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tefi_\Downloads\"/>
    </mc:Choice>
  </mc:AlternateContent>
  <xr:revisionPtr revIDLastSave="0" documentId="13_ncr:1_{735607A0-714C-4D7D-A017-CA96607E5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Hoja1!$B$5:$K$5</definedName>
    <definedName name="_xlnm.Print_Area" localSheetId="0">Hoja1!$A$1:$L$65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6" i="1"/>
  <c r="N8" i="1"/>
  <c r="N7" i="1"/>
  <c r="N10" i="1" l="1"/>
  <c r="N11" i="1" s="1"/>
</calcChain>
</file>

<file path=xl/sharedStrings.xml><?xml version="1.0" encoding="utf-8"?>
<sst xmlns="http://schemas.openxmlformats.org/spreadsheetml/2006/main" count="273" uniqueCount="122">
  <si>
    <t>NUMERAL DE LA NORMA</t>
  </si>
  <si>
    <t>TEMA</t>
  </si>
  <si>
    <t>OBJETIVO SIG</t>
  </si>
  <si>
    <t>ACTIVIDAD</t>
  </si>
  <si>
    <t>FECHA INICIO</t>
  </si>
  <si>
    <t xml:space="preserve">FECHA FIN </t>
  </si>
  <si>
    <t>REPONSABLE</t>
  </si>
  <si>
    <t>ESTADO</t>
  </si>
  <si>
    <t>OBSERVACIONES</t>
  </si>
  <si>
    <t>4. CONTEXTO DE LA ORGANIZACIÓN</t>
  </si>
  <si>
    <t xml:space="preserve">Contexto de la organización </t>
  </si>
  <si>
    <t>1. Aumentar el nivel de satisfacer de los grupos de valor del Ministerio, frente a los productos y servicios generados.</t>
  </si>
  <si>
    <t>Elaborar contexto interno y externo articulando a la metodología del Sistema de Gestión de La Calidad</t>
  </si>
  <si>
    <t>OPGI(Viviana Villalobos) DAF(Julio Robles)</t>
  </si>
  <si>
    <t>Cumplido</t>
  </si>
  <si>
    <t>Partes interesadas</t>
  </si>
  <si>
    <t>Identificar las partes interesadas del Sistema de Gestión Ambiental e integrarlas a las identificadas en el Sistema de Gestión de la Calidad</t>
  </si>
  <si>
    <t>En curso</t>
  </si>
  <si>
    <t>Documentación</t>
  </si>
  <si>
    <t>2 .Desarrollar una estrategia de identificación, implementación e integración de los sistemas de gestión que existen actualmente en el Ministerio.</t>
  </si>
  <si>
    <t>Actualizar el manual del Sistema de Gestión de Calidad incluyendo los apartes del Sistema de Gestión  Ambiental</t>
  </si>
  <si>
    <t>OPGI(Viviana Villalobos)</t>
  </si>
  <si>
    <t>Parcial</t>
  </si>
  <si>
    <t>5. LIDERAZGO</t>
  </si>
  <si>
    <t>Realizar difusión de los roles y responsabilidades del Sistema de Gestión Ambiental</t>
  </si>
  <si>
    <t xml:space="preserve">Sin ejecución </t>
  </si>
  <si>
    <t xml:space="preserve">6. PLANIFICACIÓN </t>
  </si>
  <si>
    <t>Riesgos</t>
  </si>
  <si>
    <t>7.Identificar, valorar, controlar y dar tratamiento a los riesgos que puedan afectar la consecución de los objetivos estratégicos de la Entidad y su misionalidad.</t>
  </si>
  <si>
    <t>Identificar los riesgos del Sistema de Gestión Ambiental en el proceso de Mejoramiento e identificación de los riesgos ambientales asociados a otros procesos  alineandolos  con el  AG-M-03 MANUAL DE GESTIÓN DE RIESGOS Y OPORTUNIDADES</t>
  </si>
  <si>
    <t>TOTAL</t>
  </si>
  <si>
    <t>Oportunidades</t>
  </si>
  <si>
    <t>Identificar las oportunidades  de mejora del sistema e incluirlas en la matriz de oportunidades documento AG-F08 FORMATO DE IDENTIFICACIÓN, TRATAMIENTO Y SEGUIMIENTO DE OPORTUNIDADES 2023</t>
  </si>
  <si>
    <t xml:space="preserve">AVANCE </t>
  </si>
  <si>
    <t>Aspectos e impactos ambientales</t>
  </si>
  <si>
    <t>6. Implementar y cumplir los planes, proyectos o programas orientados al uso racional y eficiente de los recursos conforme a sus aspectos e impactos ambientales.</t>
  </si>
  <si>
    <t>Actualizar la Matriz de Identificación de Aspectos y Valoración de Impactos ambientales revisando su estructura vigente publicando en la página web</t>
  </si>
  <si>
    <t>Requisitos Legales</t>
  </si>
  <si>
    <t>3. Asegurar el cumplimiento de los requisitos legales vigentes y demás compromisos que el Ministerio suscriba relacionados con la calidad, la seguridad y la salud en el trabajo, el medio ambiente y el Modelo Integrado de Planeación y Gestión.</t>
  </si>
  <si>
    <t>Actualizar la matriz de Matriz de Requisitos Legales Ambientales y publicación en página web</t>
  </si>
  <si>
    <t>7. APOYO</t>
  </si>
  <si>
    <t>Revisión y actualización de los documentos del Sistema de Gestión Ambiental</t>
  </si>
  <si>
    <t xml:space="preserve">Contar con un repositorio para alojar la información de la implementación del SGA </t>
  </si>
  <si>
    <t>Compras Públicas Sostenibles</t>
  </si>
  <si>
    <t>4.Aplicar buenas prácticas ambientales en las actividades desarrolladas por el Ministerio.</t>
  </si>
  <si>
    <t>Elaborar el documento guía que establece los lineamientos para implementar las Compras Públicas Sostenibles en el Ministerio</t>
  </si>
  <si>
    <t>DAF(Catalina Camacho)</t>
  </si>
  <si>
    <t>Remitir a revisión el documento guía de Compras Públicas Sostenibles</t>
  </si>
  <si>
    <t>10.Fortalecer la gestión del conocimiento, la información y la innovación de acuerdo con las necesidades de la entidad y a las expectativas de los trabajadores, convirtiéndolo en parte de la cultura institucional.</t>
  </si>
  <si>
    <t>Realizar socialización del documento guía de Compras Públicas sostenibles con los grupos involucrados</t>
  </si>
  <si>
    <t>Formación y toma de conciencia</t>
  </si>
  <si>
    <t xml:space="preserve">8.'promover la toma de conciencia y apropiación del sistema integrado de gestión y sus beneficios para el mejoramiento institucional.
</t>
  </si>
  <si>
    <t>Celebrar el día de la movilidad sostenible</t>
  </si>
  <si>
    <t>Conmemorar fechas ambientales</t>
  </si>
  <si>
    <t xml:space="preserve"> Separación en la fuente</t>
  </si>
  <si>
    <t>Día internacional del reciclaje</t>
  </si>
  <si>
    <t>Socialización servicios generales</t>
  </si>
  <si>
    <t>Socialización personal de mantenimiento</t>
  </si>
  <si>
    <t>Día internacional del agua</t>
  </si>
  <si>
    <t xml:space="preserve">Charla de cuidado del agua asociado con la energía 				</t>
  </si>
  <si>
    <t xml:space="preserve">Día contra el cambio climático				</t>
  </si>
  <si>
    <t>Movilidad Sostenible</t>
  </si>
  <si>
    <t>Transporte público</t>
  </si>
  <si>
    <t>Bici</t>
  </si>
  <si>
    <t>Carro compartido</t>
  </si>
  <si>
    <t>Teletrabajo</t>
  </si>
  <si>
    <t xml:space="preserve">Caminata </t>
  </si>
  <si>
    <t>Preparación y ejecución de la Semana ambiental</t>
  </si>
  <si>
    <t>OPGI(Viviana Villalobos) DAF(Julio Robles , Catalina Camacho)</t>
  </si>
  <si>
    <t>Campañas mensuales programas ambientales agua, energía, residuos, incentivos ambientales</t>
  </si>
  <si>
    <t>Comunicación</t>
  </si>
  <si>
    <t>Identificar en el portal web los items a publicar del sistema de Gestión Ambiental</t>
  </si>
  <si>
    <t>8. OPERACIÓN</t>
  </si>
  <si>
    <t>Gestión de residuos</t>
  </si>
  <si>
    <t>Entrega de residuos aprovechables</t>
  </si>
  <si>
    <t>DAF (Julio Robles)</t>
  </si>
  <si>
    <t xml:space="preserve">
Desarrollar entregas  de residuos peligrosos generados en las sedes de la entidad con su respectivo seguimiento al transportador.</t>
  </si>
  <si>
    <t>Realizar entrega de residuos almacenados en los contenedores de campaña interna</t>
  </si>
  <si>
    <t>Formulación del Plan Integral de Movilidad Sostenible</t>
  </si>
  <si>
    <t>Sostenibilidad energética</t>
  </si>
  <si>
    <t>Integrar componentes del SGE al SGA</t>
  </si>
  <si>
    <t>Elaborar caracerización energética</t>
  </si>
  <si>
    <t xml:space="preserve">Auditoria energética </t>
  </si>
  <si>
    <t>DAF (Andrea Castro y Catalina Camacho)</t>
  </si>
  <si>
    <t>Priorizar acciones plan de eficiencia energética</t>
  </si>
  <si>
    <t>DAF (Andrea Castro)</t>
  </si>
  <si>
    <t>Uso eficiente de agua</t>
  </si>
  <si>
    <t xml:space="preserve">Inspecciones ambientales internas </t>
  </si>
  <si>
    <t>Realizar seguimiento a procesos que incluyen criterios de sostenibilidad</t>
  </si>
  <si>
    <t>DAF (Julio Robles, Catalina Camacho)</t>
  </si>
  <si>
    <t>Llevar a cabo seguimiento a los proveedores de bienes y servicios priorizados</t>
  </si>
  <si>
    <t>Estrategias</t>
  </si>
  <si>
    <t>5.Incorporar nuevas tecnologías a la gestión del Ministerio, en función de minimizar los impactos ambientales y mejorar el ciclo de vida de los insumos utilizados.</t>
  </si>
  <si>
    <t>Formular, ejecutar y hacer seguimiento al proceso para sustitución de sistemas hidrosanitarios de descarga por elementos de nuevas tecnologías</t>
  </si>
  <si>
    <t>DAF (Andrea Castro,
Nathalia Chacon)</t>
  </si>
  <si>
    <t>Formular, ejecutar y hacer seguimiento al proceso para sustitución deluminarias en los espacios identificados en las sedes del Ministerio</t>
  </si>
  <si>
    <t>Efectuar seguimiento al sistema de agua lluvia de la sede principal</t>
  </si>
  <si>
    <t>Realizar simulacro semestral</t>
  </si>
  <si>
    <t>9. EVALUACIÓN DEL DESEMPEÑO</t>
  </si>
  <si>
    <t>PREAD</t>
  </si>
  <si>
    <t>Inscripción a la estrategia PREAD</t>
  </si>
  <si>
    <t>Preparar y socializar el programa de sugerencias ambientales</t>
  </si>
  <si>
    <t>Construir estrategias de responsabilidad social ambiental</t>
  </si>
  <si>
    <t>Auditoría</t>
  </si>
  <si>
    <t>9. Facilitar el mejoramiento institucional al establecer indicadores y realizar auditorías que permitan evaluar el desempeño y eficacia del sistema integrado de gestión.</t>
  </si>
  <si>
    <t>Recibir auditoría externa</t>
  </si>
  <si>
    <t>Trabajo con la comunidad</t>
  </si>
  <si>
    <t>Revisión y formulación de metas e indicadores de los programas ambientales</t>
  </si>
  <si>
    <t xml:space="preserve">Seguimiento a metas establecidas por programas </t>
  </si>
  <si>
    <t>Seguimiento cumplimiento normativo</t>
  </si>
  <si>
    <t>Recibir auditoría interna</t>
  </si>
  <si>
    <t>Reporte media movil</t>
  </si>
  <si>
    <t>PIGA</t>
  </si>
  <si>
    <t xml:space="preserve">Revisar la posibilidad de formular un Plan Institucional de Gestión Ambiental y continuar como entidad voluntaria </t>
  </si>
  <si>
    <t>10. MEJORA</t>
  </si>
  <si>
    <t>Revisión por la Dirección</t>
  </si>
  <si>
    <t>Preparar la revisión por la Dirección del Sistema de Gestión Ambiental</t>
  </si>
  <si>
    <t>Planes de menoramiento</t>
  </si>
  <si>
    <t xml:space="preserve">Revisar las fuentes de hallazgos  </t>
  </si>
  <si>
    <t>Formular los planes de mejora correspondientes</t>
  </si>
  <si>
    <t>Ejecutar acciones de mejora</t>
  </si>
  <si>
    <r>
      <t xml:space="preserve"> PLAN DE ACCIÓN SISTEMA DE GESTIÓN AMBIENTAL 2024
</t>
    </r>
    <r>
      <rPr>
        <b/>
        <sz val="11"/>
        <color rgb="FF000000"/>
        <rFont val="Calibri"/>
        <family val="2"/>
      </rPr>
      <t>MINISTERIO DE MINAS Y ENERGIA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</si>
</sst>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</font>
    <font>
      <sz val="12"/>
      <color rgb="FF212529"/>
      <name val="Calibri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1" xfId="0" applyBorder="1"/>
    <xf numFmtId="0" fontId="0" fillId="2" borderId="0" xfId="0" applyFill="1"/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quotePrefix="1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/>
    <xf numFmtId="0" fontId="0" fillId="0" borderId="2" xfId="0" applyBorder="1" applyAlignment="1">
      <alignment horizontal="center" wrapText="1"/>
    </xf>
    <xf numFmtId="14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9" fontId="2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</cellXfs>
  <cellStyles count="2">
    <cellStyle name="Normal" xfId="0" builtinId="0"/>
    <cellStyle name="Normal_Hoja1" xfId="1" xr:uid="{00000000-0005-0000-0000-000001000000}"/>
  </cellStyles>
  <dxfs count="8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1</xdr:row>
      <xdr:rowOff>15240</xdr:rowOff>
    </xdr:from>
    <xdr:to>
      <xdr:col>2</xdr:col>
      <xdr:colOff>1234440</xdr:colOff>
      <xdr:row>3</xdr:row>
      <xdr:rowOff>373380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175C5C-0482-429B-8A27-C51A71F1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9812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1"/>
  <sheetViews>
    <sheetView showGridLines="0" tabSelected="1" zoomScaleNormal="100" zoomScaleSheetLayoutView="100" workbookViewId="0">
      <selection activeCell="A4" sqref="A4"/>
    </sheetView>
  </sheetViews>
  <sheetFormatPr baseColWidth="10" defaultColWidth="11.44140625" defaultRowHeight="14.4" x14ac:dyDescent="0.3"/>
  <cols>
    <col min="2" max="2" width="33.33203125" customWidth="1"/>
    <col min="3" max="3" width="29.6640625" customWidth="1"/>
    <col min="4" max="4" width="63.109375" customWidth="1"/>
    <col min="5" max="5" width="68.5546875" customWidth="1"/>
    <col min="6" max="6" width="14.5546875" customWidth="1"/>
    <col min="7" max="7" width="21.109375" customWidth="1"/>
    <col min="8" max="8" width="19.33203125" customWidth="1"/>
    <col min="9" max="9" width="19.6640625" hidden="1" customWidth="1"/>
    <col min="10" max="10" width="15.33203125" hidden="1" customWidth="1"/>
    <col min="11" max="11" width="40.44140625" hidden="1" customWidth="1"/>
    <col min="12" max="12" width="0" hidden="1" customWidth="1"/>
    <col min="13" max="13" width="14" hidden="1" customWidth="1"/>
    <col min="14" max="16" width="0" hidden="1" customWidth="1"/>
  </cols>
  <sheetData>
    <row r="2" spans="1:14" x14ac:dyDescent="0.3">
      <c r="A2" s="2"/>
      <c r="B2" s="34" t="s">
        <v>121</v>
      </c>
      <c r="C2" s="35"/>
      <c r="D2" s="35"/>
      <c r="E2" s="35"/>
      <c r="F2" s="35"/>
      <c r="G2" s="35"/>
      <c r="H2" s="35"/>
      <c r="I2" s="35"/>
      <c r="J2" s="35"/>
      <c r="K2" s="35"/>
    </row>
    <row r="3" spans="1:14" x14ac:dyDescent="0.3">
      <c r="A3" s="2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4" ht="30" customHeight="1" x14ac:dyDescent="0.3">
      <c r="A4" s="2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4" ht="31.2" customHeight="1" x14ac:dyDescent="0.3"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5</v>
      </c>
      <c r="H5" s="40" t="s">
        <v>6</v>
      </c>
      <c r="I5" s="3" t="s">
        <v>7</v>
      </c>
      <c r="J5" s="36" t="s">
        <v>8</v>
      </c>
      <c r="K5" s="36"/>
    </row>
    <row r="6" spans="1:14" ht="44.25" customHeight="1" x14ac:dyDescent="0.3">
      <c r="B6" s="27" t="s">
        <v>9</v>
      </c>
      <c r="C6" s="5" t="s">
        <v>10</v>
      </c>
      <c r="D6" s="13" t="s">
        <v>11</v>
      </c>
      <c r="E6" s="4" t="s">
        <v>12</v>
      </c>
      <c r="F6" s="8">
        <v>45352</v>
      </c>
      <c r="G6" s="8">
        <v>45412</v>
      </c>
      <c r="H6" s="13" t="s">
        <v>13</v>
      </c>
      <c r="I6" s="19"/>
      <c r="J6" s="30"/>
      <c r="K6" s="31"/>
      <c r="M6" s="24" t="s">
        <v>14</v>
      </c>
      <c r="N6" s="14">
        <f>COUNTIF(I6:I65,"Cumplido")</f>
        <v>0</v>
      </c>
    </row>
    <row r="7" spans="1:14" ht="54.75" customHeight="1" x14ac:dyDescent="0.3">
      <c r="B7" s="28"/>
      <c r="C7" s="5" t="s">
        <v>15</v>
      </c>
      <c r="D7" s="13" t="s">
        <v>11</v>
      </c>
      <c r="E7" s="4" t="s">
        <v>16</v>
      </c>
      <c r="F7" s="8">
        <v>45352</v>
      </c>
      <c r="G7" s="8">
        <v>45412</v>
      </c>
      <c r="H7" s="13" t="s">
        <v>13</v>
      </c>
      <c r="I7" s="19"/>
      <c r="J7" s="30"/>
      <c r="K7" s="31"/>
      <c r="M7" s="24" t="s">
        <v>17</v>
      </c>
      <c r="N7" s="14">
        <f>COUNTIF(I6:I65,"En curso")</f>
        <v>0</v>
      </c>
    </row>
    <row r="8" spans="1:14" ht="47.25" customHeight="1" x14ac:dyDescent="0.3">
      <c r="B8" s="29"/>
      <c r="C8" s="5" t="s">
        <v>18</v>
      </c>
      <c r="D8" s="13" t="s">
        <v>19</v>
      </c>
      <c r="E8" s="4" t="s">
        <v>20</v>
      </c>
      <c r="F8" s="8">
        <v>45352</v>
      </c>
      <c r="G8" s="8">
        <v>45535</v>
      </c>
      <c r="H8" s="13" t="s">
        <v>21</v>
      </c>
      <c r="I8" s="19"/>
      <c r="J8" s="30"/>
      <c r="K8" s="31"/>
      <c r="M8" s="24" t="s">
        <v>22</v>
      </c>
      <c r="N8" s="14">
        <f>COUNTIF(I6:I65,"Parcial")</f>
        <v>0</v>
      </c>
    </row>
    <row r="9" spans="1:14" ht="57.75" customHeight="1" x14ac:dyDescent="0.3">
      <c r="B9" s="6" t="s">
        <v>23</v>
      </c>
      <c r="C9" s="5" t="s">
        <v>18</v>
      </c>
      <c r="D9" s="13" t="s">
        <v>11</v>
      </c>
      <c r="E9" s="7" t="s">
        <v>24</v>
      </c>
      <c r="F9" s="8">
        <v>45352</v>
      </c>
      <c r="G9" s="8">
        <v>45596</v>
      </c>
      <c r="H9" s="13" t="s">
        <v>13</v>
      </c>
      <c r="I9" s="19"/>
      <c r="J9" s="30"/>
      <c r="K9" s="31"/>
      <c r="M9" s="14" t="s">
        <v>25</v>
      </c>
      <c r="N9" s="14">
        <f>COUNTIF(I6:I65,"")</f>
        <v>60</v>
      </c>
    </row>
    <row r="10" spans="1:14" ht="63" customHeight="1" x14ac:dyDescent="0.3">
      <c r="B10" s="27" t="s">
        <v>26</v>
      </c>
      <c r="C10" s="5" t="s">
        <v>27</v>
      </c>
      <c r="D10" s="13" t="s">
        <v>28</v>
      </c>
      <c r="E10" s="4" t="s">
        <v>29</v>
      </c>
      <c r="F10" s="8">
        <v>45352</v>
      </c>
      <c r="G10" s="8">
        <v>45596</v>
      </c>
      <c r="H10" s="13" t="s">
        <v>13</v>
      </c>
      <c r="I10" s="19"/>
      <c r="J10" s="30"/>
      <c r="K10" s="31"/>
      <c r="M10" s="14" t="s">
        <v>30</v>
      </c>
      <c r="N10" s="14">
        <f>SUM(N6:N9)</f>
        <v>60</v>
      </c>
    </row>
    <row r="11" spans="1:14" ht="45" customHeight="1" x14ac:dyDescent="0.3">
      <c r="B11" s="28"/>
      <c r="C11" s="5" t="s">
        <v>31</v>
      </c>
      <c r="D11" s="13" t="s">
        <v>28</v>
      </c>
      <c r="E11" s="4" t="s">
        <v>32</v>
      </c>
      <c r="F11" s="8">
        <v>45352</v>
      </c>
      <c r="G11" s="8">
        <v>45596</v>
      </c>
      <c r="H11" s="13" t="s">
        <v>21</v>
      </c>
      <c r="I11" s="19"/>
      <c r="J11" s="30"/>
      <c r="K11" s="31"/>
      <c r="M11" s="25" t="s">
        <v>33</v>
      </c>
      <c r="N11" s="26">
        <f>(N6+N7+N8)/N10</f>
        <v>0</v>
      </c>
    </row>
    <row r="12" spans="1:14" ht="84" customHeight="1" x14ac:dyDescent="0.3">
      <c r="B12" s="28"/>
      <c r="C12" s="1" t="s">
        <v>34</v>
      </c>
      <c r="D12" s="13" t="s">
        <v>35</v>
      </c>
      <c r="E12" s="4" t="s">
        <v>36</v>
      </c>
      <c r="F12" s="8">
        <v>45352</v>
      </c>
      <c r="G12" s="8">
        <v>45626</v>
      </c>
      <c r="H12" s="13" t="s">
        <v>13</v>
      </c>
      <c r="I12" s="19"/>
      <c r="J12" s="30"/>
      <c r="K12" s="31"/>
    </row>
    <row r="13" spans="1:14" ht="48" customHeight="1" x14ac:dyDescent="0.3">
      <c r="B13" s="28"/>
      <c r="C13" s="5" t="s">
        <v>37</v>
      </c>
      <c r="D13" s="13" t="s">
        <v>38</v>
      </c>
      <c r="E13" s="4" t="s">
        <v>39</v>
      </c>
      <c r="F13" s="8">
        <v>45352</v>
      </c>
      <c r="G13" s="8">
        <v>45626</v>
      </c>
      <c r="H13" s="13" t="s">
        <v>13</v>
      </c>
      <c r="I13" s="19"/>
      <c r="J13" s="30"/>
      <c r="K13" s="31"/>
    </row>
    <row r="14" spans="1:14" ht="45" customHeight="1" x14ac:dyDescent="0.3">
      <c r="B14" s="27" t="s">
        <v>40</v>
      </c>
      <c r="C14" s="5" t="s">
        <v>18</v>
      </c>
      <c r="D14" s="13" t="s">
        <v>19</v>
      </c>
      <c r="E14" s="4" t="s">
        <v>41</v>
      </c>
      <c r="F14" s="8">
        <v>45352</v>
      </c>
      <c r="G14" s="8">
        <v>45626</v>
      </c>
      <c r="H14" s="13" t="s">
        <v>13</v>
      </c>
      <c r="I14" s="19"/>
      <c r="J14" s="30"/>
      <c r="K14" s="31"/>
    </row>
    <row r="15" spans="1:14" ht="43.2" x14ac:dyDescent="0.3">
      <c r="B15" s="28"/>
      <c r="C15" s="5" t="s">
        <v>18</v>
      </c>
      <c r="D15" s="13" t="s">
        <v>19</v>
      </c>
      <c r="E15" s="4" t="s">
        <v>42</v>
      </c>
      <c r="F15" s="8">
        <v>45352</v>
      </c>
      <c r="G15" s="8">
        <v>45473</v>
      </c>
      <c r="H15" s="13" t="s">
        <v>21</v>
      </c>
      <c r="I15" s="19"/>
      <c r="J15" s="30"/>
      <c r="K15" s="31"/>
    </row>
    <row r="16" spans="1:14" ht="66" customHeight="1" x14ac:dyDescent="0.3">
      <c r="B16" s="28"/>
      <c r="C16" s="5" t="s">
        <v>43</v>
      </c>
      <c r="D16" s="13" t="s">
        <v>44</v>
      </c>
      <c r="E16" s="4" t="s">
        <v>45</v>
      </c>
      <c r="F16" s="8">
        <v>45323</v>
      </c>
      <c r="G16" s="8">
        <v>45565</v>
      </c>
      <c r="H16" s="13" t="s">
        <v>46</v>
      </c>
      <c r="I16" s="19"/>
      <c r="J16" s="30"/>
      <c r="K16" s="31"/>
    </row>
    <row r="17" spans="2:11" ht="46.5" customHeight="1" x14ac:dyDescent="0.3">
      <c r="B17" s="28"/>
      <c r="C17" s="5" t="s">
        <v>43</v>
      </c>
      <c r="D17" s="13" t="s">
        <v>44</v>
      </c>
      <c r="E17" s="4" t="s">
        <v>47</v>
      </c>
      <c r="F17" s="8">
        <v>45413</v>
      </c>
      <c r="G17" s="8">
        <v>45504</v>
      </c>
      <c r="H17" s="13" t="s">
        <v>46</v>
      </c>
      <c r="I17" s="19"/>
      <c r="J17" s="30"/>
      <c r="K17" s="31"/>
    </row>
    <row r="18" spans="2:11" ht="69" customHeight="1" x14ac:dyDescent="0.3">
      <c r="B18" s="28"/>
      <c r="C18" s="5" t="s">
        <v>43</v>
      </c>
      <c r="D18" s="13" t="s">
        <v>48</v>
      </c>
      <c r="E18" s="4" t="s">
        <v>49</v>
      </c>
      <c r="F18" s="8">
        <v>45432</v>
      </c>
      <c r="G18" s="8">
        <v>45565</v>
      </c>
      <c r="H18" s="13" t="s">
        <v>46</v>
      </c>
      <c r="I18" s="19"/>
      <c r="J18" s="30"/>
      <c r="K18" s="31"/>
    </row>
    <row r="19" spans="2:11" ht="60" customHeight="1" x14ac:dyDescent="0.3">
      <c r="B19" s="28"/>
      <c r="C19" s="5" t="s">
        <v>50</v>
      </c>
      <c r="D19" s="13" t="s">
        <v>51</v>
      </c>
      <c r="E19" s="4" t="s">
        <v>52</v>
      </c>
      <c r="F19" s="8">
        <v>45352</v>
      </c>
      <c r="G19" s="8">
        <v>45657</v>
      </c>
      <c r="H19" s="13" t="s">
        <v>13</v>
      </c>
      <c r="I19" s="19"/>
      <c r="J19" s="30"/>
      <c r="K19" s="31"/>
    </row>
    <row r="20" spans="2:11" ht="43.2" x14ac:dyDescent="0.3">
      <c r="B20" s="28"/>
      <c r="C20" s="5" t="s">
        <v>50</v>
      </c>
      <c r="D20" s="13" t="s">
        <v>51</v>
      </c>
      <c r="E20" s="4" t="s">
        <v>53</v>
      </c>
      <c r="F20" s="8">
        <v>45352</v>
      </c>
      <c r="G20" s="8">
        <v>45657</v>
      </c>
      <c r="H20" s="13" t="s">
        <v>13</v>
      </c>
      <c r="I20" s="19"/>
      <c r="J20" s="30"/>
      <c r="K20" s="31"/>
    </row>
    <row r="21" spans="2:11" ht="43.2" x14ac:dyDescent="0.3">
      <c r="B21" s="28"/>
      <c r="C21" s="5" t="s">
        <v>50</v>
      </c>
      <c r="D21" s="13" t="s">
        <v>51</v>
      </c>
      <c r="E21" s="4" t="s">
        <v>54</v>
      </c>
      <c r="F21" s="8">
        <v>45352</v>
      </c>
      <c r="G21" s="8">
        <v>45657</v>
      </c>
      <c r="H21" s="13" t="s">
        <v>13</v>
      </c>
      <c r="I21" s="19"/>
      <c r="J21" s="30"/>
      <c r="K21" s="31"/>
    </row>
    <row r="22" spans="2:11" ht="51" customHeight="1" x14ac:dyDescent="0.3">
      <c r="B22" s="28"/>
      <c r="C22" s="5" t="s">
        <v>50</v>
      </c>
      <c r="D22" s="13" t="s">
        <v>51</v>
      </c>
      <c r="E22" s="4" t="s">
        <v>55</v>
      </c>
      <c r="F22" s="8">
        <v>45383</v>
      </c>
      <c r="G22" s="8">
        <v>45443</v>
      </c>
      <c r="H22" s="13" t="s">
        <v>13</v>
      </c>
      <c r="I22" s="19"/>
      <c r="J22" s="30"/>
      <c r="K22" s="31"/>
    </row>
    <row r="23" spans="2:11" ht="51" customHeight="1" x14ac:dyDescent="0.3">
      <c r="B23" s="28"/>
      <c r="C23" s="5" t="s">
        <v>50</v>
      </c>
      <c r="D23" s="13" t="s">
        <v>51</v>
      </c>
      <c r="E23" s="4" t="s">
        <v>56</v>
      </c>
      <c r="F23" s="8">
        <v>45383</v>
      </c>
      <c r="G23" s="8">
        <v>45412</v>
      </c>
      <c r="H23" s="13" t="s">
        <v>13</v>
      </c>
      <c r="I23" s="19"/>
      <c r="J23" s="30"/>
      <c r="K23" s="31"/>
    </row>
    <row r="24" spans="2:11" ht="51" customHeight="1" x14ac:dyDescent="0.3">
      <c r="B24" s="28"/>
      <c r="C24" s="5" t="s">
        <v>50</v>
      </c>
      <c r="D24" s="13" t="s">
        <v>51</v>
      </c>
      <c r="E24" s="4" t="s">
        <v>57</v>
      </c>
      <c r="F24" s="8">
        <v>45383</v>
      </c>
      <c r="G24" s="8">
        <v>45596</v>
      </c>
      <c r="H24" s="13" t="s">
        <v>13</v>
      </c>
      <c r="I24" s="19"/>
      <c r="J24" s="30"/>
      <c r="K24" s="31"/>
    </row>
    <row r="25" spans="2:11" ht="51" customHeight="1" x14ac:dyDescent="0.3">
      <c r="B25" s="28"/>
      <c r="C25" s="5" t="s">
        <v>50</v>
      </c>
      <c r="D25" s="13" t="s">
        <v>51</v>
      </c>
      <c r="E25" s="4" t="s">
        <v>58</v>
      </c>
      <c r="F25" s="8">
        <v>45352</v>
      </c>
      <c r="G25" s="8">
        <v>45381</v>
      </c>
      <c r="H25" s="13" t="s">
        <v>13</v>
      </c>
      <c r="I25" s="19"/>
      <c r="J25" s="30"/>
      <c r="K25" s="31"/>
    </row>
    <row r="26" spans="2:11" ht="46.5" customHeight="1" x14ac:dyDescent="0.3">
      <c r="B26" s="28"/>
      <c r="C26" s="5" t="s">
        <v>50</v>
      </c>
      <c r="D26" s="13" t="s">
        <v>51</v>
      </c>
      <c r="E26" s="4" t="s">
        <v>59</v>
      </c>
      <c r="F26" s="8">
        <v>45383</v>
      </c>
      <c r="G26" s="8">
        <v>45412</v>
      </c>
      <c r="H26" s="13" t="s">
        <v>13</v>
      </c>
      <c r="I26" s="19"/>
      <c r="J26" s="30"/>
      <c r="K26" s="31"/>
    </row>
    <row r="27" spans="2:11" ht="44.25" customHeight="1" x14ac:dyDescent="0.3">
      <c r="B27" s="28"/>
      <c r="C27" s="5" t="s">
        <v>50</v>
      </c>
      <c r="D27" s="13" t="s">
        <v>51</v>
      </c>
      <c r="E27" s="4" t="s">
        <v>60</v>
      </c>
      <c r="F27" s="8">
        <v>45566</v>
      </c>
      <c r="G27" s="8">
        <v>45596</v>
      </c>
      <c r="H27" s="13" t="s">
        <v>13</v>
      </c>
      <c r="I27" s="19"/>
      <c r="J27" s="30"/>
      <c r="K27" s="31"/>
    </row>
    <row r="28" spans="2:11" ht="44.25" customHeight="1" x14ac:dyDescent="0.3">
      <c r="B28" s="28"/>
      <c r="C28" s="19" t="s">
        <v>61</v>
      </c>
      <c r="D28" s="13" t="s">
        <v>51</v>
      </c>
      <c r="E28" s="4" t="s">
        <v>62</v>
      </c>
      <c r="F28" s="8">
        <v>45352</v>
      </c>
      <c r="G28" s="8">
        <v>45642</v>
      </c>
      <c r="H28" s="13" t="s">
        <v>13</v>
      </c>
      <c r="I28" s="19"/>
      <c r="J28" s="30"/>
      <c r="K28" s="31"/>
    </row>
    <row r="29" spans="2:11" ht="44.25" customHeight="1" x14ac:dyDescent="0.3">
      <c r="B29" s="28"/>
      <c r="C29" s="19" t="s">
        <v>61</v>
      </c>
      <c r="D29" s="13" t="s">
        <v>51</v>
      </c>
      <c r="E29" s="4" t="s">
        <v>63</v>
      </c>
      <c r="F29" s="8">
        <v>45352</v>
      </c>
      <c r="G29" s="8">
        <v>45642</v>
      </c>
      <c r="H29" s="13" t="s">
        <v>13</v>
      </c>
      <c r="I29" s="19"/>
      <c r="J29" s="30"/>
      <c r="K29" s="31"/>
    </row>
    <row r="30" spans="2:11" ht="44.25" customHeight="1" x14ac:dyDescent="0.3">
      <c r="B30" s="28"/>
      <c r="C30" s="19" t="s">
        <v>61</v>
      </c>
      <c r="D30" s="13" t="s">
        <v>51</v>
      </c>
      <c r="E30" s="4" t="s">
        <v>64</v>
      </c>
      <c r="F30" s="8">
        <v>45413</v>
      </c>
      <c r="G30" s="8">
        <v>45642</v>
      </c>
      <c r="H30" s="13" t="s">
        <v>13</v>
      </c>
      <c r="I30" s="19"/>
      <c r="J30" s="30"/>
      <c r="K30" s="31"/>
    </row>
    <row r="31" spans="2:11" ht="44.25" customHeight="1" x14ac:dyDescent="0.3">
      <c r="B31" s="28"/>
      <c r="C31" s="19" t="s">
        <v>61</v>
      </c>
      <c r="D31" s="13" t="s">
        <v>51</v>
      </c>
      <c r="E31" s="4" t="s">
        <v>65</v>
      </c>
      <c r="F31" s="8">
        <v>45413</v>
      </c>
      <c r="G31" s="8">
        <v>45642</v>
      </c>
      <c r="H31" s="13" t="s">
        <v>13</v>
      </c>
      <c r="I31" s="19"/>
      <c r="J31" s="30"/>
      <c r="K31" s="31"/>
    </row>
    <row r="32" spans="2:11" ht="43.2" x14ac:dyDescent="0.3">
      <c r="B32" s="28"/>
      <c r="C32" s="19" t="s">
        <v>61</v>
      </c>
      <c r="D32" s="13" t="s">
        <v>51</v>
      </c>
      <c r="E32" s="4" t="s">
        <v>66</v>
      </c>
      <c r="F32" s="8">
        <v>45413</v>
      </c>
      <c r="G32" s="8">
        <v>45642</v>
      </c>
      <c r="H32" s="13" t="s">
        <v>13</v>
      </c>
      <c r="I32" s="19"/>
      <c r="J32" s="30"/>
      <c r="K32" s="31"/>
    </row>
    <row r="33" spans="2:11" ht="83.25" customHeight="1" x14ac:dyDescent="0.3">
      <c r="B33" s="28"/>
      <c r="C33" s="5" t="s">
        <v>50</v>
      </c>
      <c r="D33" s="13" t="s">
        <v>51</v>
      </c>
      <c r="E33" s="4" t="s">
        <v>67</v>
      </c>
      <c r="F33" s="8">
        <v>45505</v>
      </c>
      <c r="G33" s="8">
        <v>45565</v>
      </c>
      <c r="H33" s="23" t="s">
        <v>68</v>
      </c>
      <c r="I33" s="19"/>
      <c r="J33" s="37"/>
      <c r="K33" s="38"/>
    </row>
    <row r="34" spans="2:11" ht="43.2" x14ac:dyDescent="0.3">
      <c r="B34" s="28"/>
      <c r="C34" s="5" t="s">
        <v>50</v>
      </c>
      <c r="D34" s="13" t="s">
        <v>51</v>
      </c>
      <c r="E34" s="4" t="s">
        <v>69</v>
      </c>
      <c r="F34" s="8">
        <v>45352</v>
      </c>
      <c r="G34" s="8">
        <v>45657</v>
      </c>
      <c r="H34" s="13" t="s">
        <v>13</v>
      </c>
      <c r="I34" s="19"/>
      <c r="J34" s="30"/>
      <c r="K34" s="31"/>
    </row>
    <row r="35" spans="2:11" ht="51" customHeight="1" x14ac:dyDescent="0.3">
      <c r="B35" s="29"/>
      <c r="C35" s="5" t="s">
        <v>70</v>
      </c>
      <c r="D35" s="13" t="s">
        <v>11</v>
      </c>
      <c r="E35" s="4" t="s">
        <v>71</v>
      </c>
      <c r="F35" s="8">
        <v>45352</v>
      </c>
      <c r="G35" s="8">
        <v>45596</v>
      </c>
      <c r="H35" s="13" t="s">
        <v>21</v>
      </c>
      <c r="I35" s="19"/>
      <c r="J35" s="30"/>
      <c r="K35" s="31"/>
    </row>
    <row r="36" spans="2:11" ht="58.5" customHeight="1" x14ac:dyDescent="0.3">
      <c r="B36" s="27" t="s">
        <v>72</v>
      </c>
      <c r="C36" s="5" t="s">
        <v>73</v>
      </c>
      <c r="D36" s="13" t="s">
        <v>35</v>
      </c>
      <c r="E36" s="1" t="s">
        <v>74</v>
      </c>
      <c r="F36" s="8">
        <v>45292</v>
      </c>
      <c r="G36" s="8">
        <v>45657</v>
      </c>
      <c r="H36" s="13" t="s">
        <v>75</v>
      </c>
      <c r="I36" s="19"/>
      <c r="J36" s="30"/>
      <c r="K36" s="31"/>
    </row>
    <row r="37" spans="2:11" ht="46.5" customHeight="1" x14ac:dyDescent="0.3">
      <c r="B37" s="28"/>
      <c r="C37" s="5" t="s">
        <v>73</v>
      </c>
      <c r="D37" s="13" t="s">
        <v>35</v>
      </c>
      <c r="E37" s="18" t="s">
        <v>76</v>
      </c>
      <c r="F37" s="8">
        <v>45292</v>
      </c>
      <c r="G37" s="8">
        <v>45657</v>
      </c>
      <c r="H37" s="13" t="s">
        <v>75</v>
      </c>
      <c r="I37" s="19"/>
      <c r="J37" s="30"/>
      <c r="K37" s="31"/>
    </row>
    <row r="38" spans="2:11" ht="57" customHeight="1" x14ac:dyDescent="0.3">
      <c r="B38" s="28"/>
      <c r="C38" s="5" t="s">
        <v>73</v>
      </c>
      <c r="D38" s="13" t="s">
        <v>35</v>
      </c>
      <c r="E38" s="18" t="s">
        <v>77</v>
      </c>
      <c r="F38" s="8">
        <v>45292</v>
      </c>
      <c r="G38" s="8">
        <v>45657</v>
      </c>
      <c r="H38" s="13" t="s">
        <v>75</v>
      </c>
      <c r="I38" s="19"/>
      <c r="J38" s="30"/>
      <c r="K38" s="31"/>
    </row>
    <row r="39" spans="2:11" ht="45" customHeight="1" x14ac:dyDescent="0.3">
      <c r="B39" s="28"/>
      <c r="C39" s="19" t="s">
        <v>61</v>
      </c>
      <c r="D39" s="13" t="s">
        <v>35</v>
      </c>
      <c r="E39" s="17" t="s">
        <v>78</v>
      </c>
      <c r="F39" s="8">
        <v>45352</v>
      </c>
      <c r="G39" s="8">
        <v>45596</v>
      </c>
      <c r="H39" s="13" t="s">
        <v>13</v>
      </c>
      <c r="I39" s="19"/>
      <c r="J39" s="30"/>
      <c r="K39" s="31"/>
    </row>
    <row r="40" spans="2:11" ht="45" customHeight="1" x14ac:dyDescent="0.3">
      <c r="B40" s="28"/>
      <c r="C40" s="19" t="s">
        <v>79</v>
      </c>
      <c r="D40" s="13" t="s">
        <v>35</v>
      </c>
      <c r="E40" s="17" t="s">
        <v>80</v>
      </c>
      <c r="F40" s="8">
        <v>45352</v>
      </c>
      <c r="G40" s="8">
        <v>45626</v>
      </c>
      <c r="H40" s="13" t="s">
        <v>13</v>
      </c>
      <c r="I40" s="19"/>
      <c r="J40" s="30"/>
      <c r="K40" s="31"/>
    </row>
    <row r="41" spans="2:11" ht="45" customHeight="1" x14ac:dyDescent="0.3">
      <c r="B41" s="28"/>
      <c r="C41" s="19" t="s">
        <v>79</v>
      </c>
      <c r="D41" s="13" t="s">
        <v>35</v>
      </c>
      <c r="E41" s="17" t="s">
        <v>81</v>
      </c>
      <c r="F41" s="8">
        <v>45383</v>
      </c>
      <c r="G41" s="8">
        <v>45657</v>
      </c>
      <c r="H41" s="13" t="s">
        <v>13</v>
      </c>
      <c r="I41" s="19"/>
      <c r="J41" s="30"/>
      <c r="K41" s="31"/>
    </row>
    <row r="42" spans="2:11" ht="45" customHeight="1" x14ac:dyDescent="0.3">
      <c r="B42" s="28"/>
      <c r="C42" s="19" t="s">
        <v>79</v>
      </c>
      <c r="D42" s="13" t="s">
        <v>35</v>
      </c>
      <c r="E42" s="17" t="s">
        <v>82</v>
      </c>
      <c r="F42" s="8">
        <v>45444</v>
      </c>
      <c r="G42" s="8">
        <v>45657</v>
      </c>
      <c r="H42" s="23" t="s">
        <v>83</v>
      </c>
      <c r="I42" s="19"/>
      <c r="J42" s="37"/>
      <c r="K42" s="38"/>
    </row>
    <row r="43" spans="2:11" ht="45" customHeight="1" x14ac:dyDescent="0.3">
      <c r="B43" s="28"/>
      <c r="C43" s="19" t="s">
        <v>79</v>
      </c>
      <c r="D43" s="13" t="s">
        <v>35</v>
      </c>
      <c r="E43" s="17" t="s">
        <v>84</v>
      </c>
      <c r="F43" s="8">
        <v>45536</v>
      </c>
      <c r="G43" s="8">
        <v>45657</v>
      </c>
      <c r="H43" s="13" t="s">
        <v>85</v>
      </c>
      <c r="I43" s="19"/>
      <c r="J43" s="30"/>
      <c r="K43" s="31"/>
    </row>
    <row r="44" spans="2:11" ht="45" customHeight="1" x14ac:dyDescent="0.3">
      <c r="B44" s="28"/>
      <c r="C44" s="19" t="s">
        <v>86</v>
      </c>
      <c r="D44" s="13" t="s">
        <v>35</v>
      </c>
      <c r="E44" s="17" t="s">
        <v>87</v>
      </c>
      <c r="F44" s="8">
        <v>45352</v>
      </c>
      <c r="G44" s="8">
        <v>45657</v>
      </c>
      <c r="H44" s="13" t="s">
        <v>13</v>
      </c>
      <c r="I44" s="19"/>
      <c r="J44" s="30"/>
      <c r="K44" s="31"/>
    </row>
    <row r="45" spans="2:11" ht="57" customHeight="1" x14ac:dyDescent="0.3">
      <c r="B45" s="28"/>
      <c r="C45" s="5" t="s">
        <v>43</v>
      </c>
      <c r="D45" s="13" t="s">
        <v>38</v>
      </c>
      <c r="E45" s="17" t="s">
        <v>88</v>
      </c>
      <c r="F45" s="8">
        <v>45323</v>
      </c>
      <c r="G45" s="8">
        <v>45626</v>
      </c>
      <c r="H45" s="13" t="s">
        <v>89</v>
      </c>
      <c r="I45" s="19"/>
      <c r="J45" s="30"/>
      <c r="K45" s="31"/>
    </row>
    <row r="46" spans="2:11" ht="57" customHeight="1" x14ac:dyDescent="0.3">
      <c r="B46" s="28"/>
      <c r="C46" s="5" t="s">
        <v>43</v>
      </c>
      <c r="D46" s="13" t="s">
        <v>38</v>
      </c>
      <c r="E46" s="17" t="s">
        <v>90</v>
      </c>
      <c r="F46" s="8">
        <v>45444</v>
      </c>
      <c r="G46" s="8">
        <v>45626</v>
      </c>
      <c r="H46" s="13" t="s">
        <v>46</v>
      </c>
      <c r="I46" s="19"/>
      <c r="J46" s="30"/>
      <c r="K46" s="31"/>
    </row>
    <row r="47" spans="2:11" ht="83.25" customHeight="1" x14ac:dyDescent="0.3">
      <c r="B47" s="28"/>
      <c r="C47" s="5" t="s">
        <v>91</v>
      </c>
      <c r="D47" s="13" t="s">
        <v>92</v>
      </c>
      <c r="E47" s="18" t="s">
        <v>93</v>
      </c>
      <c r="F47" s="8">
        <v>45352</v>
      </c>
      <c r="G47" s="8">
        <v>45504</v>
      </c>
      <c r="H47" s="13" t="s">
        <v>94</v>
      </c>
      <c r="I47" s="19"/>
      <c r="J47" s="32"/>
      <c r="K47" s="33"/>
    </row>
    <row r="48" spans="2:11" ht="78.75" customHeight="1" x14ac:dyDescent="0.3">
      <c r="B48" s="28"/>
      <c r="C48" s="5" t="s">
        <v>91</v>
      </c>
      <c r="D48" s="13" t="s">
        <v>92</v>
      </c>
      <c r="E48" s="18" t="s">
        <v>95</v>
      </c>
      <c r="F48" s="8">
        <v>45352</v>
      </c>
      <c r="G48" s="8">
        <v>45535</v>
      </c>
      <c r="H48" s="13" t="s">
        <v>94</v>
      </c>
      <c r="I48" s="19"/>
      <c r="J48" s="32"/>
      <c r="K48" s="33"/>
    </row>
    <row r="49" spans="2:11" ht="57" customHeight="1" x14ac:dyDescent="0.3">
      <c r="B49" s="28"/>
      <c r="C49" s="5" t="s">
        <v>91</v>
      </c>
      <c r="D49" s="13" t="s">
        <v>92</v>
      </c>
      <c r="E49" s="18" t="s">
        <v>96</v>
      </c>
      <c r="F49" s="8">
        <v>45383</v>
      </c>
      <c r="G49" s="8">
        <v>45657</v>
      </c>
      <c r="H49" s="13" t="s">
        <v>75</v>
      </c>
      <c r="I49" s="19"/>
      <c r="J49" s="30"/>
      <c r="K49" s="31"/>
    </row>
    <row r="50" spans="2:11" ht="57" customHeight="1" x14ac:dyDescent="0.3">
      <c r="B50" s="29"/>
      <c r="C50" s="5" t="s">
        <v>91</v>
      </c>
      <c r="D50" s="13" t="s">
        <v>35</v>
      </c>
      <c r="E50" s="17" t="s">
        <v>97</v>
      </c>
      <c r="F50" s="8">
        <v>45352</v>
      </c>
      <c r="G50" s="8">
        <v>45657</v>
      </c>
      <c r="H50" s="13" t="s">
        <v>13</v>
      </c>
      <c r="I50" s="19"/>
      <c r="J50" s="30"/>
      <c r="K50" s="31"/>
    </row>
    <row r="51" spans="2:11" ht="45" customHeight="1" x14ac:dyDescent="0.3">
      <c r="B51" s="27" t="s">
        <v>98</v>
      </c>
      <c r="C51" s="5" t="s">
        <v>99</v>
      </c>
      <c r="D51" s="13" t="s">
        <v>35</v>
      </c>
      <c r="E51" s="14" t="s">
        <v>100</v>
      </c>
      <c r="F51" s="16">
        <v>45323</v>
      </c>
      <c r="G51" s="8">
        <v>45352</v>
      </c>
      <c r="H51" s="13" t="s">
        <v>13</v>
      </c>
      <c r="I51" s="19"/>
      <c r="J51" s="30"/>
      <c r="K51" s="31"/>
    </row>
    <row r="52" spans="2:11" ht="45" customHeight="1" x14ac:dyDescent="0.3">
      <c r="B52" s="28"/>
      <c r="C52" s="5" t="s">
        <v>99</v>
      </c>
      <c r="D52" s="13" t="s">
        <v>35</v>
      </c>
      <c r="E52" s="14" t="s">
        <v>101</v>
      </c>
      <c r="F52" s="16">
        <v>45383</v>
      </c>
      <c r="G52" s="8">
        <v>45535</v>
      </c>
      <c r="H52" s="13" t="s">
        <v>13</v>
      </c>
      <c r="I52" s="19"/>
      <c r="J52" s="30"/>
      <c r="K52" s="31"/>
    </row>
    <row r="53" spans="2:11" ht="45" customHeight="1" x14ac:dyDescent="0.3">
      <c r="B53" s="28"/>
      <c r="C53" s="5" t="s">
        <v>99</v>
      </c>
      <c r="D53" s="13" t="s">
        <v>35</v>
      </c>
      <c r="E53" s="14" t="s">
        <v>102</v>
      </c>
      <c r="F53" s="16">
        <v>45444</v>
      </c>
      <c r="G53" s="8">
        <v>45596</v>
      </c>
      <c r="H53" s="13" t="s">
        <v>13</v>
      </c>
      <c r="I53" s="19"/>
      <c r="J53" s="30"/>
      <c r="K53" s="31"/>
    </row>
    <row r="54" spans="2:11" ht="45" customHeight="1" x14ac:dyDescent="0.3">
      <c r="B54" s="28"/>
      <c r="C54" s="5" t="s">
        <v>103</v>
      </c>
      <c r="D54" s="15" t="s">
        <v>104</v>
      </c>
      <c r="E54" s="20" t="s">
        <v>105</v>
      </c>
      <c r="F54" s="16">
        <v>45536</v>
      </c>
      <c r="G54" s="8">
        <v>45626</v>
      </c>
      <c r="H54" s="13" t="s">
        <v>13</v>
      </c>
      <c r="I54" s="19"/>
      <c r="J54" s="30"/>
      <c r="K54" s="31"/>
    </row>
    <row r="55" spans="2:11" ht="45" customHeight="1" x14ac:dyDescent="0.3">
      <c r="B55" s="28"/>
      <c r="C55" s="5" t="s">
        <v>99</v>
      </c>
      <c r="D55" s="15" t="s">
        <v>35</v>
      </c>
      <c r="E55" s="14" t="s">
        <v>106</v>
      </c>
      <c r="F55" s="16">
        <v>45444</v>
      </c>
      <c r="G55" s="8">
        <v>45626</v>
      </c>
      <c r="H55" s="13" t="s">
        <v>13</v>
      </c>
      <c r="I55" s="19"/>
      <c r="J55" s="30"/>
      <c r="K55" s="31"/>
    </row>
    <row r="56" spans="2:11" ht="45" customHeight="1" x14ac:dyDescent="0.3">
      <c r="B56" s="28"/>
      <c r="C56" s="5" t="s">
        <v>99</v>
      </c>
      <c r="D56" s="15" t="s">
        <v>104</v>
      </c>
      <c r="E56" s="14" t="s">
        <v>107</v>
      </c>
      <c r="F56" s="8">
        <v>45352</v>
      </c>
      <c r="G56" s="8">
        <v>45596</v>
      </c>
      <c r="H56" s="13" t="s">
        <v>13</v>
      </c>
      <c r="I56" s="19"/>
      <c r="J56" s="30"/>
      <c r="K56" s="31"/>
    </row>
    <row r="57" spans="2:11" ht="45" customHeight="1" x14ac:dyDescent="0.3">
      <c r="B57" s="28"/>
      <c r="C57" s="5" t="s">
        <v>99</v>
      </c>
      <c r="D57" s="13" t="s">
        <v>104</v>
      </c>
      <c r="E57" s="21" t="s">
        <v>108</v>
      </c>
      <c r="F57" s="8">
        <v>45292</v>
      </c>
      <c r="G57" s="8">
        <v>45657</v>
      </c>
      <c r="H57" s="13" t="s">
        <v>13</v>
      </c>
      <c r="I57" s="19"/>
      <c r="J57" s="30"/>
      <c r="K57" s="31"/>
    </row>
    <row r="58" spans="2:11" ht="60" customHeight="1" x14ac:dyDescent="0.3">
      <c r="B58" s="28"/>
      <c r="C58" s="5" t="s">
        <v>37</v>
      </c>
      <c r="D58" s="13" t="s">
        <v>38</v>
      </c>
      <c r="E58" s="1" t="s">
        <v>109</v>
      </c>
      <c r="F58" s="8">
        <v>45292</v>
      </c>
      <c r="G58" s="8">
        <v>45657</v>
      </c>
      <c r="H58" s="13" t="s">
        <v>13</v>
      </c>
      <c r="I58" s="19"/>
      <c r="J58" s="30"/>
      <c r="K58" s="31"/>
    </row>
    <row r="59" spans="2:11" ht="45" customHeight="1" x14ac:dyDescent="0.3">
      <c r="B59" s="28"/>
      <c r="C59" s="5" t="s">
        <v>103</v>
      </c>
      <c r="D59" s="13" t="s">
        <v>104</v>
      </c>
      <c r="E59" s="17" t="s">
        <v>110</v>
      </c>
      <c r="F59" s="8">
        <v>45505</v>
      </c>
      <c r="G59" s="8">
        <v>45596</v>
      </c>
      <c r="H59" s="13" t="s">
        <v>13</v>
      </c>
      <c r="I59" s="19"/>
      <c r="J59" s="30"/>
      <c r="K59" s="31"/>
    </row>
    <row r="60" spans="2:11" ht="60" customHeight="1" x14ac:dyDescent="0.3">
      <c r="B60" s="28"/>
      <c r="C60" s="5" t="s">
        <v>37</v>
      </c>
      <c r="D60" s="15" t="s">
        <v>38</v>
      </c>
      <c r="E60" s="14" t="s">
        <v>111</v>
      </c>
      <c r="F60" s="16">
        <v>45352</v>
      </c>
      <c r="G60" s="8">
        <v>45382</v>
      </c>
      <c r="H60" s="13" t="s">
        <v>75</v>
      </c>
      <c r="I60" s="19"/>
      <c r="J60" s="30"/>
      <c r="K60" s="31"/>
    </row>
    <row r="61" spans="2:11" ht="65.25" customHeight="1" x14ac:dyDescent="0.3">
      <c r="B61" s="29"/>
      <c r="C61" s="5" t="s">
        <v>112</v>
      </c>
      <c r="D61" s="15" t="s">
        <v>38</v>
      </c>
      <c r="E61" s="22" t="s">
        <v>113</v>
      </c>
      <c r="F61" s="16">
        <v>45352</v>
      </c>
      <c r="G61" s="8">
        <v>45565</v>
      </c>
      <c r="H61" s="13" t="s">
        <v>13</v>
      </c>
      <c r="I61" s="19"/>
      <c r="J61" s="30"/>
      <c r="K61" s="31"/>
    </row>
    <row r="62" spans="2:11" ht="47.25" customHeight="1" x14ac:dyDescent="0.3">
      <c r="B62" s="27" t="s">
        <v>114</v>
      </c>
      <c r="C62" s="5" t="s">
        <v>115</v>
      </c>
      <c r="D62" s="13" t="s">
        <v>19</v>
      </c>
      <c r="E62" s="21" t="s">
        <v>116</v>
      </c>
      <c r="F62" s="8">
        <v>45413</v>
      </c>
      <c r="G62" s="8">
        <v>45536</v>
      </c>
      <c r="H62" s="13" t="s">
        <v>13</v>
      </c>
      <c r="I62" s="19"/>
      <c r="J62" s="30"/>
      <c r="K62" s="31"/>
    </row>
    <row r="63" spans="2:11" ht="45" customHeight="1" x14ac:dyDescent="0.3">
      <c r="B63" s="28"/>
      <c r="C63" s="5" t="s">
        <v>117</v>
      </c>
      <c r="D63" s="13" t="s">
        <v>19</v>
      </c>
      <c r="E63" s="4" t="s">
        <v>118</v>
      </c>
      <c r="F63" s="8">
        <v>45352</v>
      </c>
      <c r="G63" s="8">
        <v>45383</v>
      </c>
      <c r="H63" s="13" t="s">
        <v>13</v>
      </c>
      <c r="I63" s="19"/>
      <c r="J63" s="30"/>
      <c r="K63" s="31"/>
    </row>
    <row r="64" spans="2:11" ht="45" customHeight="1" x14ac:dyDescent="0.3">
      <c r="B64" s="28"/>
      <c r="C64" s="5" t="s">
        <v>117</v>
      </c>
      <c r="D64" s="13" t="s">
        <v>19</v>
      </c>
      <c r="E64" s="1" t="s">
        <v>119</v>
      </c>
      <c r="F64" s="8">
        <v>45352</v>
      </c>
      <c r="G64" s="8">
        <v>45383</v>
      </c>
      <c r="H64" s="13" t="s">
        <v>13</v>
      </c>
      <c r="I64" s="19"/>
      <c r="J64" s="30"/>
      <c r="K64" s="31"/>
    </row>
    <row r="65" spans="2:11" ht="45" customHeight="1" x14ac:dyDescent="0.3">
      <c r="B65" s="29"/>
      <c r="C65" s="5" t="s">
        <v>117</v>
      </c>
      <c r="D65" s="13" t="s">
        <v>19</v>
      </c>
      <c r="E65" s="1" t="s">
        <v>120</v>
      </c>
      <c r="F65" s="8">
        <v>45383</v>
      </c>
      <c r="G65" s="8">
        <v>45642</v>
      </c>
      <c r="H65" s="13" t="s">
        <v>13</v>
      </c>
      <c r="I65" s="19"/>
      <c r="J65" s="30"/>
      <c r="K65" s="31"/>
    </row>
    <row r="201" spans="2:7" ht="57.6" x14ac:dyDescent="0.3">
      <c r="B201" s="10" t="s">
        <v>11</v>
      </c>
      <c r="C201" s="9"/>
      <c r="D201" s="9"/>
      <c r="E201" s="9"/>
      <c r="F201" s="9"/>
      <c r="G201" s="9"/>
    </row>
    <row r="202" spans="2:7" ht="78" x14ac:dyDescent="0.3">
      <c r="B202" s="11" t="s">
        <v>19</v>
      </c>
      <c r="C202" s="9"/>
      <c r="D202" s="9"/>
      <c r="E202" s="9"/>
      <c r="F202" s="9"/>
      <c r="G202" s="9"/>
    </row>
    <row r="203" spans="2:7" ht="100.8" x14ac:dyDescent="0.3">
      <c r="B203" s="10" t="s">
        <v>38</v>
      </c>
      <c r="C203" s="9"/>
      <c r="D203" s="9"/>
      <c r="E203" s="9"/>
      <c r="F203" s="9"/>
      <c r="G203" s="9"/>
    </row>
    <row r="204" spans="2:7" ht="46.8" x14ac:dyDescent="0.3">
      <c r="B204" s="11" t="s">
        <v>44</v>
      </c>
      <c r="C204" s="9"/>
      <c r="D204" s="9"/>
      <c r="E204" s="9"/>
      <c r="F204" s="9"/>
      <c r="G204" s="9"/>
    </row>
    <row r="205" spans="2:7" ht="72" x14ac:dyDescent="0.3">
      <c r="B205" s="10" t="s">
        <v>92</v>
      </c>
      <c r="C205" s="9"/>
      <c r="D205" s="9"/>
      <c r="E205" s="9"/>
      <c r="F205" s="9"/>
      <c r="G205" s="9"/>
    </row>
    <row r="206" spans="2:7" ht="93.6" x14ac:dyDescent="0.3">
      <c r="B206" s="11" t="s">
        <v>35</v>
      </c>
      <c r="C206" s="9"/>
      <c r="D206" s="9"/>
      <c r="E206" s="9"/>
      <c r="F206" s="9"/>
      <c r="G206" s="9"/>
    </row>
    <row r="207" spans="2:7" ht="78" x14ac:dyDescent="0.3">
      <c r="B207" s="11" t="s">
        <v>28</v>
      </c>
      <c r="C207" s="9"/>
      <c r="D207" s="9"/>
      <c r="E207" s="9"/>
      <c r="F207" s="9"/>
      <c r="G207" s="9"/>
    </row>
    <row r="208" spans="2:7" ht="93.6" x14ac:dyDescent="0.3">
      <c r="B208" s="12" t="s">
        <v>51</v>
      </c>
      <c r="C208" s="9"/>
      <c r="D208" s="9"/>
      <c r="E208" s="9"/>
      <c r="F208" s="9"/>
      <c r="G208" s="9"/>
    </row>
    <row r="209" spans="2:7" ht="93.6" x14ac:dyDescent="0.3">
      <c r="B209" s="11" t="s">
        <v>104</v>
      </c>
      <c r="C209" s="9"/>
      <c r="D209" s="9"/>
      <c r="E209" s="9"/>
      <c r="F209" s="9"/>
      <c r="G209" s="9"/>
    </row>
    <row r="210" spans="2:7" ht="100.8" x14ac:dyDescent="0.3">
      <c r="B210" s="10" t="s">
        <v>48</v>
      </c>
      <c r="C210" s="9"/>
      <c r="D210" s="9"/>
      <c r="E210" s="9"/>
      <c r="F210" s="9"/>
      <c r="G210" s="9"/>
    </row>
    <row r="211" spans="2:7" x14ac:dyDescent="0.3">
      <c r="B211" s="9"/>
      <c r="C211" s="9"/>
      <c r="D211" s="9"/>
      <c r="E211" s="9"/>
      <c r="F211" s="9"/>
      <c r="G211" s="9"/>
    </row>
  </sheetData>
  <mergeCells count="68">
    <mergeCell ref="J41:K41"/>
    <mergeCell ref="J42:K42"/>
    <mergeCell ref="J43:K43"/>
    <mergeCell ref="J44:K44"/>
    <mergeCell ref="J52:K52"/>
    <mergeCell ref="J29:K29"/>
    <mergeCell ref="J37:K37"/>
    <mergeCell ref="J38:K38"/>
    <mergeCell ref="J39:K39"/>
    <mergeCell ref="J40:K40"/>
    <mergeCell ref="J30:K30"/>
    <mergeCell ref="J31:K31"/>
    <mergeCell ref="J32:K32"/>
    <mergeCell ref="J33:K33"/>
    <mergeCell ref="J34:K34"/>
    <mergeCell ref="J24:K24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B2:K4"/>
    <mergeCell ref="J5:K5"/>
    <mergeCell ref="J6:K6"/>
    <mergeCell ref="J7:K7"/>
    <mergeCell ref="B6:B8"/>
    <mergeCell ref="J8:K8"/>
    <mergeCell ref="J9:K9"/>
    <mergeCell ref="J10:K10"/>
    <mergeCell ref="J11:K11"/>
    <mergeCell ref="J12:K12"/>
    <mergeCell ref="J13:K13"/>
    <mergeCell ref="B10:B13"/>
    <mergeCell ref="J62:K62"/>
    <mergeCell ref="J63:K63"/>
    <mergeCell ref="J64:K64"/>
    <mergeCell ref="B14:B35"/>
    <mergeCell ref="B36:B50"/>
    <mergeCell ref="J14:K14"/>
    <mergeCell ref="J35:K35"/>
    <mergeCell ref="J36:K36"/>
    <mergeCell ref="J50:K50"/>
    <mergeCell ref="J51:K51"/>
    <mergeCell ref="J60:K60"/>
    <mergeCell ref="J15:K15"/>
    <mergeCell ref="J16:K16"/>
    <mergeCell ref="J17:K17"/>
    <mergeCell ref="J18:K18"/>
    <mergeCell ref="B51:B61"/>
    <mergeCell ref="B62:B65"/>
    <mergeCell ref="J45:K45"/>
    <mergeCell ref="J46:K46"/>
    <mergeCell ref="J47:K47"/>
    <mergeCell ref="J48:K48"/>
    <mergeCell ref="J49:K49"/>
    <mergeCell ref="J53:K53"/>
    <mergeCell ref="J54:K54"/>
    <mergeCell ref="J55:K55"/>
    <mergeCell ref="J56:K56"/>
    <mergeCell ref="J57:K57"/>
    <mergeCell ref="J58:K58"/>
    <mergeCell ref="J59:K59"/>
    <mergeCell ref="J61:K61"/>
    <mergeCell ref="J65:K65"/>
  </mergeCells>
  <conditionalFormatting sqref="I6:I65">
    <cfRule type="containsText" dxfId="7" priority="13" operator="containsText" text="No ejecutado">
      <formula>NOT(ISERROR(SEARCH("No ejecutado",I6)))</formula>
    </cfRule>
    <cfRule type="containsText" dxfId="6" priority="14" operator="containsText" text="Parcial">
      <formula>NOT(ISERROR(SEARCH("Parcial",I6)))</formula>
    </cfRule>
    <cfRule type="containsText" dxfId="5" priority="15" operator="containsText" text="En curso">
      <formula>NOT(ISERROR(SEARCH("En curso",I6)))</formula>
    </cfRule>
    <cfRule type="containsText" dxfId="4" priority="16" operator="containsText" text="Cumplido">
      <formula>NOT(ISERROR(SEARCH("Cumplido",I6)))</formula>
    </cfRule>
  </conditionalFormatting>
  <conditionalFormatting sqref="M6:M8">
    <cfRule type="containsText" dxfId="3" priority="1" operator="containsText" text="No ejecutado">
      <formula>NOT(ISERROR(SEARCH("No ejecutado",M6)))</formula>
    </cfRule>
    <cfRule type="containsText" dxfId="2" priority="2" operator="containsText" text="Parcial">
      <formula>NOT(ISERROR(SEARCH("Parcial",M6)))</formula>
    </cfRule>
    <cfRule type="containsText" dxfId="1" priority="3" operator="containsText" text="En curso">
      <formula>NOT(ISERROR(SEARCH("En curso",M6)))</formula>
    </cfRule>
    <cfRule type="containsText" dxfId="0" priority="4" operator="containsText" text="Cumplido">
      <formula>NOT(ISERROR(SEARCH("Cumplido",M6)))</formula>
    </cfRule>
  </conditionalFormatting>
  <dataValidations count="4">
    <dataValidation type="list" allowBlank="1" showInputMessage="1" showErrorMessage="1" sqref="D6:D65" xr:uid="{00000000-0002-0000-0000-000000000000}">
      <formula1>$B$201:$B$210</formula1>
    </dataValidation>
    <dataValidation type="list" allowBlank="1" showInputMessage="1" showErrorMessage="1" sqref="I6:I65 M6:M8" xr:uid="{00000000-0002-0000-0000-000001000000}">
      <formula1>"Cumplido, En curso, Parcial, No ejecutado"</formula1>
    </dataValidation>
    <dataValidation type="list" allowBlank="1" showInputMessage="1" showErrorMessage="1" sqref="H6:H32 H49:H65 H46 H34:H41 H43:H44" xr:uid="{00000000-0002-0000-0000-000002000000}">
      <formula1>"OPGI(Viviana Villalobos), OPGI(Viviana Villalobos) DAF(Julio Robles), DAF (Julio Robles), DAF (Andrea Castro),DAF (Nathalia Chacon), DAF(Catalina Camacho)"</formula1>
    </dataValidation>
    <dataValidation allowBlank="1" showInputMessage="1" showErrorMessage="1" sqref="H33 H45 H47:H48" xr:uid="{00000000-0002-0000-0000-000003000000}"/>
  </dataValidations>
  <pageMargins left="0.7" right="0.7" top="0.75" bottom="0.75" header="0.3" footer="0.3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4EA65678D1FB4AA2278B7B51585556" ma:contentTypeVersion="14" ma:contentTypeDescription="Crear nuevo documento." ma:contentTypeScope="" ma:versionID="bb6827b86deecc9af444c58454085e51">
  <xsd:schema xmlns:xsd="http://www.w3.org/2001/XMLSchema" xmlns:xs="http://www.w3.org/2001/XMLSchema" xmlns:p="http://schemas.microsoft.com/office/2006/metadata/properties" xmlns:ns2="df68b2c5-a545-4c46-b220-1001e54cad41" xmlns:ns3="db7a45a9-dd8e-4add-a6d4-c3483b2ae140" targetNamespace="http://schemas.microsoft.com/office/2006/metadata/properties" ma:root="true" ma:fieldsID="eaa80bf3b83b6803328ade191ef2e971" ns2:_="" ns3:_="">
    <xsd:import namespace="df68b2c5-a545-4c46-b220-1001e54cad41"/>
    <xsd:import namespace="db7a45a9-dd8e-4add-a6d4-c3483b2ae1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2c5-a545-4c46-b220-1001e54cad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586490-e935-4a07-9a73-e8827dea7583}" ma:internalName="TaxCatchAll" ma:showField="CatchAllData" ma:web="df68b2c5-a545-4c46-b220-1001e54cad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a45a9-dd8e-4add-a6d4-c3483b2ae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68b2c5-a545-4c46-b220-1001e54cad41">
      <UserInfo>
        <DisplayName/>
        <AccountId xsi:nil="true"/>
        <AccountType/>
      </UserInfo>
    </SharedWithUsers>
    <lcf76f155ced4ddcb4097134ff3c332f xmlns="db7a45a9-dd8e-4add-a6d4-c3483b2ae140">
      <Terms xmlns="http://schemas.microsoft.com/office/infopath/2007/PartnerControls"/>
    </lcf76f155ced4ddcb4097134ff3c332f>
    <TaxCatchAll xmlns="df68b2c5-a545-4c46-b220-1001e54cad41" xsi:nil="true"/>
  </documentManagement>
</p:properties>
</file>

<file path=customXml/itemProps1.xml><?xml version="1.0" encoding="utf-8"?>
<ds:datastoreItem xmlns:ds="http://schemas.openxmlformats.org/officeDocument/2006/customXml" ds:itemID="{5A605F5D-9D43-4034-979B-787658AC4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2c5-a545-4c46-b220-1001e54cad41"/>
    <ds:schemaRef ds:uri="db7a45a9-dd8e-4add-a6d4-c3483b2ae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4F3AA-30A8-45A8-8DC2-7BC5C0731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B115C-A944-49AB-9896-F576615A4886}">
  <ds:schemaRefs>
    <ds:schemaRef ds:uri="http://schemas.microsoft.com/office/2006/metadata/properties"/>
    <ds:schemaRef ds:uri="http://schemas.microsoft.com/office/infopath/2007/PartnerControls"/>
    <ds:schemaRef ds:uri="df68b2c5-a545-4c46-b220-1001e54cad41"/>
    <ds:schemaRef ds:uri="db7a45a9-dd8e-4add-a6d4-c3483b2ae1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Colaborador</dc:creator>
  <cp:keywords/>
  <dc:description/>
  <cp:lastModifiedBy>Stephanie Villalba Diaz</cp:lastModifiedBy>
  <cp:revision/>
  <dcterms:created xsi:type="dcterms:W3CDTF">2023-12-11T17:18:25Z</dcterms:created>
  <dcterms:modified xsi:type="dcterms:W3CDTF">2024-08-22T15:21:00Z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0x010100024EA65678D1FB4AA2278B7B51585556</vt:lpwstr>
  </property>
  <property fmtid="{D5CDD505-2E9C-101B-9397-08002B2CF9AE}" pid="3" name="Order">
    <vt:r8>3700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