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66925"/>
  <mc:AlternateContent xmlns:mc="http://schemas.openxmlformats.org/markup-compatibility/2006">
    <mc:Choice Requires="x15">
      <x15ac:absPath xmlns:x15ac="http://schemas.microsoft.com/office/spreadsheetml/2010/11/ac" url="https://d.docs.live.net/e494ceeb97d0e7de/Desktop/"/>
    </mc:Choice>
  </mc:AlternateContent>
  <xr:revisionPtr revIDLastSave="21" documentId="8_{02AB7DC5-162B-46BB-94A4-DA8A692AFFC2}" xr6:coauthVersionLast="47" xr6:coauthVersionMax="47" xr10:uidLastSave="{2A07CDB2-2F41-4F6E-B7E4-9B981BB36E98}"/>
  <bookViews>
    <workbookView xWindow="-120" yWindow="-120" windowWidth="20730" windowHeight="11040" firstSheet="1" activeTab="1" xr2:uid="{00000000-000D-0000-FFFF-FFFF00000000}"/>
  </bookViews>
  <sheets>
    <sheet name="Desplegables" sheetId="2" state="hidden" r:id="rId1"/>
    <sheet name="Formato seguimiento PAA" sheetId="6" r:id="rId2"/>
    <sheet name="depuración final PAA" sheetId="8" state="hidden" r:id="rId3"/>
  </sheets>
  <definedNames>
    <definedName name="_xlnm._FilterDatabase" localSheetId="2" hidden="1">'depuración final PAA'!$A$1:$Q$128</definedName>
    <definedName name="_xlnm._FilterDatabase" localSheetId="1" hidden="1">'Formato seguimiento PAA'!$A$4:$F$133</definedName>
    <definedName name="_xlnm.Print_Area" localSheetId="1">'Formato seguimiento PAA'!$A$1:$G$250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68" i="8" l="1"/>
  <c r="N68" i="8"/>
  <c r="N66" i="8"/>
  <c r="O49" i="8"/>
  <c r="N49" i="8"/>
  <c r="M49" i="8"/>
  <c r="O42" i="8" l="1"/>
  <c r="N42" i="8"/>
  <c r="O41"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LAURA VIVIANNE BERMUDEZ FRANCO</author>
    <author>tc={DE039D88-CC10-420B-A343-B60C08BB5595}</author>
  </authors>
  <commentList>
    <comment ref="H51" authorId="0" shapeId="0" xr:uid="{11FBC8CD-DFD3-4D47-AEB9-316A3D5240B7}">
      <text>
        <r>
          <rPr>
            <b/>
            <sz val="9"/>
            <color indexed="81"/>
            <rFont val="Tahoma"/>
            <family val="2"/>
          </rPr>
          <t>LAURA VIVIANNE BERMUDEZ FRANCO:</t>
        </r>
        <r>
          <rPr>
            <sz val="9"/>
            <color indexed="81"/>
            <rFont val="Tahoma"/>
            <family val="2"/>
          </rPr>
          <t xml:space="preserve">
Cómo sería el diseño de esta herramienta de exploración de posibilidades de financiamiento?</t>
        </r>
      </text>
    </comment>
    <comment ref="F77" authorId="1" shapeId="0" xr:uid="{B69BD461-634C-49F3-A13B-53E7C818DD76}">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Revisar con documento enviado
</t>
      </text>
    </comment>
  </commentList>
</comments>
</file>

<file path=xl/sharedStrings.xml><?xml version="1.0" encoding="utf-8"?>
<sst xmlns="http://schemas.openxmlformats.org/spreadsheetml/2006/main" count="2071" uniqueCount="692">
  <si>
    <t>Pivote</t>
  </si>
  <si>
    <t>Prioridad Estratégica</t>
  </si>
  <si>
    <t>Componente PND</t>
  </si>
  <si>
    <t>Temática Línea de acción</t>
  </si>
  <si>
    <t>Dimensión MIPG</t>
  </si>
  <si>
    <t>Nivel del proceso MIPG</t>
  </si>
  <si>
    <t>Objetivo del sistema integrado de gestión</t>
  </si>
  <si>
    <t>Tipo de cuellos de botella</t>
  </si>
  <si>
    <t>Proyecto de inversión</t>
  </si>
  <si>
    <t>Minería</t>
  </si>
  <si>
    <t>Comunidades energéticas</t>
  </si>
  <si>
    <t>Territorio y sociedad resilientes al clima</t>
  </si>
  <si>
    <t>Almacenamiento energético</t>
  </si>
  <si>
    <t>D1 Talento Humano</t>
  </si>
  <si>
    <t xml:space="preserve">Estratégico </t>
  </si>
  <si>
    <t>Aumentar el nivel de satisfacer de los grupos de valor del Ministerio, frente a los productos y servicios generados.</t>
  </si>
  <si>
    <t>Decisiones de alto gobierno</t>
  </si>
  <si>
    <t>Energía</t>
  </si>
  <si>
    <t>Municipios energéticos</t>
  </si>
  <si>
    <t>Ascenso tecnológico del sector transporte y promoción de la movilidad activa</t>
  </si>
  <si>
    <t>Captura y almacenamiento de Carbono</t>
  </si>
  <si>
    <t xml:space="preserve">D2 Direccionamiento Estratégico y Planeación </t>
  </si>
  <si>
    <t>Misional</t>
  </si>
  <si>
    <t>Desarrollar una estrategia de identificación, implementación e integración de los sistemas de gestión que existen actualmente en el Ministerio.</t>
  </si>
  <si>
    <t>Coordinación Interinstitucional</t>
  </si>
  <si>
    <t>Hidrocarburos</t>
  </si>
  <si>
    <t>Proyectos FNCER a gran escala</t>
  </si>
  <si>
    <t>Ciclo del agua como base del ordenamiento territorial</t>
  </si>
  <si>
    <t>Cobertura de energía</t>
  </si>
  <si>
    <t>D3 Gestión de valores para resultados</t>
  </si>
  <si>
    <t>Transversal</t>
  </si>
  <si>
    <t>Asegurar el cumplimiento de los requisitos legales vigentes y demás compromisos que el Ministerio suscriba relacionados con la calidad, la seguridad y la salud en el trabajo, el medio ambiente y el Modelo Integrado de Planeación y Gestión.</t>
  </si>
  <si>
    <t>Normativo</t>
  </si>
  <si>
    <t>Costos de la energía y modernización del sistema eléctrico</t>
  </si>
  <si>
    <t>Cierre de brechas energéticas</t>
  </si>
  <si>
    <t>Cobertura de gas</t>
  </si>
  <si>
    <t>D4 Evaluación de resultados</t>
  </si>
  <si>
    <t>Evaluación y Control</t>
  </si>
  <si>
    <t>Aplicar buenas prácticas ambientales en las actividades desarrolladas por el Ministerio.</t>
  </si>
  <si>
    <t>Presupuestal y Financiero</t>
  </si>
  <si>
    <t>Transición de termoeléctricas y plan energía suroccidente</t>
  </si>
  <si>
    <t>Condiciones y capacidades institucionales, organizativas e individuales para la participación ciudadana</t>
  </si>
  <si>
    <t>Combustibles líquidos</t>
  </si>
  <si>
    <t>D5 Información y comunicaciones</t>
  </si>
  <si>
    <t>Incorporar nuevas tecnologías a la gestión del Ministerio, en función de minimizar los impactos ambientales y mejorar el ciclo de vida de los insumos utilizados.</t>
  </si>
  <si>
    <t>Fallas en gestión e implementación</t>
  </si>
  <si>
    <t>Electromovilidad</t>
  </si>
  <si>
    <t>Datos sectoriales para aumentar el aprovechamiento de datos en el país</t>
  </si>
  <si>
    <t>Comunicación y apropiación de la información</t>
  </si>
  <si>
    <t>D6 Gestión del conocimiento y la innovación</t>
  </si>
  <si>
    <t>Implementar y cumplir los planes, proyectos o programas orientados al uso racional y eficiente de los recursos conforme a sus aspectos e impactos ambientales.</t>
  </si>
  <si>
    <t>Fallas en gestión</t>
  </si>
  <si>
    <t>Nuevo marco regulatorio para la minería</t>
  </si>
  <si>
    <t>Democratización del conocimiento, la información ambiental y de riesgo de desastres</t>
  </si>
  <si>
    <t>D7 Control Interno</t>
  </si>
  <si>
    <t>Identificar, valorar, controlar y dar tratamiento a los riesgos que puedan afectar la consecución de los objetivos estratégicos de la Entidad y su misionalidad.</t>
  </si>
  <si>
    <t>Otro</t>
  </si>
  <si>
    <t>Empresa pública Minera</t>
  </si>
  <si>
    <t>Diversificación productiva asociada a las actividades extractivas</t>
  </si>
  <si>
    <t>Conocimiento Geocientífico</t>
  </si>
  <si>
    <t>Promover la toma de conciencia y apropiación del sistema integrado de gestión y sus beneficios para el mejoramiento institucional.</t>
  </si>
  <si>
    <t xml:space="preserve">Plan Nacional de Conocimiento Geocientífico </t>
  </si>
  <si>
    <t>Educación, formación y reconversión laboral como respuesta al cambio productivo</t>
  </si>
  <si>
    <t>Consumo energético eficiente</t>
  </si>
  <si>
    <t>Facilitar el mejoramiento institucional al establecer indicadores y realizar auditorías que permitan evaluar el desempeño y eficacia del sistema integrado de gestión.</t>
  </si>
  <si>
    <t>Distritos mineros especiales para la diversificación productiva</t>
  </si>
  <si>
    <t>Eficiencia energética y del mercado como factor de desarrollo económico</t>
  </si>
  <si>
    <t>Consumo indispensable</t>
  </si>
  <si>
    <t>Fortalecer la gestión del conocimiento, la información y la innovación de acuerdo con las necesidades de la entidad y a las expectativas de los trabajadores, convirtiéndolo en parte de la cultura institucional.</t>
  </si>
  <si>
    <t>Distritos mineros especiales para la transición energética justa</t>
  </si>
  <si>
    <t>Entidades públicas territoriales y nacionales fortalecidas</t>
  </si>
  <si>
    <t>Costos de la energía y justicia tarifaria</t>
  </si>
  <si>
    <t>Minerales estratégicos</t>
  </si>
  <si>
    <t>Generación de energía a partir de FNCER</t>
  </si>
  <si>
    <t xml:space="preserve">Descarbonización </t>
  </si>
  <si>
    <t>Gestión y aumento eficiente de reservas y producción de hidrocarburos</t>
  </si>
  <si>
    <t>Gobierno digital para la gente</t>
  </si>
  <si>
    <t>Distritos mineros/Reconversión productiva</t>
  </si>
  <si>
    <t>Energía eólica costa afuera</t>
  </si>
  <si>
    <t>Instrumentos de control y vigilancia ambiental para la resiliencia</t>
  </si>
  <si>
    <t>Economía popular</t>
  </si>
  <si>
    <t>Geotermia</t>
  </si>
  <si>
    <t>Lucha contra la corrupción en las entidades públicas nacionales y territoriales</t>
  </si>
  <si>
    <t>Electromovilidad y Reconversión vehicular</t>
  </si>
  <si>
    <t>Hidrógeno</t>
  </si>
  <si>
    <t>Reconocimiento e impulso a la Economía Popular y Comunitaria (EP)</t>
  </si>
  <si>
    <t>FNCER</t>
  </si>
  <si>
    <t>Biogás</t>
  </si>
  <si>
    <t>Seguridad y confiabilidad energética</t>
  </si>
  <si>
    <t xml:space="preserve">Fondo para la TEJ </t>
  </si>
  <si>
    <t>Alianzas para el financiamiento</t>
  </si>
  <si>
    <t>No aplica</t>
  </si>
  <si>
    <t>Fortalecimiento institucional</t>
  </si>
  <si>
    <t>Regalías para la TEJ</t>
  </si>
  <si>
    <t>Instituto de investigación de energías limpias</t>
  </si>
  <si>
    <t>Gestión internacional para la TEJ</t>
  </si>
  <si>
    <t>Integración energética regional</t>
  </si>
  <si>
    <t>Lucha contra la corrupción</t>
  </si>
  <si>
    <t>Mercado eléctrico</t>
  </si>
  <si>
    <t>Normativa minera</t>
  </si>
  <si>
    <t>Nuevos energéticos</t>
  </si>
  <si>
    <t>Participación ciudadana</t>
  </si>
  <si>
    <t>Precio de combustibles líquidos</t>
  </si>
  <si>
    <t>Recobro mejorado</t>
  </si>
  <si>
    <t>Reindustrialización</t>
  </si>
  <si>
    <t>Relacionamiento territorial</t>
  </si>
  <si>
    <t>Seguridad energética</t>
  </si>
  <si>
    <t>Servicios públicos domiciliarios</t>
  </si>
  <si>
    <t>Sustitución de leña</t>
  </si>
  <si>
    <t>Termoeléctricas</t>
  </si>
  <si>
    <t>Transformación digital y datos sectoriales</t>
  </si>
  <si>
    <t>Área</t>
  </si>
  <si>
    <t>Propósito</t>
  </si>
  <si>
    <t xml:space="preserve">Tipo de indicador </t>
  </si>
  <si>
    <t>Fecha Inicio</t>
  </si>
  <si>
    <t>Fecha Fin</t>
  </si>
  <si>
    <t>Unidad de medida</t>
  </si>
  <si>
    <t>Meta total 2024</t>
  </si>
  <si>
    <t>Porcentaje proyectado Meta Trim. 1</t>
  </si>
  <si>
    <t>Porcentaje proyectado Meta Trim. 2</t>
  </si>
  <si>
    <t>Porcentaje proyectado Meta Trim. 3</t>
  </si>
  <si>
    <t>Porcentaje proyectado Meta Trim. 4</t>
  </si>
  <si>
    <t>Productos entregables</t>
  </si>
  <si>
    <t>BPIN PROYECTO DE INVERSIÓN ASOCIADO</t>
  </si>
  <si>
    <t>OAAS</t>
  </si>
  <si>
    <t>Desarrollar acciones de relacionamiento social y ambiental para fomentar las capacidades de los actores estrategicos y facilitar el avance hacia una TEJ</t>
  </si>
  <si>
    <t>Producto</t>
  </si>
  <si>
    <t xml:space="preserve">Documento elaborado y aprobado con la Hoja de Ruta del Plan Operativo del Pacto por la Transción Energética Justa </t>
  </si>
  <si>
    <t>Número</t>
  </si>
  <si>
    <t xml:space="preserve">Documento elaborado con la Hoja de Ruta del Plan Operativo del Pacto por la Transción Energética Justa </t>
  </si>
  <si>
    <t>Numero de espacios realizados para la conformación de la instancia de dialogo y seguimiento para la TEJ con las autoridades indígenas del área de afectación directa del proyecto (indicar a qué proyecto se hace referencia)</t>
  </si>
  <si>
    <t>Número de atención a conflictividades socio- culturales realizadas para las comunidades del área de influencia de los proyectos de energía y líneas de trasmisión</t>
  </si>
  <si>
    <t>Numero de consultas previas realizadas  para el cumplimiento de acuerdos de los proyectos FNCER y Líneas de Trasmisón.</t>
  </si>
  <si>
    <t>N/A</t>
  </si>
  <si>
    <t>Costos de la energía y Modernización del Sector Eléctrico</t>
  </si>
  <si>
    <t>Numero de espacios realizados para la construccion del  documento orientador  para la administracion de los recursos de transferencias segun a lo previsto en el Decreto 1302 de 2022 o la norma que lo sustituya</t>
  </si>
  <si>
    <t>Documento elaborado con lineamientos sociales para el desarrollo de nuevos energeticos</t>
  </si>
  <si>
    <t xml:space="preserve">No aplica </t>
  </si>
  <si>
    <t>Aplicativo (Dash) de la conflictividad mesas y espacios de dialogo del SME y Reporteria operativa de la conflictividad y su estadistica diseñado e implementado</t>
  </si>
  <si>
    <t>Documento elaborado con estrategias pedagogicas y de fortalecimiento de capacidades que faciliten la participacion de las comunidades en espacios de interes del sector minero energetico (Movimiento social y popular del SME para la TEJ, Comunidades energetica)</t>
  </si>
  <si>
    <t>Numero de espacios de dialogo realizados para la construccion de la estrategia social de comunidades energeticas</t>
  </si>
  <si>
    <t>Numero de espacios de dialogo realizados para la construccion social para el movimiento social y popular del SME para la TEJ</t>
  </si>
  <si>
    <t>Gestión</t>
  </si>
  <si>
    <t xml:space="preserve">Número de espacios realizados para la socializacion del Decreto 1396 de 2023 donde se hace la modificacion del capitulo V ley 70 </t>
  </si>
  <si>
    <t xml:space="preserve">Proyectos FNCER a gran escala </t>
  </si>
  <si>
    <t>Generar información y conocimiento multiactor, para promover el desarrollo y actualización de instrumentos, políticas, lineamientos y acciones, que potencien la justicia climática del SME en el territorio, y aporten a los objetivos de descarbonización, resiliencia, TEJ y diversificación para la productividad, en alineación con las metas globales de país para hacer frente al cambio climático y a la pérdida de biodiversidad</t>
  </si>
  <si>
    <t>Documento sobre emisiones evitadas en proyectos energeticos basados en FNCER y  sintesis de los estandares y  metodologias para el calculo de emisiones evitadas en proyectos eneregeticos basados en FNCER</t>
  </si>
  <si>
    <t xml:space="preserve">Territorio y sociedad resilientes al clima </t>
  </si>
  <si>
    <t>Gobernanza del dato y monitoreo</t>
  </si>
  <si>
    <t xml:space="preserve">Gestión de riesgo de desastres y cambio climático </t>
  </si>
  <si>
    <t xml:space="preserve">Sistema de informacion diseñado sobre cambio climatico que gestione estrategias y acciones sectoriales en  mitigacion y adaptacion para contribuir a las metas de carbonizacion y resiliencia climatica  </t>
  </si>
  <si>
    <t>Documento elaborado con la investigacion sobre el diseño metodologico de acompañamiento al PIGCCe</t>
  </si>
  <si>
    <t xml:space="preserve">Documento elaborado con estrategia de reducción de riesgo de conflictividad  generadas por cambio climatico </t>
  </si>
  <si>
    <t>Documento elaborado con los lineamientos para impulsar acciones en biodiversad bajo criterios de justicia climatica y social y aplicativo para orientar decisiones en biodiversidad</t>
  </si>
  <si>
    <t xml:space="preserve">Fortalecer el relacionamiento ambiental del sector minero energético a traves de acciones que permitan establecer lineamientos de gestión y politica ambiental, empoderando a las comunidades parala transicion energetica justa.   </t>
  </si>
  <si>
    <t>Documento elaborado con insumos tecnicos y diagnosticos sectoriales  en el marco de la Ley   2327 de Pasivo Ambiental</t>
  </si>
  <si>
    <t>Documento elaborado con insumos tecnicos para el cumplimiento de la orden 3 de ventanilla minera</t>
  </si>
  <si>
    <t>Documento elaborado con insumos tecnicos para la implementacion del programa de sustitución de actividades mineras</t>
  </si>
  <si>
    <t>Número de informes elaborados con los resultados de la gestión de las  mesas de alto nivel de energia desarrolladas</t>
  </si>
  <si>
    <t>Documento elaborado con la propuesta de indicador de gobernanza ambiental de acuerdo a practicas del sector minero energetico y armonizado con los pilares del acuerdo de Escazú.</t>
  </si>
  <si>
    <t xml:space="preserve">Documento elaborado con la propuesta de orientaciones en ordenamiento territorial y ambiental del sector mineroenergetico en el marco de la transicion energetica justa </t>
  </si>
  <si>
    <t xml:space="preserve">Documento elaborado con las directrices de buenas practicas de hidroenergia sostenible </t>
  </si>
  <si>
    <t xml:space="preserve">Talleres realizados para el fortalecimiento de capacidades en practicas ambientales del  sector en hidrocarburos, energia y compensaciones ambientales </t>
  </si>
  <si>
    <t xml:space="preserve"> Avanzar en la implementación y apropiación de la Politica de Gestión del Riesgo de Desastres del Sector del Minero Energetico (Resolución 40411 de 2021) mediante el fortalecimiento de capacidades territoriales y sectoriales</t>
  </si>
  <si>
    <t xml:space="preserve">Numero de hojas de ruta desarrolladas para el fortalecimiento de la participación sectorial frente a la Gestión del Riesgo de Desastres que contemplen espacios de interacción entre el sector minero-energético, el sector privado y las entidades territoriales en el marco de un enfoque colaborativo. </t>
  </si>
  <si>
    <t>Porcentaje de avance en la implementación de estrategias para  la actualización de información,  seguimiento y gestión de escenarios de riesgo de desastres del sector minero energetico.</t>
  </si>
  <si>
    <t>Documento tecnico que contenga:
* Diseño y validacion del sistema de seguimiento y evaluacion de la politica de GRD
*Documento lineamientos de sistematizacion lecciones aprendidas</t>
  </si>
  <si>
    <t>DEE</t>
  </si>
  <si>
    <t xml:space="preserve">Aceleración de la generación de energías renovables e impulso de tecnologías que permitan el desarrollo del potencial de energía eólica y solar </t>
  </si>
  <si>
    <t>Actualización de la matriz maestra de proyectos de generación de energía a partir de Fuentes No Convencionales de Energía Renovable (FNCER) actualizada</t>
  </si>
  <si>
    <t>Porcentaje</t>
  </si>
  <si>
    <t>Matríz  de proyectos en operación comercial actualizada</t>
  </si>
  <si>
    <t xml:space="preserve">31.000 Nuevos usuarios con servicio de energía eléctrica mediante FNCER beneficiados con recursos públicos y privados </t>
  </si>
  <si>
    <t>Resultado</t>
  </si>
  <si>
    <t>Nuevos usuarios con servicio de energía eléctrica mediante FNCER beneficiados con recursos públicos y privados</t>
  </si>
  <si>
    <t>145.000 nuevos usuarios de servicio de energía eléctrica en zonas rurales del país mediante recursos públicos y privados.</t>
  </si>
  <si>
    <t>Nuevos usuarios de servicio de energía eléctrica en zonas rurales del país mediante recursos públicos y privados</t>
  </si>
  <si>
    <t>Actos administrativos  expedidos derivados del Plan Nacional de Desarrollo de los artículos a cargo de la Dirección de Energía Eléctrica</t>
  </si>
  <si>
    <t>Número de Actos administrativos  expedidos derivados del Plan Nacional de Desarrollo de los artículos a cargo de la Dirección de Energía Eléctrica</t>
  </si>
  <si>
    <t xml:space="preserve">Resolución 2 "Programa de normalización de redes eléctricas - 238" </t>
  </si>
  <si>
    <t xml:space="preserve">Resolución 3 "Confiabilidad del servicio - 249" </t>
  </si>
  <si>
    <t xml:space="preserve">Decreto 1  "Fondo de Energía social -FOES - 248" </t>
  </si>
  <si>
    <t>OARE</t>
  </si>
  <si>
    <t>Desarrollar el plan maestro para el despliegue de infraestructura de carga de vehículos eléctricos, y establecer estándares de eficiencia energética para vehículos livianos nuevos.</t>
  </si>
  <si>
    <t>Documentos elaborados para fundamentar el Plan maestro para el despliegue de infraestructura de carga de vehículos eléctricos y del desarrollo de los estándares de eficiencia energética para vehículos livianos nuevos</t>
  </si>
  <si>
    <t>Realizar un proyecto normativo en donde se establezcan lineamientos de política y medidas regulatorias para determinar las condiciones del servicio de los sistemas de almacenamiento energético, su implementación.</t>
  </si>
  <si>
    <t>Acto administrativo expedido que establezca lineamientos de política y medidas regulatorias para determinar las condiciones del servicio de los sistemas de almacenamiento energético, su implementación, y la sustitución progresiva de plantas eléctricas.</t>
  </si>
  <si>
    <t>Liderar ante el CACSSE el Proyecto Rutas del Carbón, Gas y Combustibles Líquidos y desarrollar de la Agenda Regulatoria de la OARE asociada al sector de Hidrocarburos.</t>
  </si>
  <si>
    <t>Documento elaborado con la estratégia de desarrollo del Proyecto Rutas del Carbón, Gas y Combustibles Liquidos, asi como las regulaciones habilitantes correspondientes</t>
  </si>
  <si>
    <t>Realizar un proyecto normativo frente a  las condiciones de compras de energía a partir de FNCER, y la participación de los agentes en el mercado.</t>
  </si>
  <si>
    <t xml:space="preserve">Acto administrativo expedido con respecto a las condiciones de compras de energía de los agentes a partir de FNCER, y las condiciones de participación de los agentes en el mercado </t>
  </si>
  <si>
    <t>Realizar un documento en donde se establezcan medidas regulatorias habilitadoras de la Transición Energética Justa.</t>
  </si>
  <si>
    <t>Documento elaborado sobre habilitadores normativos de la TEJ</t>
  </si>
  <si>
    <t>Eólica offshore</t>
  </si>
  <si>
    <t>Realizar seguimiento al proceso denominado "la primera ronda de asignación de Permisos de Ocupación Temporal para la zona denominada “Caribe Central"</t>
  </si>
  <si>
    <t xml:space="preserve">Porcentaje de avance del proceso de asignación de permisos de ocupación temporal para la zona denominada "Caribe Central" </t>
  </si>
  <si>
    <t>Comunidades Energéticas</t>
  </si>
  <si>
    <t>Realizar seguimiento a la cooperación técnica para regular comunidades energéticas, acuerdos para promover las FNCER en relación con comunidades energéticas, y análisis normativo para integrar el biogás en el Sistema Energético Nacional, incluyendo experiencias internacionales.</t>
  </si>
  <si>
    <t xml:space="preserve">
Documento técnico realizado  para el desarrollo proyectos pilotos de comunidades energeticas.</t>
  </si>
  <si>
    <t>Realizar fortalecimiento institucional para la gobernanza del hidrógeno, revisión de la hoja de ruta para incluir tecnologías Power to X o derivados en Colombia,  y realizar seguimiento de convenios para promover las FNCER relacionadas con el hidrógeno y sus derivados.</t>
  </si>
  <si>
    <t>Acto administrativo expedido que contenga la implementación de una estrategia para el desarrollo del mercado del Hidrógeno a nivel nacional.</t>
  </si>
  <si>
    <t>Nuclear</t>
  </si>
  <si>
    <t>OARE Nuclear</t>
  </si>
  <si>
    <t>Desarrollar y actualizar el  marco normativo para el uso seguro de los materiales nucleares y radiactivos en el territorio colombiano.</t>
  </si>
  <si>
    <t>Normas elaboradas para el uso seguro de materiales nuclearaes y radiactivos</t>
  </si>
  <si>
    <t>Gestionar con organismos nacionales e internacionales las actividades a realizar en el marco de Autoridad Reguladora Nuclear</t>
  </si>
  <si>
    <t>Documentos elaborados relacionados con  actividades realizadas ante organismos nacionales e internacionales en materia nuclear.</t>
  </si>
  <si>
    <t>Número de documentos elaborados relacionados con  actividades realizadas ante organismos nacionales e internacionales en materia nuclear.</t>
  </si>
  <si>
    <t>Ejercer la función de autorización, vigilancia y control en calidad de Autoridad Reguladora Nuclear</t>
  </si>
  <si>
    <t>Documentos elaborados en atención a trámites de autorizaciones para empresas usuarias de materiales radiactivos y servicios asociados con la protección radiológica</t>
  </si>
  <si>
    <t>Inspecciones realizadas a empresas usuarias de materiales radiactivos y servicios asociados con la protección radiológica</t>
  </si>
  <si>
    <t>Comunicaciones elaboradas a partir del desarrollo de actividades de seguimiento y/o direccionamiento a la delegación de funciones en el SGC</t>
  </si>
  <si>
    <t>Ejecutar el proyecto de "Fortalecimiento de la politica publica para mejorar el acceso a tecnologias o aplicaciones nucleares avanzadas en el territorio nacional"</t>
  </si>
  <si>
    <t>Documento elaborado para el mejoramiento del acceso a tecnologías o aplicaciones nucleares avanzadas</t>
  </si>
  <si>
    <t>Regalías</t>
  </si>
  <si>
    <t>Acompañar a las entidades territoriales en la estructuración, presentación y aprobación de proyectos del sector minero energético que aporten a la TEJ,  financiados con recursos del Incentivo a la Producción, Exploración y Formalización.</t>
  </si>
  <si>
    <t>Número de proyectos del sector Minero Energético aprobados con recursos del Incentivo a la Producción, Exploración y Formalización que aporten a la TEJ.</t>
  </si>
  <si>
    <t>Acompañar a las entidades territoriales en la estructuración, presentación y aprobación de proyectos de otros sectores que dentro de sus componentes tengan FNCER,  financiados con recursos del Incentivo a la Producción, Exploración y Formalización.​</t>
  </si>
  <si>
    <t>Número de proyectos de otros sectores aprobados con recursos del Incentivo a la Producción Exploración y Formalización que dentro de sus componentes tengan FNCER</t>
  </si>
  <si>
    <t>Acompañar a las entidades territoriales en la estructuración, presentación y aprobación de proyectos que representen nuevos usuarios de energía eléctrica.​</t>
  </si>
  <si>
    <t>Número de nuevos usuarios de energía eléctrica en proyectos del SGR- Aprobados</t>
  </si>
  <si>
    <t>Acompañar a las entidades territoriales en la ejecución y terminación de los contratos de los proyectos de energía eléctrica que representen nuevos usuarios.​</t>
  </si>
  <si>
    <t>Número de nuevos usuarios de energía eléctrica con recursos SGR (proyectos terminados)</t>
  </si>
  <si>
    <t>Acompañar a las entidades territoriales en la formulación y aprobación de proyectos de inversión que representen nuevos usuarios de gas domiciliario.​</t>
  </si>
  <si>
    <t>Número de Nuevos usuarios de gas domiciliario en proyectos aprobados con recursos del SGR</t>
  </si>
  <si>
    <t>Acompañar a las entidades territoriales en la ejecución y terminación de los contratos de los proyectos de gas domiciliario que representen nuevos usuarios.​</t>
  </si>
  <si>
    <t>Número de nuevos usuarios de gas domiciliario en proyectos del SGR terminados</t>
  </si>
  <si>
    <t>Acompañar en territorio la socialización de proyectos de inversión financiados con recursos de Incentivo a la Producción, Exploración y Formalización.​</t>
  </si>
  <si>
    <t>Número de socializaciones realizadas de proyectos financiados con recursos del Incentivo a la Producción, Exploración y Formalización acompañadas por el MME.</t>
  </si>
  <si>
    <t>Acompañar la entrega de proyectos de inversión financiados con recursos de Incentivo a la Producción, Exploración y Formalización.​</t>
  </si>
  <si>
    <t>Número de entregas de proyectos financiados con recursos del Incentivo a la Producción, Exploración y Formalización acompañadas por el MME.</t>
  </si>
  <si>
    <t>Liderar las actividades encaminadas al proceso de elaboración, presentación y aprobación del presupuesto del Sistema General de Regalías para el bienio 2025-2026</t>
  </si>
  <si>
    <t>Número de Documentos consolidados para la presentación del Proyecto de Ley bienal del presupuesto del Sistema General de Regalías para la vigencia 2025-2026.</t>
  </si>
  <si>
    <t>Socializar la reglamentación que facilite la inversión en proyectos orientados a la TEJ con los recursos del Sistema General de Regalías que distribuye el Ministerio de Minas y Energía.</t>
  </si>
  <si>
    <t>Porcentaje de avance en el proceso de socialización de la Resolución por medio de la cual se establecen los objetivos y fines del incentivo a la exploración, producción y formalización mediante la cual se incorpora el componente de la TEJ expedida.</t>
  </si>
  <si>
    <t>Expedir la reglamentación que facilite la inversión en proyectos orientados a la TEJ con los recursos del Sistema General de Regalías que distribuye el Ministerio de Minas y Energía.</t>
  </si>
  <si>
    <t>Porcentaje de avance en la elaboración y expedición del Decreto por medio del cual se establecen los lineamientos para la financiación de proyectos de inversión con cargo a los recursos del 5% del mayor recaudo del Sistema General de Regalías expedido.</t>
  </si>
  <si>
    <t>DFM</t>
  </si>
  <si>
    <t>Desarrollar acciones, planes y programas para robustecer la oferta de recursos dirigidos a la reconversión productiva y laboral de mineros de subsistencia (artesanal), de pequeña escala y tradicionales</t>
  </si>
  <si>
    <t>Número de personas capacitadas para la reconversión productiva y laboral de mineros de subsistencia (artesanal), de pequeña escala y tradicionales</t>
  </si>
  <si>
    <t>Número de pequeños mineros, mineros tradicionales y mineros de subsistencia (artesanales) en reconversión productiva y/o laboral capacitados</t>
  </si>
  <si>
    <t>Implementar una estrategia con acciones tendientes a fortalecer el conocimiento de los mineros de pequeña escala, para mejorar el desempeño de sus operaciones mineras bajo una visión integral con el ambiente y con el territorio</t>
  </si>
  <si>
    <t>Número de documentos elaborados que evaluen  la implementación de la estrategia con  las acciones tendientes a fortalecer el conocimiento de los mineros de pequeña escala, para mejorar el desempeño de sus operaciones mineras bajo una visión integral con el ambiente y con el territorio.</t>
  </si>
  <si>
    <t>Número de pequeños mineros, mineros tradicionales o mineros de subsistencia (artesanales)  en reconversión productiva y/o laboral vinculados a proyectos productivos formulados.</t>
  </si>
  <si>
    <t>Recopilar información de pequeños mineros, mineros tradicionales y mineros de subsistencia (artesanal) como insumo para la toma de decisiones técnicas y/o normativas en el marco de la reconversión productiva y/o laboral</t>
  </si>
  <si>
    <t>Documento de caracterización elaborado para el fortalecimiento de alternativas productivas y laborales del sector minero</t>
  </si>
  <si>
    <t>Diseñar las estrategias para impulsar dos pilotos ( 1 de  encadenamiento y 1 de asociatividad) para los mineros de subsistencia artesanales</t>
  </si>
  <si>
    <t>Número de documentos elaborados con las estrategias formuladas para pilotos de asociatividad y encadenamiento productivos</t>
  </si>
  <si>
    <t>Establecer lineamientos que protejan y promuevan el buen desarrollo de la minería de subsistencia</t>
  </si>
  <si>
    <t>Documento elaborado con análisis de aspectos socio-economicos de la mineria de Subsistencia - artesanal</t>
  </si>
  <si>
    <t>Generar apropiación de conocimiento en los mineros de subsitencia (artesanales), autoridades locales y regionales en temas relacionados con minería de subsistencia (artesanal)</t>
  </si>
  <si>
    <t>Número de capacitaciones realizadas dirigidas a los mineros de subsistencia (artesanales) y a las autoridades locales y regionales</t>
  </si>
  <si>
    <t>Implementar acciones tendientes a permitir el acceso a la legalidad de la pequeña minería en el territorio nacional a través de la Gestión interinstitucional (proyecto de inversión)</t>
  </si>
  <si>
    <t>Documento elaborado con análisis de efectividad de mecanismos de formalización a partir de pilotos en zonas priorizadas por el Ministerio de Minas y Energía</t>
  </si>
  <si>
    <t xml:space="preserve">Número de asociaciones apoyadas en procesos de formalización colectiva desde el componente tecnico- juridico </t>
  </si>
  <si>
    <t>Número de eventos y espacios para impulsar la formalización minera  en el marco del plan único de legación Minera- PULF- programas para la vigencia 2024</t>
  </si>
  <si>
    <t xml:space="preserve">Número de mesas mineras desarrolladas como mecanismos para dialogos previstos para pactos y normas </t>
  </si>
  <si>
    <t>Número de compromisos departamentales establecidos para promover y apoyar la formalización minera, incluyendo la implementación de políticas, programas y recursos específicos.</t>
  </si>
  <si>
    <t>Número de jornadas realizadas  para identificación y levantamiento de insumos de línea base de mineros con vocación de legalidad por departamentos y/o subregiones con incidencia minera, en el marco de las acciones de Plan Unico de Legalización y Formalización Minera -PULF- programadas para la vigencia 2024</t>
  </si>
  <si>
    <t>Número de unidades productivas mineras beneficiarias de asistencia técnica en función de la vocación y tránsito hacia la formalización</t>
  </si>
  <si>
    <t>Número de mineros acompañados a través de capacitacion y  asistencia  técnica en aspectos mineros, ambientales, normativos, empresariales,  jurídicos entre otros</t>
  </si>
  <si>
    <t>Fortalecer la cultura de la prevención y la gestión del riesgo en la actividad minera hacia una minería para la vida</t>
  </si>
  <si>
    <t>Número de mineros acompañados a través de capacitacion y  asistencia  técnica  con las diferentes acciones que hacen parte de la política Nacional de Seguridad Minera</t>
  </si>
  <si>
    <t>DH</t>
  </si>
  <si>
    <t xml:space="preserve">Gestión y aumento eficiente de reservas y producción de Hidrocarburos </t>
  </si>
  <si>
    <t>Acto administrativo expedido que establezca Reglamentación Técnica para proyectos de recobro mejorado y producción incremental  o reglamentación operaciones de recobro mejorado (EOR) expedido</t>
  </si>
  <si>
    <t>Apoyar el desarrollo de la gestión del subsuelo</t>
  </si>
  <si>
    <t>Porcentaje de avance en la elaboración de mapas elaborados donde se identifiquen proyectos del sector de hidrocarburos que generen información técnica</t>
  </si>
  <si>
    <t xml:space="preserve">Apoyar el desarrollo de la gestión del subsuelo </t>
  </si>
  <si>
    <t>Informe elaborado sobre geología y regulaciones relacionadas con los recursos del subsuelo</t>
  </si>
  <si>
    <t xml:space="preserve">Promover proyectos de geotermia </t>
  </si>
  <si>
    <t>Proyecto de Acto administrativo que modifique el Decreto 1318 del 2022 elaborado</t>
  </si>
  <si>
    <t xml:space="preserve">Acto administrativo expedido que autorice o rechace el permiso de coproducción </t>
  </si>
  <si>
    <t>Garantizar e impulsar el abastecimiento de gas y los energéticos requeridos para la seguridad energética a través del desarrollo de la infraestructura necesaria para llevar dichos energéticos desde la fuente hasta la demanda</t>
  </si>
  <si>
    <t xml:space="preserve">Acto administrativo expedido sobre el reglamento técnico aplicable al recibo, almacenamiento y distribución de gas licuado de petróleo, GLP </t>
  </si>
  <si>
    <t xml:space="preserve">Garantizar e impulsar el abastecimiento de gas y los energeticos requeridos para la seguridad energetica desarrollando la infraetructura necesaria parallevar los energeticso desde la fuente hasta la demanda </t>
  </si>
  <si>
    <t xml:space="preserve">Reglamento técnico elaborado para las facilidades e infraestructura a pequeña y gran escala de GNL, onshore y offshore </t>
  </si>
  <si>
    <t xml:space="preserve">Acto administrativo expedido de modificación de la Resolución 72145 de 2014 que reglamenta el transporte de petróleo por oleoducto </t>
  </si>
  <si>
    <t>Acto administrativo expedido de modificación de la Resolución 72146 de 2014 que reglamenta la metodología para la fijación de tarifaria para el transporte de petróleo por oleoductos</t>
  </si>
  <si>
    <t>Cierre de brechas Energéticas</t>
  </si>
  <si>
    <t xml:space="preserve">
Número de reportes elaborados con el avance de la ejecución de los proyectos de infraestructura y conexiones de gas combustible, cofinanciados o financiados por el Ministerio de Minas y Energía</t>
  </si>
  <si>
    <t>Número de reportes elaborados con el avance de la ejecución presupuestal del rubro de subsidios  al consumo de gas por red a usuarios de estratos 1 y 2, mediante resolución  otorgados, realizados</t>
  </si>
  <si>
    <t>Porcentaje de ejecución de recursos asignados de Subsidios de GLP en cilindros regionalizado</t>
  </si>
  <si>
    <t>Desarrollar programa de sustitución de leña,  por energéticos de transición de gas combustible para la cocción de alimentos</t>
  </si>
  <si>
    <t>Número de nuevos usuarios que dejaron de usar leña para usar energéticos de  transición gas combustible</t>
  </si>
  <si>
    <t xml:space="preserve">Acto administrativo expedido por el cual se establecen los parámetros para el desarrollo del programa de sustitución de leña, carbón y residuos por energético de transición de gas combustible incluido el biogás en la cocción de alimentos y la entrega de subsidios al consumo a los beneficiarios del programa </t>
  </si>
  <si>
    <t>Garantizar la soberanía y continuidad en la prestación del servicio del Sistema de Combustibles Líquidos</t>
  </si>
  <si>
    <t xml:space="preserve">Decreto expedido para habilitar el desarrollo de lo establecido en el articulo 246 del Plan Nacional de Desarrollo "2022-2026 “Colombia Potencial Mundial de la Vida” elaborado </t>
  </si>
  <si>
    <t xml:space="preserve">Porcentaje de avance en la expedición de acto administrativo que modifique los requisitos de los agentes de la cadena, bios y sus mezclas estableciento Estrategias de control y monitoreo  </t>
  </si>
  <si>
    <t xml:space="preserve">Documento elaborado por la cual se generan los lineamientos para garantizar el abastecimiento continuo de combustibles, en atención a las particularidades de cada situación y su ubicación geográfica  </t>
  </si>
  <si>
    <t>Acto administrativo expedido para la actualización del plan de abastecimiento de combustibles de departamentos de la periferia nacional</t>
  </si>
  <si>
    <t xml:space="preserve">Documento metodológico elaborado  para garantizar la certeza en la información de SICOM, que sea información en tiempo real, información disponible por perfil de usuarios y responsabilidades de los agentes que incorporan información que deberán aplicarse al SICOM </t>
  </si>
  <si>
    <t>Reglamento elaborado de acceso y uso de SICOM</t>
  </si>
  <si>
    <t>Control de Combustibles líquidos en Zona de Frontera</t>
  </si>
  <si>
    <t xml:space="preserve">Documento elaborado con la actualización del plan de abastecimiento de combustibles en zonas de frontera </t>
  </si>
  <si>
    <t>Acto administrativo expedido para la implementación de un sistema y/o mecanismo de monitoreo tecnológico al combustible subsidiado expedido.</t>
  </si>
  <si>
    <t>Piloto implimentado sobre el sistema y/o mecanismos de monitoreo tecnológico al combustible subsidiado implementado. Metodología de asignación de volúmenes máximos de combustible en zona de frontera</t>
  </si>
  <si>
    <t>Numero de convenios o contratos  interadministrativos establecidos  con municipios y entidades territoriales que promuevan generación de empleo legal y formal en zonas de frontera y lugares donde se da el hurto de combustibles</t>
  </si>
  <si>
    <t xml:space="preserve"> Avance en el mejoramiento de  la calidad de los combustibles líquidos, desarrollo de Biogás como sustituto energetico y  combustibles avanzados</t>
  </si>
  <si>
    <t>Reglamento técnico elaborado del Etanol usado en la mezcla con gasolina con el fin de actualizar la calidad requerida e incorporar el indicador de cociente de inventario de emisiones GEI de acuerdos a las disposiciones ambientales</t>
  </si>
  <si>
    <t>Documento elaborado con la propuesta para un documento CONPES que incorpore la hoja de ruta de los biocombustibles de primera generación y segunda generación,  mayor flexibilidad en mezclas junto con su  logísticas de suministro</t>
  </si>
  <si>
    <t>Actualizacón de la resolucion de  reglamento tecnico combustibles de aviación Jet A y Jet A1, expedida</t>
  </si>
  <si>
    <t>Reglamento tecnico de calidad combustibles de aviación SAF expedido</t>
  </si>
  <si>
    <t xml:space="preserve"> Tarifas Justas de Combustibles / Estabilizar los Precios de Combustibles en el país/f Fletes poliductos </t>
  </si>
  <si>
    <t>Acto administrativo por el  cual se establece la metodología de calculo del ingreso al productor del alcohol carburante elaborado y expedido</t>
  </si>
  <si>
    <t>Acto administrativo por el cual se establece la metodología de cálculo del ingreso al productor de biocombustible para uso en motores diésel elaborado y expedido</t>
  </si>
  <si>
    <t>Acto administrativo por ella cual se establece la metodología de calculo del ingreso al productor de la Gasolina Motor Corriente elaborado y expedido</t>
  </si>
  <si>
    <t xml:space="preserve">Acto administrativo por el  cual se establece la metodología de calculo del ingreso al productor del Disel elaborado y expedido </t>
  </si>
  <si>
    <t>Guía digital implementada para petróleo y otros productos (sistema de información)</t>
  </si>
  <si>
    <t>DME</t>
  </si>
  <si>
    <t>Acompañamiento en la expedición de los actos administrativos para la transformación progresiva del sector minero, en la expedición de la Política Pública Minera, así como en el cumplimiento de las sentencias  estructurales que se encuentren a su cargo</t>
  </si>
  <si>
    <t xml:space="preserve">Porcentaje de avance en la adopción de la política pública  minera </t>
  </si>
  <si>
    <t>Propuesta de política pública minera elaborada para ser entregada a la Oficina Asesora Jurídica. (proyectado octubre)</t>
  </si>
  <si>
    <t>Socializaciones acompañadas sobre los avances de la propuesta de la política pública en territorio (proyectado noviembre - diciciembre)</t>
  </si>
  <si>
    <t>Empresa Pública para el Sector Minero</t>
  </si>
  <si>
    <t>Apoyar el diagnostico de alternativas y la estructuración jurídica de la empresa.</t>
  </si>
  <si>
    <t>Documento elaborado con el diagnóstico sobre alternativas para creación de plataforma empresarial que permita lograr la creación de una empresa para el sector minero</t>
  </si>
  <si>
    <t>Numero</t>
  </si>
  <si>
    <t>Implementación proyectos eficiencia energética, autogeneración e inicio de TEJ en titulares/distritos mineros allegados a la cadena de valor de las termoeléctricas</t>
  </si>
  <si>
    <t>Documento elaborado de análisis de titulares no mineros afectados en la cadena de termoeléctricas</t>
  </si>
  <si>
    <t>Elaboración de análisis de titulares no mineros afectados en la cadena de termoeléctricas</t>
  </si>
  <si>
    <t xml:space="preserve">Porcentaje de avance en la formulación de proyectos con acompañamiento de la dirección de mineria empresarial </t>
  </si>
  <si>
    <t>Eventos de socialización realizados con asociaciones mineras del sector carbinifero y entidades departamentales y municipales.</t>
  </si>
  <si>
    <t>Proyectos de autogeneración eléctrica formulados en las áreas mineras con acompañamiento de la dirección</t>
  </si>
  <si>
    <t>Proyectos de  diversificación productiva y/o reindustrialización  de minería en pequeña y gran escala acompañados ¿cómo se van a acompañar?</t>
  </si>
  <si>
    <t xml:space="preserve">Proyectos de  diversificación productiva y/o reindustrialización  de minería en pequeña y gran escala acompañados </t>
  </si>
  <si>
    <t>Propulsar de forma transversal lo definido en el  Acuerdo de París, teniendo en cuenta las acciones de transición laboral justa, enofque en las comunidades étnicas, erradicación de la pobreza y la protección de la biodiversidad</t>
  </si>
  <si>
    <t xml:space="preserve">Documento elaborado con la propuesta para el instrumento de planificación NDC-8 de cambio climático como apoyo a OAAS aplicado a los Distritos Mineros para la Transición Energética Justa </t>
  </si>
  <si>
    <t>Articulación con líder de distritos mineros y reindustrialización para desarrollar proyectos tipo para ser financiados por los recursos del SGR</t>
  </si>
  <si>
    <t>Porcentaje de avance en la expedición del Acto Adminsitrativo para delimitación de distritos mineros en regiones carbonifera.</t>
  </si>
  <si>
    <t xml:space="preserve">Documento elaborado con la recopilación de información suministrada por entidades nacionales y territoriales para la propuesta de delimitación de distritos </t>
  </si>
  <si>
    <t xml:space="preserve">Documento elaborado con la  propuesta justificativa para la delimitación de los distritos mineros </t>
  </si>
  <si>
    <t xml:space="preserve">Socializaciones realizadas de la propuesta de delimitación de Distritos Mineros Especiales para la Diversificación Productiva </t>
  </si>
  <si>
    <t>Actos adminsitrativos elaborados para delimitación de distritos mineros en regiones carboniferas</t>
  </si>
  <si>
    <t>Socializaciones realizadas del acto administrativo para la delimitación de los distritos mineros en territorio.</t>
  </si>
  <si>
    <t>Porcentaje de avance en la expedición del Acto Adminsitrativo para delimitación de distritos mineros en regiones carboniferas</t>
  </si>
  <si>
    <t xml:space="preserve">Información suministrada por entidades nacionales y territoriales para la propuesta de delimitación de distritos </t>
  </si>
  <si>
    <t xml:space="preserve">Elaboración de documento de propuesta justificativa para la delimitación de los distritos mineros </t>
  </si>
  <si>
    <t>Socializaciones realizadas de la propuesta de delimitación de Distritos Mineros Especiales para la Diversificación Productiva.</t>
  </si>
  <si>
    <t>Proyecto de Acto Adminsitrativo elaborado para delimitación de distritos mineros en regiones carboniferas</t>
  </si>
  <si>
    <t>Socialización del acto administrativo para la delimitación de los distritos mineros en territorio.</t>
  </si>
  <si>
    <t>Impulsar viabilización e implementación de proyectos para la diversificación productiva en el Cesar. *</t>
  </si>
  <si>
    <t xml:space="preserve">Documento elaborado que contenga líneas de acción en el marco de encadenamientos productivos </t>
  </si>
  <si>
    <t>Plan Nacional de Conocimiento Geocientífico</t>
  </si>
  <si>
    <t>Apoyar en la actualización de información en el Plan Nacional Geocientífico</t>
  </si>
  <si>
    <t xml:space="preserve">Documentos elaborados con la actualización de lineamientos de conocimiento y fiscalización </t>
  </si>
  <si>
    <t>Documento actualizado  con los lineamientos de conocimiento para el plan Nacional Geocientífico</t>
  </si>
  <si>
    <t xml:space="preserve">Documento actualizado con los lineamientos de fiscalización minera </t>
  </si>
  <si>
    <t>Proyectos ejecutados  de cadenas productivas de bienes y servicios con alta capacidad de generación de valor agregado y procesos de minería circular, diversificación productiva</t>
  </si>
  <si>
    <t>Tema</t>
  </si>
  <si>
    <t>Indicador</t>
  </si>
  <si>
    <r>
      <rPr>
        <sz val="8"/>
        <color rgb="FFFF0000"/>
        <rFont val="Aptos Narrow"/>
      </rPr>
      <t xml:space="preserve">Porcentaje de avance en la actualización de la matriz maestra </t>
    </r>
    <r>
      <rPr>
        <sz val="8"/>
        <rFont val="Aptos Narrow"/>
      </rPr>
      <t>de proyectos de generación de energía a partir de Fuentes No Convencionales de Energía Renovable (FNCER) actualizada</t>
    </r>
  </si>
  <si>
    <t xml:space="preserve">Avanzar en la reglamentación asociada al fortalecimiento del sector eléctrico </t>
  </si>
  <si>
    <t>Número de actos administrativos expedidos derivados del Plan Nacional de Desarrollo de los artículos a cargo de la Dirección de Energía Eléctrica</t>
  </si>
  <si>
    <t xml:space="preserve">Resolución 1 "Reasignación de subsidios de energía eléctrica para cubrir el nivel de consumo indispensable - 108" </t>
  </si>
  <si>
    <t xml:space="preserve">Resolución 4 "subsidios de energía eléctrica, gas, acueducto, alcantarillado y aseo - 272" </t>
  </si>
  <si>
    <t xml:space="preserve">Número de proyectos de otros sectores aprobados con recursos del Incentivo a la Producción Exploración y Formalización que dentro de sus componentes tengan FNCER			
</t>
  </si>
  <si>
    <t xml:space="preserve">Estructurar documentos que faciliten la inversión de las regalías en los territorios, en proyectos orientados a la TEJ.​		
</t>
  </si>
  <si>
    <t xml:space="preserve">Número de documentos elaborados y publicados que faciliten la inversión de las regalías en los territorios, en proyectos orientados a la TEJ.​			
</t>
  </si>
  <si>
    <t xml:space="preserve">Acompañar a las entidades territoriales en la estructuración, presentación y aprobación de proyectos que representen nuevos usuarios de energía eléctrica.​		
</t>
  </si>
  <si>
    <t xml:space="preserve">Acompañar a las entidades territoriales en la ejecución y terminación de los contratos de los proyectos de energía eléctrica que representen nuevos usuarios.​		
</t>
  </si>
  <si>
    <t xml:space="preserve">Número de nuevos usuarios de energía eléctrica con recursos SGR (proyectos terminados)			
</t>
  </si>
  <si>
    <t xml:space="preserve">Número de Nuevos usuarios de gas domiciliario en proyectos aprobados con recursos del SGR			
</t>
  </si>
  <si>
    <t xml:space="preserve">Acompañar a las entidades territoriales en la ejecución y terminación de los contratos de los proyectos de gas domiciliario que representen nuevos usuarios.​		
</t>
  </si>
  <si>
    <t xml:space="preserve">Número de nuevos usuarios de gas domiciliario en proyectos del SGR terminados			
</t>
  </si>
  <si>
    <t xml:space="preserve">Acompañar en territorio la socialización de proyectos de inversión financiados con recursos de Incentivo a la Producción, Exploración y Formalización.​		
</t>
  </si>
  <si>
    <r>
      <t xml:space="preserve">Número de socializaciones </t>
    </r>
    <r>
      <rPr>
        <sz val="8"/>
        <color rgb="FFFF0000"/>
        <rFont val="Aptos Narrow"/>
      </rPr>
      <t>realizadas</t>
    </r>
    <r>
      <rPr>
        <sz val="8"/>
        <rFont val="Aptos Narrow"/>
      </rPr>
      <t xml:space="preserve"> de proyectos financiados con recursos del Incentivo a la Producción, Exploración y Formalización acompañadas por el MME.			
</t>
    </r>
  </si>
  <si>
    <t xml:space="preserve">Número de entregas de proyectos financiados con recursos del Incentivo a la Producción, Exploración y Formalización acompañadas por el MME.			
</t>
  </si>
  <si>
    <t xml:space="preserve">Liderar las actividades encaminadas al proceso de elaboración, presentación y aprobación del presupuesto del Sistema General de Regalías para el bienio 2025-2026		
</t>
  </si>
  <si>
    <r>
      <t xml:space="preserve">Documento </t>
    </r>
    <r>
      <rPr>
        <sz val="8"/>
        <color rgb="FFFF0000"/>
        <rFont val="Aptos Narrow"/>
      </rPr>
      <t>elaborado</t>
    </r>
    <r>
      <rPr>
        <sz val="8"/>
        <rFont val="Aptos Narrow"/>
      </rPr>
      <t xml:space="preserve"> con proyecciones de ingresos del Sistema General de Regalías a diez años para la elaboración del plan de recursos 2025-2034 remitidas al DNP y MHCP.</t>
    </r>
  </si>
  <si>
    <r>
      <t xml:space="preserve">Documento </t>
    </r>
    <r>
      <rPr>
        <sz val="8"/>
        <color rgb="FFFF0000"/>
        <rFont val="Aptos Narrow"/>
      </rPr>
      <t>elaborado</t>
    </r>
    <r>
      <rPr>
        <sz val="8"/>
        <rFont val="Aptos Narrow"/>
      </rPr>
      <t xml:space="preserve"> con la determinación de Asignaciones Directas entre beneficiarios consolidada y remitida al DNP y MHCP.</t>
    </r>
  </si>
  <si>
    <t>Proyecto de Ley de Presupuesto 2025-2026 radicado ante el Congreso de la República.</t>
  </si>
  <si>
    <t xml:space="preserve">Socializar la reglamentación que facilite la inversión en proyectos orientados a la TEJ con los recursos del Sistema General de Regalías que distribuye el Ministerio de Minas y Energía.		
</t>
  </si>
  <si>
    <r>
      <rPr>
        <sz val="8"/>
        <color rgb="FFFF0000"/>
        <rFont val="Aptos Narrow"/>
      </rPr>
      <t>Porcentaje de avance</t>
    </r>
    <r>
      <rPr>
        <sz val="8"/>
        <rFont val="Aptos Narrow"/>
      </rPr>
      <t xml:space="preserve"> en el proceso de socialización de la Resolución por medio de la cual se establecen los objetivos y fines del incentivo a la exploración, producción y formalización mediante la cual se incorpora el componente de la TEJ expedida.</t>
    </r>
  </si>
  <si>
    <t xml:space="preserve">Expedir la reglamentación que facilite la inversión en proyectos orientados a la TEJ con los recursos del Sistema General de Regalías que distribuye el Ministerio de Minas y Energía.		
</t>
  </si>
  <si>
    <r>
      <rPr>
        <sz val="8"/>
        <color rgb="FFFF0000"/>
        <rFont val="Aptos Narrow"/>
      </rPr>
      <t>Porcentaje de avance en la elaboración y expedición</t>
    </r>
    <r>
      <rPr>
        <sz val="8"/>
        <rFont val="Aptos Narrow"/>
      </rPr>
      <t xml:space="preserve"> del Decreto por medio del cual se establecen los lineamientos para la financiación de proyectos de inversión con cargo a los recursos del 5% del mayor recaudo del Sistema General de Regalías expedido.</t>
    </r>
  </si>
  <si>
    <t>Distritos Mineros</t>
  </si>
  <si>
    <t>Documentos elaborados con las estrategias formuladas para pilotos de asociatividad y encadenamiento productivos</t>
  </si>
  <si>
    <t>Documento elaborado con análisis de aspectos socio-economicos de la mineria de Subsistencia (artesanal)</t>
  </si>
  <si>
    <t>Número de eventos y espacios de articulación interinstitucional realizados con el fin de fortalecer la formalización minera en el territorio</t>
  </si>
  <si>
    <t>Nuevo Marco Regulatorio de Minería</t>
  </si>
  <si>
    <t>Número de diálogos realizados donde se garantice la participación de los sujetos de especial protección constitucional para el adecuado tratamiento diferenciado en los procesos de formalización minera, en el marco de las acciones de Plan Unico de Legalización y Formalización Minera -PULF- programadas para la vigencia 2024</t>
  </si>
  <si>
    <r>
      <rPr>
        <sz val="8"/>
        <color rgb="FFFF0000"/>
        <rFont val="Aptos Narrow"/>
      </rPr>
      <t>Número de documentos elaborados que permitan la</t>
    </r>
    <r>
      <rPr>
        <sz val="8"/>
        <color theme="1"/>
        <rFont val="Aptos Narrow"/>
      </rPr>
      <t xml:space="preserve"> implementación de la estrategia con  las acciones tendientes a fortalecer el conocimiento de los mineros de pequeña escala, para mejorar el desempeño de sus operaciones mineras bajo una visión integral con el ambiente y con el territorio.</t>
    </r>
  </si>
  <si>
    <r>
      <t xml:space="preserve">Documento </t>
    </r>
    <r>
      <rPr>
        <sz val="8"/>
        <color rgb="FFFF0000"/>
        <rFont val="Aptos Narrow"/>
      </rPr>
      <t>elaborado</t>
    </r>
    <r>
      <rPr>
        <sz val="8"/>
        <color theme="1"/>
        <rFont val="Aptos Narrow"/>
      </rPr>
      <t xml:space="preserve"> con la oferta de cursos para el fortalecimiento de habilidades y competencias enfocada al sector minero de pequeña escala y sus cadenas de valor allegadas, en el marco de la estrategia "Sociedad del Conocimiento para el fomento de la Minería Sustentable"</t>
    </r>
  </si>
  <si>
    <r>
      <t>Documento</t>
    </r>
    <r>
      <rPr>
        <sz val="8"/>
        <color rgb="FFFF0000"/>
        <rFont val="Aptos Narrow"/>
      </rPr>
      <t>s elaborados</t>
    </r>
    <r>
      <rPr>
        <sz val="8"/>
        <color theme="1"/>
        <rFont val="Aptos Narrow"/>
      </rPr>
      <t xml:space="preserve"> con la Guía metodológica actualizada para el beneficio de mineral aurífero sin el uso de sustancias químicas contaminantes.</t>
    </r>
  </si>
  <si>
    <r>
      <t xml:space="preserve">Documento </t>
    </r>
    <r>
      <rPr>
        <sz val="8"/>
        <color rgb="FFFF0000"/>
        <rFont val="Aptos Narrow"/>
      </rPr>
      <t>elaborado</t>
    </r>
    <r>
      <rPr>
        <sz val="8"/>
        <color theme="1"/>
        <rFont val="Aptos Narrow"/>
      </rPr>
      <t xml:space="preserve"> de investigación que contengan: i) Caracterización de relaves en Chocó, Cauca y Nariño; ii) Análisis de puntos calientes en Chocó, Cauca y Nariño, iii) Metodología de recuperación de mercurio y minerales en relaves, iv) 1 piloto de recuperación de minerales y mercurio en relaves y v) Curso e-learning de recuperación de minerales, economía circular y gestión de proyectos.</t>
    </r>
  </si>
  <si>
    <r>
      <t xml:space="preserve">Documento </t>
    </r>
    <r>
      <rPr>
        <sz val="8"/>
        <color rgb="FFFF0000"/>
        <rFont val="Aptos Narrow"/>
      </rPr>
      <t>elaborado</t>
    </r>
    <r>
      <rPr>
        <sz val="8"/>
        <color theme="1"/>
        <rFont val="Aptos Narrow"/>
      </rPr>
      <t xml:space="preserve"> que contenga: i) Estado del arte de casos exitosos de recuperación de mercurio, ii) Protocolo de manejo y gestión de mercurio recuperado, iii) Modelo de negocio de recuperación de mercurio en plantas operativas.</t>
    </r>
  </si>
  <si>
    <r>
      <t xml:space="preserve">Documento </t>
    </r>
    <r>
      <rPr>
        <sz val="8"/>
        <color rgb="FFFF0000"/>
        <rFont val="Aptos Narrow"/>
      </rPr>
      <t>elaborado</t>
    </r>
    <r>
      <rPr>
        <sz val="8"/>
        <color theme="1"/>
        <rFont val="Aptos Narrow"/>
      </rPr>
      <t xml:space="preserve"> que contenga los logros frente al acompañamiento para el fortalecimiento empresarial en el sector minero de pequeña escala y su cadena de valor.</t>
    </r>
  </si>
  <si>
    <r>
      <t xml:space="preserve">Número de mineros </t>
    </r>
    <r>
      <rPr>
        <sz val="8"/>
        <color rgb="FFFF0000"/>
        <rFont val="Aptos Narrow"/>
      </rPr>
      <t>acompañados (¿qué implica ese acompañar? ¿capacitar?)</t>
    </r>
    <r>
      <rPr>
        <sz val="8"/>
        <color theme="1"/>
        <rFont val="Aptos Narrow"/>
      </rPr>
      <t xml:space="preserve"> a través de las diferentes acciones que hacen parte de la estrategia </t>
    </r>
    <r>
      <rPr>
        <sz val="8"/>
        <color rgb="FFFF0000"/>
        <rFont val="Aptos Narrow"/>
      </rPr>
      <t>de distritos mineros</t>
    </r>
  </si>
  <si>
    <r>
      <t xml:space="preserve">Número de mineros acompañados </t>
    </r>
    <r>
      <rPr>
        <sz val="8"/>
        <color rgb="FFFF0000"/>
        <rFont val="Aptos Narrow"/>
      </rPr>
      <t xml:space="preserve">(¿qué implica ese acompañar? ¿capacitar?) </t>
    </r>
    <r>
      <rPr>
        <sz val="8"/>
        <color theme="1"/>
        <rFont val="Aptos Narrow"/>
      </rPr>
      <t>a través de las diferentes acciones que hacen parte de la política Nacional de Seguridad Minera</t>
    </r>
  </si>
  <si>
    <t>Desarrollar acciones de relacionamiento social y ambiental para fomentar las capacidades de las comunidades y facilitar el avance hacia una TEJ</t>
  </si>
  <si>
    <r>
      <rPr>
        <sz val="8"/>
        <color rgb="FFFF0000"/>
        <rFont val="Aptos Narrow"/>
      </rPr>
      <t>Número de documentos elaborados con l</t>
    </r>
    <r>
      <rPr>
        <sz val="8"/>
        <rFont val="Aptos Narrow"/>
      </rPr>
      <t>ineamientos sociales para el desarrollo de nuevos energeticos (Geotermia e Hidrogeno)</t>
    </r>
  </si>
  <si>
    <t>Relacionamiento social y territorial</t>
  </si>
  <si>
    <r>
      <t xml:space="preserve">Sistema de informacion para seguimiento de la gestion de la conflictividad del SME </t>
    </r>
    <r>
      <rPr>
        <sz val="8"/>
        <color rgb="FFFF0000"/>
        <rFont val="Aptos Narrow"/>
      </rPr>
      <t xml:space="preserve">diseñado e implementado </t>
    </r>
  </si>
  <si>
    <r>
      <t xml:space="preserve">Documento ajustado </t>
    </r>
    <r>
      <rPr>
        <sz val="8"/>
        <color rgb="FFFF0000"/>
        <rFont val="Aptos Narrow"/>
      </rPr>
      <t>con</t>
    </r>
    <r>
      <rPr>
        <sz val="8"/>
        <rFont val="Aptos Narrow"/>
      </rPr>
      <t xml:space="preserve"> la Estrategia de Relacionamiento Territorial con enfoque de DDHH, Género y etnico que permita alinear las estrategias de trabajo priorizadas </t>
    </r>
  </si>
  <si>
    <r>
      <t xml:space="preserve">Documento </t>
    </r>
    <r>
      <rPr>
        <sz val="8"/>
        <color rgb="FFFF0000"/>
        <rFont val="Aptos Narrow"/>
      </rPr>
      <t>elaborado</t>
    </r>
    <r>
      <rPr>
        <sz val="8"/>
        <rFont val="Aptos Narrow"/>
      </rPr>
      <t xml:space="preserve"> </t>
    </r>
    <r>
      <rPr>
        <sz val="8"/>
        <color rgb="FFFF0000"/>
        <rFont val="Aptos Narrow"/>
      </rPr>
      <t>con</t>
    </r>
    <r>
      <rPr>
        <sz val="8"/>
        <rFont val="Aptos Narrow"/>
      </rPr>
      <t xml:space="preserve"> estrategias pedagogicas y de fortalecimiento de capacidades que faciliten la participacion de las comunidades en espacios de interes del sectro minero energetico (Movimiento social y popular del SME para la TEJ, Comunidades energetica)</t>
    </r>
  </si>
  <si>
    <r>
      <t xml:space="preserve">Numero de espacios de dialogo </t>
    </r>
    <r>
      <rPr>
        <sz val="8"/>
        <color rgb="FFFF0000"/>
        <rFont val="Aptos Narrow"/>
      </rPr>
      <t>realizados</t>
    </r>
    <r>
      <rPr>
        <sz val="8"/>
        <rFont val="Aptos Narrow"/>
      </rPr>
      <t xml:space="preserve"> para la construccion de la estrategia social de comunidades energeticas</t>
    </r>
  </si>
  <si>
    <t>Numero de espacios de dialogos para la construccion social para el movimiento social y popular del SME para la TEJ</t>
  </si>
  <si>
    <r>
      <rPr>
        <sz val="8"/>
        <color rgb="FFFF0000"/>
        <rFont val="Aptos Narrow"/>
      </rPr>
      <t>Número de espacios realizados para la s</t>
    </r>
    <r>
      <rPr>
        <sz val="8"/>
        <rFont val="Aptos Narrow"/>
      </rPr>
      <t xml:space="preserve">ocializacion del Decreto 1396 de 2023 donde se hace la modificacion del capitulo V ley 70 </t>
    </r>
  </si>
  <si>
    <t>Comunidades energéticas y Techos solares</t>
  </si>
  <si>
    <r>
      <t xml:space="preserve">Herramienta para explorar posibilidad de financiamiento climatico hacia comunidades energeticas como estrategia de </t>
    </r>
    <r>
      <rPr>
        <sz val="8"/>
        <color theme="1"/>
        <rFont val="Aptos Narrow"/>
      </rPr>
      <t xml:space="preserve">mitigación y/o adaptación al cambio climatico </t>
    </r>
    <r>
      <rPr>
        <sz val="8"/>
        <color rgb="FFFF0000"/>
        <rFont val="Aptos Narrow"/>
      </rPr>
      <t>creada</t>
    </r>
  </si>
  <si>
    <r>
      <t xml:space="preserve">Sistema de información para el ánalisis de riesgo y vulnerabilidad climatica </t>
    </r>
    <r>
      <rPr>
        <sz val="8"/>
        <color rgb="FFFF0000"/>
        <rFont val="Aptos Narrow"/>
      </rPr>
      <t>implementado</t>
    </r>
  </si>
  <si>
    <r>
      <t xml:space="preserve">Servicio de informacion de emisiones fugitivas </t>
    </r>
    <r>
      <rPr>
        <sz val="8"/>
        <color rgb="FFFF0000"/>
        <rFont val="Aptos Narrow"/>
      </rPr>
      <t>implementado</t>
    </r>
  </si>
  <si>
    <t xml:space="preserve">Gobernanza del dato y monitoreo </t>
  </si>
  <si>
    <r>
      <t xml:space="preserve">Servicio de informacion MRV para el componente de mitigacion del PIGCCme </t>
    </r>
    <r>
      <rPr>
        <sz val="8"/>
        <color rgb="FFFF0000"/>
        <rFont val="Aptos Narrow"/>
      </rPr>
      <t>implementado</t>
    </r>
  </si>
  <si>
    <r>
      <t xml:space="preserve">Servicio de informacion para el programa de uso eficiente y conciente de la energia </t>
    </r>
    <r>
      <rPr>
        <sz val="8"/>
        <color rgb="FFFF0000"/>
        <rFont val="Aptos Narrow"/>
      </rPr>
      <t>implementado</t>
    </r>
  </si>
  <si>
    <r>
      <t xml:space="preserve">Documento </t>
    </r>
    <r>
      <rPr>
        <sz val="8"/>
        <color rgb="FFFF0000"/>
        <rFont val="Aptos Narrow"/>
      </rPr>
      <t>elaborado con la</t>
    </r>
    <r>
      <rPr>
        <sz val="8"/>
        <color theme="1"/>
        <rFont val="Aptos Narrow"/>
      </rPr>
      <t xml:space="preserve"> investigacion </t>
    </r>
    <r>
      <rPr>
        <sz val="8"/>
        <color rgb="FFFF0000"/>
        <rFont val="Aptos Narrow"/>
      </rPr>
      <t>sobre la</t>
    </r>
    <r>
      <rPr>
        <sz val="8"/>
        <color theme="1"/>
        <rFont val="Aptos Narrow"/>
      </rPr>
      <t xml:space="preserve"> validacion del diseño metodologico de acompañamiento al PIGCCe</t>
    </r>
  </si>
  <si>
    <r>
      <t xml:space="preserve">Documento </t>
    </r>
    <r>
      <rPr>
        <sz val="8"/>
        <color rgb="FFFF0000"/>
        <rFont val="Aptos Narrow"/>
      </rPr>
      <t>elaborado</t>
    </r>
    <r>
      <rPr>
        <sz val="8"/>
        <color theme="1"/>
        <rFont val="Aptos Narrow"/>
      </rPr>
      <t xml:space="preserve"> con la estrategia de reducción de riesgo de conflictividad generada por cambio climático a 2030</t>
    </r>
  </si>
  <si>
    <r>
      <t xml:space="preserve">Documento </t>
    </r>
    <r>
      <rPr>
        <sz val="8"/>
        <color rgb="FFFF0000"/>
        <rFont val="Aptos Narrow"/>
      </rPr>
      <t xml:space="preserve">elaborado con la </t>
    </r>
    <r>
      <rPr>
        <sz val="8"/>
        <color theme="1"/>
        <rFont val="Aptos Narrow"/>
      </rPr>
      <t xml:space="preserve">estrategia de compilación y depuración de información para la guía metodologica empresarial de soluciones Basadas en la Naturaleza a Nivel Sectorial </t>
    </r>
  </si>
  <si>
    <r>
      <t xml:space="preserve">Documento </t>
    </r>
    <r>
      <rPr>
        <sz val="8"/>
        <color rgb="FFFF0000"/>
        <rFont val="Aptos Narrow"/>
      </rPr>
      <t>elaborado con</t>
    </r>
    <r>
      <rPr>
        <sz val="8"/>
        <rFont val="Aptos Narrow"/>
      </rPr>
      <t xml:space="preserve"> insumos tecnicos y diagnosticos sectoriales  en el marco de la Ley   2327 de Pasivo Ambiental</t>
    </r>
  </si>
  <si>
    <r>
      <t xml:space="preserve">Documento </t>
    </r>
    <r>
      <rPr>
        <sz val="8"/>
        <color rgb="FFFF0000"/>
        <rFont val="Aptos Narrow"/>
      </rPr>
      <t>elaborado con</t>
    </r>
    <r>
      <rPr>
        <sz val="8"/>
        <rFont val="Aptos Narrow"/>
      </rPr>
      <t xml:space="preserve"> insumos tecnicos para el cumplimiento de la orden 3 de ventanilla minera</t>
    </r>
  </si>
  <si>
    <r>
      <t>Documento</t>
    </r>
    <r>
      <rPr>
        <sz val="8"/>
        <color rgb="FFFF0000"/>
        <rFont val="Aptos Narrow"/>
      </rPr>
      <t xml:space="preserve"> elaborado con </t>
    </r>
    <r>
      <rPr>
        <sz val="8"/>
        <rFont val="Aptos Narrow"/>
      </rPr>
      <t>insumos tecnicos para la implementacion del programa de sustitución de actividades mineras</t>
    </r>
  </si>
  <si>
    <r>
      <rPr>
        <sz val="8"/>
        <color rgb="FFFF0000"/>
        <rFont val="Aptos Narrow"/>
      </rPr>
      <t>Número de informes elaborados con los</t>
    </r>
    <r>
      <rPr>
        <sz val="8"/>
        <rFont val="Aptos Narrow"/>
      </rPr>
      <t xml:space="preserve"> resultados de la gestión de las  mesas de alto nivel de energia desarrolladas</t>
    </r>
  </si>
  <si>
    <r>
      <t xml:space="preserve">Documento </t>
    </r>
    <r>
      <rPr>
        <sz val="8"/>
        <color rgb="FFFF0000"/>
        <rFont val="Aptos Narrow"/>
      </rPr>
      <t xml:space="preserve">elaborado con la </t>
    </r>
    <r>
      <rPr>
        <sz val="8"/>
        <rFont val="Aptos Narrow"/>
      </rPr>
      <t>propuesta de determinación del indicador de gobernanza ambiental de acuerdo a practicas del sector minero energetico y armonizado con los pilares del acuerdo de Escazú.</t>
    </r>
  </si>
  <si>
    <r>
      <t xml:space="preserve">Documento </t>
    </r>
    <r>
      <rPr>
        <sz val="8"/>
        <color rgb="FFFF0000"/>
        <rFont val="Aptos Narrow"/>
      </rPr>
      <t>elaborado con la</t>
    </r>
    <r>
      <rPr>
        <sz val="8"/>
        <rFont val="Aptos Narrow"/>
      </rPr>
      <t xml:space="preserve"> propuesta de orientaciones en ordenamiento territorial y ambiental del sector mineroenergetico en el marco de la transicion energetica justa </t>
    </r>
  </si>
  <si>
    <r>
      <t xml:space="preserve">Documento </t>
    </r>
    <r>
      <rPr>
        <sz val="8"/>
        <color rgb="FFFF0000"/>
        <rFont val="Aptos Narrow"/>
      </rPr>
      <t xml:space="preserve">elaborado con las </t>
    </r>
    <r>
      <rPr>
        <sz val="8"/>
        <rFont val="Aptos Narrow"/>
      </rPr>
      <t xml:space="preserve">directrices de buenas practicas de hidroenergia sostenible </t>
    </r>
  </si>
  <si>
    <r>
      <rPr>
        <sz val="8"/>
        <color rgb="FFFF0000"/>
        <rFont val="Aptos Narrow"/>
      </rPr>
      <t xml:space="preserve">Talleres realizados para el </t>
    </r>
    <r>
      <rPr>
        <sz val="8"/>
        <rFont val="Aptos Narrow"/>
      </rPr>
      <t xml:space="preserve">fortalecimiento de capacidades en prácticas ambientales del  sector en hidrocarburos y energia </t>
    </r>
  </si>
  <si>
    <r>
      <rPr>
        <sz val="8"/>
        <color rgb="FFFF0000"/>
        <rFont val="Aptos Narrow"/>
      </rPr>
      <t xml:space="preserve">Número de talleres realizados para el </t>
    </r>
    <r>
      <rPr>
        <sz val="8"/>
        <rFont val="Aptos Narrow"/>
      </rPr>
      <t xml:space="preserve"> fortalecimiento de capacidades en compensaciones ambientales por actividades del SME en territorios priorizados</t>
    </r>
  </si>
  <si>
    <r>
      <rPr>
        <sz val="8"/>
        <color rgb="FFFF0000"/>
        <rFont val="Aptos Narrow"/>
      </rPr>
      <t>Porcentaje de avance en la implementación de estrategias</t>
    </r>
    <r>
      <rPr>
        <sz val="8"/>
        <color theme="1"/>
        <rFont val="Aptos Narrow"/>
      </rPr>
      <t xml:space="preserve"> para  la actualización de información,  seguimiento y gestión de escenarios de riesgo de desastres del sector minero energetico.</t>
    </r>
  </si>
  <si>
    <t xml:space="preserve">Porcentaje de avance de expedición de Decreto de cierre de minas </t>
  </si>
  <si>
    <t xml:space="preserve">Acompañamiento en la expedición de los actos administrativos para la transformación progresiva del sector minero, en la expedición de la Política Pública Minera, así como en el cumplimiento de las sentencias  estructurales que se encuentren a su cargo
</t>
  </si>
  <si>
    <t>Documento de política minero ambiental elaborado</t>
  </si>
  <si>
    <r>
      <rPr>
        <sz val="8"/>
        <color rgb="FFFF0000"/>
        <rFont val="Aptos Narrow"/>
      </rPr>
      <t xml:space="preserve">Documento elaborado con el </t>
    </r>
    <r>
      <rPr>
        <sz val="8"/>
        <rFont val="Aptos Narrow"/>
      </rPr>
      <t xml:space="preserve">diagnostico de alternativas y la estructuración jurídica de la </t>
    </r>
    <r>
      <rPr>
        <sz val="8"/>
        <color rgb="FFFF0000"/>
        <rFont val="Aptos Narrow"/>
      </rPr>
      <t>empresa pública para el sector minero</t>
    </r>
    <r>
      <rPr>
        <sz val="8"/>
        <rFont val="Aptos Narrow"/>
      </rPr>
      <t xml:space="preserve">
</t>
    </r>
  </si>
  <si>
    <t>Documento elaborado con el diagnóstico sobre alternativas para creación de plataforma empresarial que permita lograr la creación de una emrpesa para el sector minero</t>
  </si>
  <si>
    <t>Plantas (Termos, Micay, PCH´s)</t>
  </si>
  <si>
    <r>
      <t xml:space="preserve">Documento </t>
    </r>
    <r>
      <rPr>
        <sz val="8"/>
        <color rgb="FFFF0000"/>
        <rFont val="Aptos Narrow"/>
      </rPr>
      <t>elaborado con</t>
    </r>
    <r>
      <rPr>
        <sz val="8"/>
        <rFont val="Aptos Narrow"/>
      </rPr>
      <t xml:space="preserve"> análisis  de mineros afectados en la cadena de termoeléctricas</t>
    </r>
  </si>
  <si>
    <t xml:space="preserve">Corredor de Vida del Cesar </t>
  </si>
  <si>
    <r>
      <rPr>
        <sz val="8"/>
        <color rgb="FFFF0000"/>
        <rFont val="Aptos Narrow"/>
      </rPr>
      <t>Número de</t>
    </r>
    <r>
      <rPr>
        <sz val="8"/>
        <rFont val="Aptos Narrow"/>
      </rPr>
      <t xml:space="preserve"> proyectos aprobados con acompamiento de la dirección de mineria empresarial </t>
    </r>
  </si>
  <si>
    <t>Número de proyectos de reindustrialización de minería en pequeña y gran escala acompañados para su ¿formulación?</t>
  </si>
  <si>
    <t>Documento elaborado con la propuesta de diversificación productiva para planes de desarrollo territoriales</t>
  </si>
  <si>
    <t>Documento propuesta para guía NDC-9 de cambio climático</t>
  </si>
  <si>
    <t>Porcentaje de avance en la elaboración del proyecto de Acto Adminsitrativo para delimitación de distritos mineros en regiones carboniferas</t>
  </si>
  <si>
    <t xml:space="preserve"> Documento elaborados que contengan líneas de acción en el marco de ecadenamientos productivos </t>
  </si>
  <si>
    <t xml:space="preserve">Documento elaborado con la propuesta  de actualización de lineamientos de conocimiento y fiscalización </t>
  </si>
  <si>
    <t>Número de proyectos ejecutados  de cadenas productivas de bienes y servicios con alta capacidad de generación de valor agregado y procesos de minería circular, diversificación productiva</t>
  </si>
  <si>
    <t>Electromovilidad y eficiencia energética</t>
  </si>
  <si>
    <r>
      <rPr>
        <sz val="8"/>
        <color rgb="FFFF0000"/>
        <rFont val="Aptos Narrow"/>
      </rPr>
      <t>Proyecto normativo</t>
    </r>
    <r>
      <rPr>
        <sz val="8"/>
        <color rgb="FF000000"/>
        <rFont val="Aptos Narrow"/>
      </rPr>
      <t xml:space="preserve"> elaborado  que establezca lineamientos de política y medidas regulatorias para determinar las condiciones del servicio de los sistemas de almacenamiento energético, su implementación, y la sustitución progresiva de plantas eléctricas.</t>
    </r>
  </si>
  <si>
    <t xml:space="preserve">Proyecto normativo elaborado con respecto a las condiciones de compras de energía de los agentes a partir de FNCER, y las condiciones de participación de los agentes en el mercado </t>
  </si>
  <si>
    <t>Realizar un proyecto normativo en donde se establezcan medidas regulatorias habilitadoras de la Transición Energética Justa.</t>
  </si>
  <si>
    <t xml:space="preserve">
Documento técnico realizado  para el desarrollo proyectos pilotos de comunidades energeticas. 
</t>
  </si>
  <si>
    <t>Proyecto normativo elaborado que contenga la implementación de una estrategia para el desarrollo del mercado del H2 a nivel nacional.</t>
  </si>
  <si>
    <t xml:space="preserve">Gestión y aumento eficiente de reservas y producción de Hidrocarburos ( Grupo Upstream) </t>
  </si>
  <si>
    <t>Reporte trimestral de avance en las actividades que tienen que ver con la prevención de suspensión de contratos  de hidrocarburos y la reactivación de los mismos elaobrados</t>
  </si>
  <si>
    <t>Acto administrativo de modificación de la  Resolución 181495 de 2009 que reglamenta la exploración y la explotación de Hidrocarburos expedido.</t>
  </si>
  <si>
    <t xml:space="preserve"> Acto administrativo que establezca Reglamentación Técnica para proyectos de recobro mejorado y producción incremental  o reglamentación operaciones de recobro mejorado (EOR) expedido</t>
  </si>
  <si>
    <t xml:space="preserve">Apoyar el desarrollo de la gestión del subsuelo. ( Grupo Upstream) </t>
  </si>
  <si>
    <r>
      <rPr>
        <sz val="8"/>
        <color rgb="FFFF0000"/>
        <rFont val="Aptos Narrow"/>
      </rPr>
      <t xml:space="preserve">Número de </t>
    </r>
    <r>
      <rPr>
        <sz val="8"/>
        <rFont val="Aptos Narrow"/>
      </rPr>
      <t>Mapas elaborados donde se identifiquen proyectos del sector de hidrocarburos que generen información técnica</t>
    </r>
  </si>
  <si>
    <t xml:space="preserve">Apoyar el desarrollo de la gestión del subsuelo ( Grupo Upstream) </t>
  </si>
  <si>
    <t>Geotermia ( Grupo de Gas)</t>
  </si>
  <si>
    <t>Proyecto da Acto administrativo que modifique el Decreto 1318 del 2022 elaborado</t>
  </si>
  <si>
    <t>Geotermia  (Grupo  de Gas)</t>
  </si>
  <si>
    <t>Actos administrativos que autoricen o rechacen el permiso de coproducción expedio</t>
  </si>
  <si>
    <t>Acto administrativo sobre ell reglamento técnico aplicable al recibo, almacenamiento y distribución de gas licuado de petróleo, GLP expedido</t>
  </si>
  <si>
    <t>Garantizar e impulsar el abastecimiento de gas y los energeticos requeridos para la seguridad energetica desarrollando la infraetructura necesaria parallevar los energeticso desde la fuente hasta la demanda (Grupo  de Gas)</t>
  </si>
  <si>
    <t>Reglamento técnico elaborado para las facilidades e infraestructura a pequeña y gran escala de GNL, onshore y offshore  expedido</t>
  </si>
  <si>
    <t>Acto administrativo de modificación de la Resolución 72145 de 2014 que reglamenta el transporte de petróleo por oleoducto expedido.</t>
  </si>
  <si>
    <t>Acto administrativo de modificación de la Resolución 72146 de 2014 que reglamenta la metodología para la fijación de tarifaria para el transporte de petróleo por oleoductos, expedido</t>
  </si>
  <si>
    <t xml:space="preserve">
Reportes con el avance de la ejecución de los proyectos de infraestructura y conexiones de gas combustible, cofinanciados o financiados por el Ministerio de Minas y Energía, realizados</t>
  </si>
  <si>
    <t>Reportes con el avance de la ejecución presupuestal del rublo de subsidios  al consumo de gas por red a usuarios de estratos 1 y 2, mediante resolución  otorgados, realizados</t>
  </si>
  <si>
    <t xml:space="preserve"> Porcentaje de ejecución de recursos asignados de Subsidios de GLP en cilindros regionalizado</t>
  </si>
  <si>
    <t>Nuevos usuarios que dejaron de usar leña para usar energéticos de  transición gas combustible</t>
  </si>
  <si>
    <t>Acto administrativo por el cual se establecen los parámetros para el desarrollo del programa de sustitución de leña, carbón y residuos por energético de transición de gas combustible incluido el biogás en la cocción de alimentos y la entrega de subsidios al consumo a los beneficiarios del programa expedido</t>
  </si>
  <si>
    <r>
      <t>Borrador  de Decreto reglamentarios que desarrollan el articulo 246 del Plan Nacional de Desarrollo "2022-2026 “Colombia Potencial Mundial de la Vida” elaborado</t>
    </r>
    <r>
      <rPr>
        <sz val="8"/>
        <color rgb="FFFF0000"/>
        <rFont val="Aptos Narrow"/>
      </rPr>
      <t xml:space="preserve"> Se debe revisar la formulación del indicador y la meta</t>
    </r>
  </si>
  <si>
    <r>
      <t>Expedición de acto administrativo que modifique los requisitos de los agentes de la cadena, bios y sus mezclas estableciento Estrategias de control y monitoreo expedidio</t>
    </r>
    <r>
      <rPr>
        <sz val="8"/>
        <color rgb="FFFF0000"/>
        <rFont val="Aptos Narrow"/>
      </rPr>
      <t xml:space="preserve"> (ver cronograma)</t>
    </r>
  </si>
  <si>
    <r>
      <t>Disposición por la cual se establecen los lineamientos para garantizar el abastecimiento continuo de combustibles, en atención a las particularidades de cada situación y su ubicación geográfica expedida</t>
    </r>
    <r>
      <rPr>
        <sz val="8"/>
        <color rgb="FFFF0000"/>
        <rFont val="Aptos Narrow"/>
      </rPr>
      <t xml:space="preserve"> (ver cronograma)</t>
    </r>
  </si>
  <si>
    <t>Acto administrativo para la actualización del plan de abastecimiento de combustibles de departamentos de la periferia nacional elaborado</t>
  </si>
  <si>
    <t xml:space="preserve">Documento base sobre para garantizar la certeza en la información allí depositada, información en tiempo real, información disponible por perfil de usuarios y responsabilidades de los agentes que incorporan información que deberán aplicarse al SICOM, elaborado </t>
  </si>
  <si>
    <t>Reglamento de acceso y uso de SICOM. Elaborado</t>
  </si>
  <si>
    <t>Actualización del plan de abastecimiento de combustibles en zonas de frontera elaborada</t>
  </si>
  <si>
    <t>Acto administrativo para la implementación de un sistema y/o mecanismo de monitoreo tecnológico al combustible subsidiado expedido.</t>
  </si>
  <si>
    <t>Piloto del sistema y/o mecanismos de monitoreo tecnológico al combustible subsidiado implementado. Metodología de asignación de volúmenes máximos de combustible en zona de frontera</t>
  </si>
  <si>
    <t>Convenios o contratos  interadministrativos con municipios y entidades territoriales que promuevan generación de empleo legal y formal en zonas de frontera y lugares donde se da el hurto de combustibles.realizados</t>
  </si>
  <si>
    <t xml:space="preserve">Acto administrativo por el cual se establecen los parámetros para el desarrollo del programa de sustitución de leña, carbón y residuos por energético de transición de gas combustible incluido el biogás en la cocción de alimentos y la entrega de subsidio al consumo a los beneficiarios del programa expedido. </t>
  </si>
  <si>
    <t>Proyecto sustitución por energéticos de transición en hogares de bajos recursos nacional, formulados.</t>
  </si>
  <si>
    <t>Proyecto  de sustitución por energéticos de transición en hogares de bajos recursos nacional, estructurados</t>
  </si>
  <si>
    <t>Proyecto  de sustitución por energéticos de transición en hogares de bajos recursos nacional, en ejecución</t>
  </si>
  <si>
    <t>Reglamento técnico del Etanol usado en la mezcla con gasolina con el fin de actualizar la calidad requerida e incorporar el indicador de cociente de inventario de emisiones GEI de acuerdos a las disposiciones ambientales</t>
  </si>
  <si>
    <t>Propuesta base para la elaboración de un documento CONPES que incorpore la hoja de ruta de los biocombustibles de primera generación y segunda generación,  mayor flexibilidad en mezclas junto con su  logísticas de suministro elaborado</t>
  </si>
  <si>
    <t>Acto administrativo por el  cual se establece la metodología de calculo del ingreso al productor del alcohol carburante elaborado y expedido(ver cronograma)</t>
  </si>
  <si>
    <t xml:space="preserve">Acto administrativo por el cual se establece la metodología de cálculo del ingreso al productor de biocombustible para uso en motores diésel elaborado y expedido (ver cronograma) </t>
  </si>
  <si>
    <t>Acto administrativo por ella cual se establece la metodología de calculo del ingreso al productor de la Gasolina Motor Corriente elaborado y expedido ( ver cronograma)</t>
  </si>
  <si>
    <t>Acto administrativo por el  cual se establece la metodología de calculo del ingreso al productor del Disel elaborado y expedido (ver cronograma)</t>
  </si>
  <si>
    <t>Guía digital para petróleo y otros productos (sistema de información). Implementado</t>
  </si>
  <si>
    <t>Documentos elaborados  en atención a trámites de autorizaciones para empresas usuarias de materiales radiactivos y servicios asociados con la protección radiológica</t>
  </si>
  <si>
    <t>Documentos elaborados para el mejoramiento del acceso a tecnologías o aplicaciones nucleares avanzadas</t>
  </si>
  <si>
    <t>Listado de proyectos analizados con inicitativas de autogeneración eléctrica en áreas mineras.</t>
  </si>
  <si>
    <t xml:space="preserve">Dependencia </t>
  </si>
  <si>
    <t>Indicador de Resultado</t>
  </si>
  <si>
    <t>Indicador de producto</t>
  </si>
  <si>
    <t xml:space="preserve">Meta </t>
  </si>
  <si>
    <t>Dirección de Energía eléctrica</t>
  </si>
  <si>
    <t>Dirección de Formalización Minera</t>
  </si>
  <si>
    <t>Dirección de Hidrocarburos</t>
  </si>
  <si>
    <t>Dirección de Minería Empresarial</t>
  </si>
  <si>
    <t>Oficina de Asuntos Ambientales y Sociales</t>
  </si>
  <si>
    <t>Oficina de Asuntos Regulatorios y Empresariales</t>
  </si>
  <si>
    <t>GRUPO DE ASUNTOS LEGISLATIVOS</t>
  </si>
  <si>
    <t>GRUPO DE COMUNICACIÓN Y PRENSA</t>
  </si>
  <si>
    <t>GRUPO DE EJECUCIÓN PRESUPUESTAL</t>
  </si>
  <si>
    <t>GRUPO DE GESTIÓN CONTRACTUAL</t>
  </si>
  <si>
    <t>GRUPO DE GESTIÓN FINANCIERA Y CONTABLE</t>
  </si>
  <si>
    <t>GRUPO DE JURISDICCIÓN COACTIVA</t>
  </si>
  <si>
    <t>GRUPO DE RELACIONAMIENTO CON EL CIUDADANO Y GESTIÓN DE LA INFORMACIÓN</t>
  </si>
  <si>
    <t>GRUPO DE SERVICIOS ADMINISTRATIVOS</t>
  </si>
  <si>
    <t>GRUPO DE TECNOLOGÍAS DE INFORMACIÓN Y LAS COMUNICACIONES</t>
  </si>
  <si>
    <t>GRUPO DE TESORERÍA</t>
  </si>
  <si>
    <t>OFICINA ASESORA JURÍDICA</t>
  </si>
  <si>
    <t>OFICINA DE CONTROL DISCIPLINARIO INTERNO</t>
  </si>
  <si>
    <t>OFICINA DE CONTROL INTERNO</t>
  </si>
  <si>
    <t>OFICINA DE PLANEACIÓN Y GESTIÓN INTERNACIONAL</t>
  </si>
  <si>
    <t>SUBDIRECCIÓN DE TALENTO HUMANO</t>
  </si>
  <si>
    <t>Fortalecimiento de la Gestión Institucional</t>
  </si>
  <si>
    <t xml:space="preserve">Fortalecer el cumplimiento de la ley 5 de 1992 a través de seguimiento, consolidación y análisis interno por parte del GAL, equipos de trabajo y entidades adscritas al Ministerio de minas y energía. </t>
  </si>
  <si>
    <t xml:space="preserve">Fortalecer la institucionalidad y la coordinación  del sector minero-energético, ambiental y socialmente, a nivel nacional y territorial cumpliendo con las citaciones a control político, Audiencias y mesas de trabajo citadas por el Senado y la Camara de representantes. </t>
  </si>
  <si>
    <t xml:space="preserve">Dar cumplimiento a lo establecido por el Plan Nacional de Desarrollo "Colombia Potencia Mundial de la Vida" en materia minero energética, que requiere  de nuevas leyes y actos legislativos. </t>
  </si>
  <si>
    <t>Proveer a la población nacional de manera clara, oportuna, veridica la información generada por el funcionamiento a traves de los canales de comunicación digital propios del Minas y Energia.</t>
  </si>
  <si>
    <t>Promover una comunicación clara y asertiva de doble via entre el despacho del ministro y las diferentes dependencias de la entidad</t>
  </si>
  <si>
    <t>Comunicar de manera transparente y clara la informacion objeto de las actividades del MME</t>
  </si>
  <si>
    <t>Creación de una plantilla en neón para cargas masivas de Solicitudes de Certificados de Disponibilidad Presupuestal y Certificado de Disponibilidad Presupuestal en Sistema Integrado de Información Financiera - SIIF</t>
  </si>
  <si>
    <t>Fortalecer la etapa post contractual respecto a la liquidación de  los contratos suscritos por el ministerio de minas y energía</t>
  </si>
  <si>
    <t>Elaboración y presentación de los Estados Financieros</t>
  </si>
  <si>
    <t>Garantizar el recaudo de las obligaciones en dinero a favor del Ministerio de Minas y Energía</t>
  </si>
  <si>
    <t>Iniciar oportunamente los procesos coactivos</t>
  </si>
  <si>
    <t>Lograr la optimización de los procesos de información institucional, dotando de transparencia la gestión administrativa mediante la digitalización de procesos</t>
  </si>
  <si>
    <t>Fortalecer la interacción con los ciudadanos, impactando la prestación del servicio y la mejora en la participación de grupos de valor</t>
  </si>
  <si>
    <t>Fomentar desde la gestión administrativa el cumplimiento del procedimiento de comisiones y gastos de desplazamiento</t>
  </si>
  <si>
    <t>Fomentar desde la gestión administrativa la transformación cultural con enfoque a sostenibilidad ambiental</t>
  </si>
  <si>
    <t>Fomentar desde la gestión administrativa la transformación cultural con enfoque a optimización en la gestión de activos</t>
  </si>
  <si>
    <t xml:space="preserve">Fortalecer las herramientas tecnológicas y optimización de tiempos en la prestación de los servicios </t>
  </si>
  <si>
    <t>Lograr la automatización de la herramienta utilizada para el seguimiento al Programa Anual Mensualizado de Caja - PAC</t>
  </si>
  <si>
    <t>Defender los intereses de la Nación - MME las actuaciones procesales y extraprocesales, mediante la implementación y puesta en marcha de estrategias que reduzcan litigiosidad y generen acciones de litigio de alto impacto</t>
  </si>
  <si>
    <t>Ampliar las estrategias y crear nuevos instrumentos jurídicos y judiciales en el marco de las nuevas políticas de gobierno relacionadas con la transformación del sector minero</t>
  </si>
  <si>
    <t>Desarrollar adecuada y oportunamente actuación disciplinaria, proponer  correctivos, medidas de prevención y participar en la ejecución de programas y estrategias orientados a la lucha contra la corrupción,  la divulgación del regimen disciplinario y la promoción de un servicio público con integridad.</t>
  </si>
  <si>
    <t xml:space="preserve">Determinar  el cumplimiento de las leyes, normas, políticas, procesos, procedimientos, planes, programas, proyectos, objetivos y metas de la organización, de acuerdo con el Programa de Auditoría Interna Independiente, recomendando los correctivos necesarios que contribuyan al mejoramiento continuo de los instrumentos del Sistema de Control Interno del Ministerio de Minas y Energía. </t>
  </si>
  <si>
    <t>Fortalecer el ejercicio de planeación estratégica enfocado en resultados del sector minero-energético</t>
  </si>
  <si>
    <t>Liderar la integración de los sistemas de gestión con apoyo de las dependencias y fortalecimiento de los líderes SIG</t>
  </si>
  <si>
    <t>Fortalecer el relacionamiento sectorial logrando niveles de colaboración y buenas practicas para gestión y desempeño</t>
  </si>
  <si>
    <t>Generar apropiación del Modelo Integrado de Planeación y Gestión mediante alternativas innovadoras que permitan reconocer qué es y para qué es</t>
  </si>
  <si>
    <t>Fortalecer el posicionamiento del sector minero-energético en escenarios internacionales promoviendo una transición energética justa segura, confiable y eficiente</t>
  </si>
  <si>
    <t>Promover cultura de cumplimiento y de resultados en el sector minero-energético</t>
  </si>
  <si>
    <t>Liderar las actividades relacionadas con la formulación, programación y ejecución presupuestal de los proyectos de inversión pública del sector Minas y Energía</t>
  </si>
  <si>
    <t>Gestionar promover y fortalecer la cultura organizacional potenciando el capital humano del Ministerio de Minas y Energía para cumplir el propósito superior y los valores del Ministerio de Minas y Energía enmarcados en la normativa</t>
  </si>
  <si>
    <t>Requerimientos y solicitudes de información atendidos basados en la Ley 5 de 1992.</t>
  </si>
  <si>
    <t>Requerimientos de control Político y/o invitaciones presentadas por el Congreso de la República consolidados, respondidos con participación de forma articulada.</t>
  </si>
  <si>
    <t>Proyectos de Ley y acto Legislativo de interés del sector Minero energético con acompañamiento.</t>
  </si>
  <si>
    <t>Impresiones en los contenidos difundidos a traves de los diferentes canales de la entidad, a acargo del grupo de Comunicaciones y Prensa</t>
  </si>
  <si>
    <t>Percepción de la información transmitida al interior del ministerio del Ministerio de Minas y Energia</t>
  </si>
  <si>
    <t>Boletines informativos dispuestos desde el grupo de Comunicaicones y Prensa paraa su difusión</t>
  </si>
  <si>
    <t>Avance en la creacion de la plantilla de cargas masivas de solicitudes de CDPS</t>
  </si>
  <si>
    <t>Actividades de fortalecimiento en la etapa de liquidación de los contratos suscritos por el MME</t>
  </si>
  <si>
    <t>Actividades de fortalecimiento en los procesos de incumplimiento, imposición de multas o sanciones solicitados por las áreas</t>
  </si>
  <si>
    <t>Seguimiento a la ejecución de  la política de elaboración de estados financieros</t>
  </si>
  <si>
    <t>Recaudo de las obligaciones en dinero a favor del Ministerio de Minas y Energía</t>
  </si>
  <si>
    <t>Autos de avocar conocimiento expedidos.</t>
  </si>
  <si>
    <t>Optimizar los procesos y/o servicios de información institucionales, optimizando tiempos y recursos y dotando de transparencia la gestión administrativa mediante la digitalización de procesos</t>
  </si>
  <si>
    <t xml:space="preserve">Acompañamiento técnico a los responsables de los archivos de gestión del Ministerio </t>
  </si>
  <si>
    <t>Interacción con los ciudadanos, impactando la prestación del servicio y la mejora en la participación de grupos de valor</t>
  </si>
  <si>
    <t>Estrategias para el control de la gestión de comisiones del MME</t>
  </si>
  <si>
    <t>Espacios de sostenibilidad ambiental en las sedes del MME</t>
  </si>
  <si>
    <t>Espacios para la gestión de activos del MME</t>
  </si>
  <si>
    <t>Acciones de mejoras y seguimiento a los servicios y herramientas tecnológicas</t>
  </si>
  <si>
    <t>Seguimiento a planes institucionales a cargo del Grupo de Tecnologías de la Información y las Comunicaciones</t>
  </si>
  <si>
    <t xml:space="preserve">Porcentaje de avance en la automatización de la herramienta utilizada para el seguimiento al Programa Anual Mensualizado de Caja - PAC			</t>
  </si>
  <si>
    <t>Garantizar la seguridad jurídica de la reglamentación en los de temas relacionados con los ejes transformacionales del Plan Nacional de Desarrollo</t>
  </si>
  <si>
    <t>Defender los intereses de la Nación - MME las actuaciones procesales y extraprocesales, mediante la implementación y puesta en marcha de  estrategias que reduzcan litigiosidad y generen acciones de litigio de alto impacto</t>
  </si>
  <si>
    <t>Ejercer la potestad disciplinaria en cumplimiento de los preceptos legales del derecho disciplinario, frente al incumplimiento o extralimitación de funciones por parte de funcionarios de la entidad y fortalecer la transparencia e integridad para un servicio público ético y libre de corrupción.</t>
  </si>
  <si>
    <t>Cumplimiento de informes de ley y los asociados a funciones legalmente asignadas a la Oficina de Control Interno contenidos en el Programa Anual de Auditoria Interna Independiente</t>
  </si>
  <si>
    <t>Dar a conocer a la alta dirección actores involucrados en el avance en la gestión llevada a cabo por el sector minero-energético</t>
  </si>
  <si>
    <t>Orientar y acompañar la implementación actual y/o mantenimiento del Sistema Integrado de Gestión</t>
  </si>
  <si>
    <t>Ejecutar actividades conjuntas o de buenas prácticas de fortalecimiento sectorial que facilite reducir costos y reprocesos en la gestión</t>
  </si>
  <si>
    <t>Implementar cada política del MIPG con propósito dentro de la gestión</t>
  </si>
  <si>
    <t>Coordinar la implementación del programa de transparencia y ética pública</t>
  </si>
  <si>
    <t>Fortalecimiento de la cooperación internacional para el sector minero energético</t>
  </si>
  <si>
    <t>Posicionamiento internacional del sector minero energético colombiano</t>
  </si>
  <si>
    <t>Gestionar las actividades relacionadas con la formulación, programación, viabilidad y ejecución de los proyectos de inversión pública del sector Minas y Energía</t>
  </si>
  <si>
    <t>Planes y Programas para el desarrollo del capital Humano del Ministerio de Minas y Energía ejecutados</t>
  </si>
  <si>
    <t>Informe de seguimiento de los requerimientos y solicitudes de información basados en la Ley 5 de 1992.</t>
  </si>
  <si>
    <t>Informe de seguimiento de los requerimientos de control Político y/o invitaciones presentadas por el Congreso de la República.</t>
  </si>
  <si>
    <t>Matriz de conceptos de Proyectos de Ley</t>
  </si>
  <si>
    <t>Impresiones de publicaciones realizadas por el Grupo de Comunicaciones y Prensa a través del perfil oficial del ministerio en la red social LinkedIn</t>
  </si>
  <si>
    <t>Impresiones de publicaciones realizadas por el Grupo de Comunicaciones y Prensa a través del perfil oficial del ministerio en la red social Instagram</t>
  </si>
  <si>
    <t>Impresiones de publicaciones realizadas por el Grupo de Comunicaciones y Prensa a través del perfil oficial del ministerio en la red social Twitter</t>
  </si>
  <si>
    <t>Impresiones de publicaciones realizadas por el Grupo de Comunicaciones y Prensa a través del perfil oficial del ministerio en la red social Facebook</t>
  </si>
  <si>
    <t>Impresiones de publicaciones realizadas por el Grupo de Comunicaciones y Prensa a través del perfil oficial del ministerio en la red social de TikTok.</t>
  </si>
  <si>
    <t>Visualizaciones de publicaciones realizadas por el Grupo de Comunicaciones y Prensa a través del perfil oficial del ministerio en la red social de YouTube.</t>
  </si>
  <si>
    <t>Desarrollo de programas de contenidos en Vivo</t>
  </si>
  <si>
    <t>Boletines informativos emitidos a través del Canal Vivo Minenergia</t>
  </si>
  <si>
    <t>Numero de Piezas graficas creadas para la comunicación interna de contenidos de importancia para el Ministerio.</t>
  </si>
  <si>
    <t>Boletines de prensa generados desde el Grupo de Comunicaciones y Prensa sobre asuntos del ministerio de Minas y Energía</t>
  </si>
  <si>
    <t>Definición Requerimiento de la plantilla</t>
  </si>
  <si>
    <t>Desarrollo del reporte</t>
  </si>
  <si>
    <t>Pruebas del Reporte</t>
  </si>
  <si>
    <t>Correcciones al reporte</t>
  </si>
  <si>
    <t>Paso a Producción de la plantilla</t>
  </si>
  <si>
    <t>Implementar la plataforma neon como medio para gestionar y controlar los trámites de liquidaciones contractuales</t>
  </si>
  <si>
    <t>Implementar formato para certificación de balance financiero y acta de liquidación dentro del sistema integrado de gestión</t>
  </si>
  <si>
    <t>Socializar mediante mesas de trabajo y comunicaciones remitidas los formatos implementados</t>
  </si>
  <si>
    <t>Diseñar e implementar el Procedimiento para imposición de multas, sanciones y declaratorias de incumplimiento dentro del sistema integrado de gestión</t>
  </si>
  <si>
    <t>Socializar el procedimiento a todos los servidores con rol de supervisores y partes interesadas</t>
  </si>
  <si>
    <t>Diseñar y mantener actualizada matriz de procesos de incumplimiento radicados y estado de los mismos</t>
  </si>
  <si>
    <t>registro y control de la informacion interna y externa de acuerdo al Regimen de Contabilidad Publica, Resoluciones, circulares etc, de la CGN</t>
  </si>
  <si>
    <t>Control y Registro de la información de ingresos en el  aplicativo correspondiente</t>
  </si>
  <si>
    <t>Análisis de las cuentas del Balance</t>
  </si>
  <si>
    <t>Elaboración y Publicación de los Estados Financieros</t>
  </si>
  <si>
    <t>Total del monto de cartera recaudada</t>
  </si>
  <si>
    <t>Autos de avocar conocimiento expedidos</t>
  </si>
  <si>
    <t>Procesos o tramites institucionales automatizados</t>
  </si>
  <si>
    <t>Plan Institucional de Archivos - PINAR</t>
  </si>
  <si>
    <t>Servicios de integración implementados entre el SGDEA-ARGO y Aplicativos institucinales</t>
  </si>
  <si>
    <t>FOROS como mecanismo de Participación ciudadana</t>
  </si>
  <si>
    <t>Apoyar la realización de la Audiencia Publica aplicando las etapas de Rendición de Cuentas 2022-2024</t>
  </si>
  <si>
    <t xml:space="preserve">Reportar tramites y servicio y otros procedimientos de OPAS  </t>
  </si>
  <si>
    <t>Fortalecimiento y/o actualización de los Canales de Atención a la Ciudadanía</t>
  </si>
  <si>
    <t>Realizar la medición y seguimiento de la encuesta de satisfacción a la ciudadanía y grupos de valor de la entidad</t>
  </si>
  <si>
    <t>Fortalecimiento de atención al ciudadano y grupos de valor a través de canal virtual, mediante agendamiento de las interacciones</t>
  </si>
  <si>
    <t xml:space="preserve">Implementación de la ventanilla única del MME, con el fin de actuar de manera  articulada con las entidades adscritas al MME </t>
  </si>
  <si>
    <t>Mejora en el sistema de alertas tempranas de prevención automáticas a través del sistema ARGO</t>
  </si>
  <si>
    <t>Diseño y ejecución de campañas de comunicación para sensibilizar sobre la importancia de dar respuesta oportuna a los Derechos de Petición</t>
  </si>
  <si>
    <t xml:space="preserve">Estrategias de lenguaje claro </t>
  </si>
  <si>
    <t xml:space="preserve">Espacios de diálogo ciudadanos al interior y exterior de la entidad </t>
  </si>
  <si>
    <t>Fortalecer la estrategia SOLARIS de relacionamiento con el ciudadano al interior de la entidad</t>
  </si>
  <si>
    <t>Informe de seguimiento a comisiones y desplazamientos pendientes de legalizar elaborado.</t>
  </si>
  <si>
    <t>Informes de días promedio de seguimiento de para el trámite y pago de legalizaciones</t>
  </si>
  <si>
    <t>Plan ambiental con contenidos a desarrollar</t>
  </si>
  <si>
    <t>Socializar plan ambiental</t>
  </si>
  <si>
    <t>Informe de seguimiento al plan ambiental - PA</t>
  </si>
  <si>
    <t>Plan de abastecimiento estratégico a ejecutar en la vigencia</t>
  </si>
  <si>
    <t xml:space="preserve">Informe de seguimiento plan de abastecimiento estratégico </t>
  </si>
  <si>
    <t>Realizar conciliación entre almacén y gestión contable</t>
  </si>
  <si>
    <t>Resoluciones de baja de activos.</t>
  </si>
  <si>
    <t>Mejoras a sistemas de información en funcionamiento</t>
  </si>
  <si>
    <t>Disponibilidad de los servicios de los canales de comunicación de la entidad</t>
  </si>
  <si>
    <t>Nivel de satisfacción de los usuarios en la atención de la mesa de ayuda</t>
  </si>
  <si>
    <t>Servicio de suscripción y/o adquisición de herramientas colaborativas o de gestión</t>
  </si>
  <si>
    <t>Seguimiento al plan estratégico de tecnologías de la información PETI vigencia 2024</t>
  </si>
  <si>
    <t>Seguimiento al plan de tratamiento de riesgos de seguridad de la información</t>
  </si>
  <si>
    <t>Seguimiento al plan de seguridad y privacidad de la información</t>
  </si>
  <si>
    <t>Herramienta para el seguimiento al Programa Anual Mensualizado de Caja - PAC</t>
  </si>
  <si>
    <t>Proyectos normativos, regulatorios y legislativos del sector minero energético</t>
  </si>
  <si>
    <t>Resoluciones que resuelven solicitudes y recursos de reposición de aplazamiento de fecha de entrada en operación de proyectos sector eléctrico</t>
  </si>
  <si>
    <t xml:space="preserve">Resoluciones Ejecutivas que declara de utilidad pública e interés social proyectos eléctricos y áreas  necesarias para su construcción y protección. </t>
  </si>
  <si>
    <t>Conceptos sobre temas del sector minero-energético emitidos</t>
  </si>
  <si>
    <t>Actuaciones procesales y extraprocesales realizadas</t>
  </si>
  <si>
    <t>Tasa de éxito procesal</t>
  </si>
  <si>
    <t>Presupuesto Ejecutado proyecto Implementación del Litigio de Alto Impacto en el MME por $2.090.000.000</t>
  </si>
  <si>
    <t>Documentos Metodológicos nueva política de Gobierno</t>
  </si>
  <si>
    <t>Documentos de Investigación Sobre Litigiosidad</t>
  </si>
  <si>
    <t>Documentos de Investigación sobre Esquemas Normativos</t>
  </si>
  <si>
    <t>Documentos de Lineamientos Técnicos</t>
  </si>
  <si>
    <t>Remitir al Grupo de comunicación y Prensa para publicación, piezas de sensibilización para la prevención de conductas disciplinarias recurrentes</t>
  </si>
  <si>
    <t>Sesiones de instancia de evaluación de la gestión y compromisos</t>
  </si>
  <si>
    <t>Publicación de informes de gestion: quejas recibidas y tramites realizados</t>
  </si>
  <si>
    <t xml:space="preserve">Actividad de prevension resultado de las conductas disciplinarias recurrentes </t>
  </si>
  <si>
    <t xml:space="preserve">Informe de Auditoria del Sistema de Administración de Riesgos del Ministerio de Minas y Energía </t>
  </si>
  <si>
    <t xml:space="preserve">Mesas de Asesoria y Prevención por área organizacional </t>
  </si>
  <si>
    <t xml:space="preserve">Mesas de análisis y valoración de riesgos y controles por área organizacional </t>
  </si>
  <si>
    <t xml:space="preserve">Informe de seguimiento atención a la CGR </t>
  </si>
  <si>
    <t>Seguimiento al  Programa de Auditoria Interna Independiente</t>
  </si>
  <si>
    <t>Mesas de seguimiento a la gestión del PAA por área organizacional</t>
  </si>
  <si>
    <t xml:space="preserve"> Programa de Auditoria Interna Independiente 2024</t>
  </si>
  <si>
    <t xml:space="preserve">Plan Estratégico Sectorial formulado </t>
  </si>
  <si>
    <t>Culminar la transición del Sistema de Gestión de Calidad SGC de acuerdo con el nuevo mapa de procesos</t>
  </si>
  <si>
    <t>Ejecutar plan de integración de los sistemas SGA y SST (fase I)</t>
  </si>
  <si>
    <t>Gestionar el Plan sectorial del Sistema Nacional Estadístico.</t>
  </si>
  <si>
    <t>Realizar el diagnóstico sectorial de los sistemas de gestión</t>
  </si>
  <si>
    <t>Desarrollar los Comités Sectoriales de Gestión y Desempeño que resalte las acciones colaborativas y den cuenta de la mejora y retos de la gestión del sector</t>
  </si>
  <si>
    <t>Diseñar y ejectuar colaborativamente el repositorio de gestión del MME</t>
  </si>
  <si>
    <t>Cerrar las brechas de cada política de MIPG mediante estrategias que generen consciencia ante la importancia de su cumplimiento</t>
  </si>
  <si>
    <t>Desarrollar una estrategia de socialización, conocimiento y acercamiento con los colaboradores que genere apropiación del Modelo</t>
  </si>
  <si>
    <t>Ejecutar las actividades del programa institucional de transparencia y ética pública</t>
  </si>
  <si>
    <t>Fortalecer la gestión de riesgos mediante la formulación y seguimiento de los riesgos de gestión por procesos</t>
  </si>
  <si>
    <t>Gestión de recursos de cooperación para la estructuración de proyectos y apoyo en convocatorias para el MME - Comunidades energéticas, distritos mineros, electromovilidad, eficiencia energética y demás prioridades del MME.</t>
  </si>
  <si>
    <t xml:space="preserve">Número de escenarios generados para visibilidad internacional del MME.
</t>
  </si>
  <si>
    <t>Plan Estratégico Institucional formulado</t>
  </si>
  <si>
    <t xml:space="preserve">Reportes de balance de la gestión y seguimiento de los instrumentos de planeación (PES-PEI-PAA) y compromisos territoriales </t>
  </si>
  <si>
    <t xml:space="preserve">Reporte de avance en el cumplimiento de los compromisos Conpes </t>
  </si>
  <si>
    <t xml:space="preserve">Reportes a la alta dirección del balance de avance de las prioridades estratégicas </t>
  </si>
  <si>
    <t>Realizar la desagregación del Gasto de los proyectos de inversión del MME</t>
  </si>
  <si>
    <t>Formulación, registro y actualización de los proyectos de inversión</t>
  </si>
  <si>
    <t>Informe de seguimiento a la ejecución presupuestal de los proyectos de inversión</t>
  </si>
  <si>
    <t>Elaborar y presentar informe de Anteproyecto de Presupuesto</t>
  </si>
  <si>
    <t>Elaborar y presentar informe de Marco de Gasto de Mediano Plazo</t>
  </si>
  <si>
    <t>Atender solicitudes de modificaciones y trámites presupuestales de los proyectos de inversión ante el DNP y MinHacienda</t>
  </si>
  <si>
    <t>Formular Plan Anual de vacantes</t>
  </si>
  <si>
    <t>Formular Plan previsión de recursos humanos</t>
  </si>
  <si>
    <t>Seguimiento al Plan de Bienestar del MME</t>
  </si>
  <si>
    <t>Seguimiento al Plan de Capacitación del MME</t>
  </si>
  <si>
    <t>Seguimiento al Programa de Salud y Seguridad en el Trabajo - SST</t>
  </si>
  <si>
    <t>Seguimiento al Plan Estratégico de Talento Humano</t>
  </si>
  <si>
    <t>Seguimiento al Plan de incentivos institucional</t>
  </si>
  <si>
    <t>Gestión de recursos de cooperación para la implementación de proyectos y apoyo en convocatorias para el MME - Comunidades energéticas, distritos mineros, electromovilidad, eficiencia energética y demás prioridades del MME.</t>
  </si>
  <si>
    <t>PLAN DE ACCIÓN MINISTERIO DE MINAS Y ENERGÍA
VERSIÓN 5 DE SEPTIEMBRE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</si>
</sst>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22">
    <font>
      <sz val="11"/>
      <color theme="1"/>
      <name val="Calibri"/>
      <family val="2"/>
      <scheme val="minor"/>
    </font>
    <font>
      <b/>
      <sz val="9"/>
      <color theme="0"/>
      <name val="Aptos Narrow"/>
      <family val="2"/>
    </font>
    <font>
      <sz val="9"/>
      <name val="Aptos Narrow"/>
      <family val="2"/>
    </font>
    <font>
      <sz val="9"/>
      <color rgb="FF000000"/>
      <name val="Aptos Narrow"/>
      <family val="2"/>
    </font>
    <font>
      <sz val="9"/>
      <color theme="1"/>
      <name val="Calibri"/>
      <family val="2"/>
      <scheme val="minor"/>
    </font>
    <font>
      <sz val="9"/>
      <name val="Calibri"/>
      <family val="2"/>
      <scheme val="minor"/>
    </font>
    <font>
      <sz val="11"/>
      <color theme="1"/>
      <name val="Calibri"/>
      <family val="2"/>
      <scheme val="minor"/>
    </font>
    <font>
      <sz val="9"/>
      <color indexed="81"/>
      <name val="Tahoma"/>
      <family val="2"/>
    </font>
    <font>
      <b/>
      <sz val="9"/>
      <color indexed="81"/>
      <name val="Tahoma"/>
      <family val="2"/>
    </font>
    <font>
      <sz val="8"/>
      <color rgb="FFFF0000"/>
      <name val="Aptos Narrow"/>
    </font>
    <font>
      <sz val="8"/>
      <name val="Aptos Narrow"/>
    </font>
    <font>
      <sz val="8"/>
      <color theme="1"/>
      <name val="Aptos Narrow"/>
    </font>
    <font>
      <sz val="8"/>
      <color theme="0"/>
      <name val="Aptos Narrow"/>
    </font>
    <font>
      <sz val="8"/>
      <color rgb="FF000000"/>
      <name val="Aptos Narrow"/>
    </font>
    <font>
      <b/>
      <sz val="8"/>
      <color theme="0"/>
      <name val="Aptos Narrow"/>
    </font>
    <font>
      <b/>
      <sz val="8"/>
      <color rgb="FF000000"/>
      <name val="Aptos Narrow"/>
    </font>
    <font>
      <sz val="9"/>
      <name val="Calibri"/>
      <family val="2"/>
    </font>
    <font>
      <sz val="9"/>
      <color rgb="FF000000"/>
      <name val="Calibri"/>
      <family val="2"/>
    </font>
    <font>
      <sz val="11"/>
      <color rgb="FF000000"/>
      <name val="Calibri "/>
    </font>
    <font>
      <b/>
      <sz val="11"/>
      <color theme="0"/>
      <name val="Calibri "/>
    </font>
    <font>
      <sz val="11"/>
      <name val="Calibri "/>
    </font>
    <font>
      <b/>
      <sz val="16"/>
      <color rgb="FF000000"/>
      <name val="Calibri "/>
    </font>
  </fonts>
  <fills count="17">
    <fill>
      <patternFill patternType="none"/>
    </fill>
    <fill>
      <patternFill patternType="gray125"/>
    </fill>
    <fill>
      <patternFill patternType="solid">
        <fgColor theme="8" tint="-0.499984740745262"/>
        <bgColor indexed="64"/>
      </patternFill>
    </fill>
    <fill>
      <patternFill patternType="solid">
        <fgColor theme="0"/>
        <bgColor indexed="64"/>
      </patternFill>
    </fill>
    <fill>
      <patternFill patternType="solid">
        <fgColor rgb="FF002060"/>
        <bgColor indexed="64"/>
      </patternFill>
    </fill>
    <fill>
      <patternFill patternType="solid">
        <fgColor rgb="FFFFFFFF"/>
        <bgColor rgb="FF000000"/>
      </patternFill>
    </fill>
    <fill>
      <patternFill patternType="solid">
        <fgColor theme="7" tint="0.39997558519241921"/>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theme="4" tint="-0.499984740745262"/>
        <bgColor indexed="64"/>
      </patternFill>
    </fill>
    <fill>
      <patternFill patternType="solid">
        <fgColor rgb="FFFFFF00"/>
        <bgColor indexed="64"/>
      </patternFill>
    </fill>
    <fill>
      <patternFill patternType="solid">
        <fgColor rgb="FFC0E6F5"/>
        <bgColor rgb="FFC0E6F5"/>
      </patternFill>
    </fill>
    <fill>
      <patternFill patternType="solid">
        <fgColor rgb="FFFFFF00"/>
        <bgColor theme="4" tint="0.79998168889431442"/>
      </patternFill>
    </fill>
    <fill>
      <patternFill patternType="solid">
        <fgColor theme="0"/>
        <bgColor rgb="FF000000"/>
      </patternFill>
    </fill>
    <fill>
      <patternFill patternType="solid">
        <fgColor rgb="FF002060"/>
        <bgColor rgb="FF000000"/>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3">
    <xf numFmtId="0" fontId="0" fillId="0" borderId="0"/>
    <xf numFmtId="9" fontId="6" fillId="0" borderId="0" applyFont="0" applyFill="0" applyBorder="0" applyAlignment="0" applyProtection="0"/>
    <xf numFmtId="43" fontId="6" fillId="0" borderId="0" applyFont="0" applyFill="0" applyBorder="0" applyAlignment="0" applyProtection="0"/>
  </cellStyleXfs>
  <cellXfs count="239">
    <xf numFmtId="0" fontId="0" fillId="0" borderId="0" xfId="0"/>
    <xf numFmtId="0" fontId="1" fillId="4" borderId="2" xfId="0" applyFont="1" applyFill="1" applyBorder="1" applyAlignment="1">
      <alignment horizontal="center" vertical="center" wrapText="1"/>
    </xf>
    <xf numFmtId="0" fontId="2" fillId="5" borderId="2" xfId="0" applyFont="1" applyFill="1" applyBorder="1" applyAlignment="1">
      <alignment wrapText="1"/>
    </xf>
    <xf numFmtId="0" fontId="3" fillId="5" borderId="2" xfId="0" applyFont="1" applyFill="1" applyBorder="1" applyAlignment="1">
      <alignment wrapText="1"/>
    </xf>
    <xf numFmtId="0" fontId="1" fillId="2" borderId="1" xfId="0" applyFont="1" applyFill="1" applyBorder="1" applyAlignment="1">
      <alignment horizontal="center" vertical="center" wrapText="1"/>
    </xf>
    <xf numFmtId="0" fontId="4" fillId="0" borderId="0" xfId="0" applyFont="1"/>
    <xf numFmtId="0" fontId="4" fillId="0" borderId="1" xfId="0" applyFont="1" applyBorder="1"/>
    <xf numFmtId="0" fontId="1" fillId="2" borderId="5" xfId="0" applyFont="1" applyFill="1" applyBorder="1" applyAlignment="1">
      <alignment horizontal="center" vertical="center" wrapText="1"/>
    </xf>
    <xf numFmtId="1" fontId="2" fillId="5" borderId="2" xfId="0" applyNumberFormat="1" applyFont="1" applyFill="1" applyBorder="1" applyAlignment="1">
      <alignment wrapText="1"/>
    </xf>
    <xf numFmtId="0" fontId="4" fillId="7" borderId="2" xfId="0" applyFont="1" applyFill="1" applyBorder="1" applyAlignment="1">
      <alignment vertical="center" wrapText="1"/>
    </xf>
    <xf numFmtId="0" fontId="4" fillId="8" borderId="2" xfId="0" applyFont="1" applyFill="1" applyBorder="1" applyAlignment="1">
      <alignment horizontal="left" vertical="center" wrapText="1"/>
    </xf>
    <xf numFmtId="0" fontId="4" fillId="8" borderId="2" xfId="0" applyFont="1" applyFill="1" applyBorder="1" applyAlignment="1">
      <alignment vertical="center" wrapText="1"/>
    </xf>
    <xf numFmtId="0" fontId="4" fillId="8" borderId="2" xfId="0" applyFont="1" applyFill="1" applyBorder="1" applyAlignment="1">
      <alignment wrapText="1"/>
    </xf>
    <xf numFmtId="0" fontId="4" fillId="9" borderId="2" xfId="0" applyFont="1" applyFill="1" applyBorder="1" applyAlignment="1">
      <alignment horizontal="left" vertical="center" wrapText="1"/>
    </xf>
    <xf numFmtId="0" fontId="4" fillId="10" borderId="2" xfId="0" applyFont="1" applyFill="1" applyBorder="1" applyAlignment="1">
      <alignment horizontal="left" vertical="center" wrapText="1"/>
    </xf>
    <xf numFmtId="0" fontId="4" fillId="10" borderId="2" xfId="0" applyFont="1" applyFill="1" applyBorder="1" applyAlignment="1">
      <alignment vertical="center" wrapText="1"/>
    </xf>
    <xf numFmtId="0" fontId="4" fillId="3" borderId="2" xfId="0" applyFont="1" applyFill="1" applyBorder="1" applyAlignment="1">
      <alignment vertical="center" wrapText="1"/>
    </xf>
    <xf numFmtId="0" fontId="5" fillId="3" borderId="2" xfId="0" applyFont="1" applyFill="1" applyBorder="1" applyAlignment="1">
      <alignment horizontal="left" vertical="center" wrapText="1"/>
    </xf>
    <xf numFmtId="0" fontId="5" fillId="3" borderId="2" xfId="0" applyFont="1" applyFill="1" applyBorder="1" applyAlignment="1">
      <alignment horizontal="left" vertical="center"/>
    </xf>
    <xf numFmtId="0" fontId="10" fillId="3" borderId="6"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3" fillId="5" borderId="2" xfId="0" applyFont="1" applyFill="1" applyBorder="1" applyAlignment="1">
      <alignment horizontal="center" vertical="center" wrapText="1"/>
    </xf>
    <xf numFmtId="0" fontId="14" fillId="11" borderId="6" xfId="0" applyFont="1" applyFill="1" applyBorder="1" applyAlignment="1">
      <alignment horizontal="center" vertical="center" wrapText="1"/>
    </xf>
    <xf numFmtId="0" fontId="15" fillId="6" borderId="18" xfId="0" applyFont="1" applyFill="1" applyBorder="1" applyAlignment="1">
      <alignment horizontal="center" vertical="center" wrapText="1"/>
    </xf>
    <xf numFmtId="0" fontId="15" fillId="6" borderId="6" xfId="0" applyFont="1" applyFill="1" applyBorder="1" applyAlignment="1">
      <alignment horizontal="center" vertical="center" wrapText="1"/>
    </xf>
    <xf numFmtId="0" fontId="12" fillId="3" borderId="0" xfId="0" applyFont="1" applyFill="1" applyAlignment="1">
      <alignment horizontal="center" vertical="center"/>
    </xf>
    <xf numFmtId="0" fontId="11" fillId="3" borderId="14" xfId="0" applyFont="1" applyFill="1" applyBorder="1" applyAlignment="1">
      <alignment horizontal="center" vertical="center" wrapText="1"/>
    </xf>
    <xf numFmtId="0" fontId="11" fillId="3" borderId="15" xfId="0" applyFont="1" applyFill="1" applyBorder="1" applyAlignment="1">
      <alignment horizontal="center" vertical="center" wrapText="1"/>
    </xf>
    <xf numFmtId="9" fontId="10" fillId="3" borderId="15" xfId="0" applyNumberFormat="1" applyFont="1" applyFill="1" applyBorder="1" applyAlignment="1">
      <alignment horizontal="center" vertical="center"/>
    </xf>
    <xf numFmtId="14" fontId="10" fillId="3" borderId="15" xfId="0" applyNumberFormat="1" applyFont="1" applyFill="1" applyBorder="1" applyAlignment="1">
      <alignment horizontal="center" vertical="center" wrapText="1"/>
    </xf>
    <xf numFmtId="9" fontId="11" fillId="3" borderId="15" xfId="0" applyNumberFormat="1" applyFont="1" applyFill="1" applyBorder="1" applyAlignment="1">
      <alignment horizontal="center" vertical="center"/>
    </xf>
    <xf numFmtId="1" fontId="11" fillId="3" borderId="16" xfId="0" applyNumberFormat="1" applyFont="1" applyFill="1" applyBorder="1" applyAlignment="1">
      <alignment horizontal="center" vertical="center" wrapText="1"/>
    </xf>
    <xf numFmtId="0" fontId="11" fillId="3" borderId="0" xfId="0" applyFont="1" applyFill="1" applyAlignment="1">
      <alignment horizontal="center" vertical="center"/>
    </xf>
    <xf numFmtId="0" fontId="11" fillId="3" borderId="9" xfId="0" applyFont="1" applyFill="1" applyBorder="1" applyAlignment="1">
      <alignment horizontal="center" vertical="center" wrapText="1"/>
    </xf>
    <xf numFmtId="9" fontId="10" fillId="3" borderId="2" xfId="0" applyNumberFormat="1" applyFont="1" applyFill="1" applyBorder="1" applyAlignment="1">
      <alignment horizontal="center" vertical="center"/>
    </xf>
    <xf numFmtId="14" fontId="10" fillId="3" borderId="2" xfId="0" applyNumberFormat="1" applyFont="1" applyFill="1" applyBorder="1" applyAlignment="1">
      <alignment horizontal="center" vertical="center" wrapText="1"/>
    </xf>
    <xf numFmtId="0" fontId="11" fillId="3" borderId="2" xfId="0" applyFont="1" applyFill="1" applyBorder="1" applyAlignment="1">
      <alignment horizontal="center" vertical="center"/>
    </xf>
    <xf numFmtId="0" fontId="10" fillId="3" borderId="2" xfId="0" applyFont="1" applyFill="1" applyBorder="1" applyAlignment="1">
      <alignment horizontal="center" vertical="center"/>
    </xf>
    <xf numFmtId="9" fontId="11" fillId="3" borderId="2" xfId="0" applyNumberFormat="1" applyFont="1" applyFill="1" applyBorder="1" applyAlignment="1">
      <alignment horizontal="center" vertical="center"/>
    </xf>
    <xf numFmtId="1" fontId="11" fillId="3" borderId="8" xfId="0" applyNumberFormat="1" applyFont="1" applyFill="1" applyBorder="1" applyAlignment="1">
      <alignment horizontal="center" vertical="center"/>
    </xf>
    <xf numFmtId="9" fontId="11" fillId="3" borderId="2" xfId="1" applyFont="1" applyFill="1" applyBorder="1" applyAlignment="1">
      <alignment horizontal="center" vertical="center"/>
    </xf>
    <xf numFmtId="0" fontId="9" fillId="3" borderId="2" xfId="0" applyFont="1" applyFill="1" applyBorder="1" applyAlignment="1">
      <alignment horizontal="center" vertical="center" wrapText="1"/>
    </xf>
    <xf numFmtId="0" fontId="11" fillId="12" borderId="2" xfId="0" applyFont="1" applyFill="1" applyBorder="1" applyAlignment="1">
      <alignment horizontal="center" vertical="center" wrapText="1"/>
    </xf>
    <xf numFmtId="0" fontId="11" fillId="3" borderId="8" xfId="0" applyFont="1" applyFill="1" applyBorder="1" applyAlignment="1">
      <alignment horizontal="center" vertical="center"/>
    </xf>
    <xf numFmtId="0" fontId="11" fillId="3" borderId="17" xfId="0" applyFont="1" applyFill="1" applyBorder="1" applyAlignment="1">
      <alignment horizontal="center" vertical="center" wrapText="1"/>
    </xf>
    <xf numFmtId="0" fontId="11" fillId="3" borderId="6" xfId="0" applyFont="1" applyFill="1" applyBorder="1" applyAlignment="1">
      <alignment horizontal="center" vertical="center" wrapText="1"/>
    </xf>
    <xf numFmtId="9" fontId="10" fillId="3" borderId="6" xfId="0" applyNumberFormat="1" applyFont="1" applyFill="1" applyBorder="1" applyAlignment="1">
      <alignment horizontal="center" vertical="center"/>
    </xf>
    <xf numFmtId="14" fontId="10" fillId="3" borderId="6" xfId="0" applyNumberFormat="1" applyFont="1" applyFill="1" applyBorder="1" applyAlignment="1">
      <alignment horizontal="center" vertical="center" wrapText="1"/>
    </xf>
    <xf numFmtId="0" fontId="11" fillId="3" borderId="6" xfId="0" applyFont="1" applyFill="1" applyBorder="1" applyAlignment="1">
      <alignment horizontal="center" vertical="center"/>
    </xf>
    <xf numFmtId="9" fontId="11" fillId="3" borderId="6" xfId="1" applyFont="1" applyFill="1" applyBorder="1" applyAlignment="1">
      <alignment horizontal="center" vertical="center"/>
    </xf>
    <xf numFmtId="9" fontId="11" fillId="3" borderId="6" xfId="0" applyNumberFormat="1" applyFont="1" applyFill="1" applyBorder="1" applyAlignment="1">
      <alignment horizontal="center" vertical="center"/>
    </xf>
    <xf numFmtId="0" fontId="11" fillId="12" borderId="6" xfId="0" applyFont="1" applyFill="1" applyBorder="1" applyAlignment="1">
      <alignment horizontal="center" vertical="center" wrapText="1"/>
    </xf>
    <xf numFmtId="0" fontId="11" fillId="3" borderId="10" xfId="0" applyFont="1" applyFill="1" applyBorder="1" applyAlignment="1">
      <alignment horizontal="center" vertical="center"/>
    </xf>
    <xf numFmtId="0" fontId="9" fillId="3" borderId="15" xfId="0" applyFont="1" applyFill="1" applyBorder="1" applyAlignment="1">
      <alignment horizontal="center" vertical="center" wrapText="1"/>
    </xf>
    <xf numFmtId="9" fontId="10" fillId="3" borderId="15" xfId="0" applyNumberFormat="1" applyFont="1" applyFill="1" applyBorder="1" applyAlignment="1">
      <alignment horizontal="center" vertical="center" wrapText="1"/>
    </xf>
    <xf numFmtId="164" fontId="10" fillId="3" borderId="15" xfId="2" applyNumberFormat="1" applyFont="1" applyFill="1" applyBorder="1" applyAlignment="1">
      <alignment horizontal="center" vertical="center" wrapText="1"/>
    </xf>
    <xf numFmtId="1" fontId="10" fillId="3" borderId="16" xfId="0" applyNumberFormat="1" applyFont="1" applyFill="1" applyBorder="1" applyAlignment="1">
      <alignment horizontal="center" vertical="center" wrapText="1"/>
    </xf>
    <xf numFmtId="9" fontId="10" fillId="3" borderId="2" xfId="0" applyNumberFormat="1" applyFont="1" applyFill="1" applyBorder="1" applyAlignment="1">
      <alignment horizontal="center" vertical="center" wrapText="1"/>
    </xf>
    <xf numFmtId="164" fontId="10" fillId="3" borderId="2" xfId="2" applyNumberFormat="1" applyFont="1" applyFill="1" applyBorder="1" applyAlignment="1">
      <alignment horizontal="center" vertical="center" wrapText="1"/>
    </xf>
    <xf numFmtId="1" fontId="10" fillId="3" borderId="8" xfId="0" applyNumberFormat="1" applyFont="1" applyFill="1" applyBorder="1" applyAlignment="1">
      <alignment horizontal="center" vertical="center" wrapText="1"/>
    </xf>
    <xf numFmtId="9" fontId="10" fillId="3" borderId="2" xfId="1" applyFont="1" applyFill="1" applyBorder="1" applyAlignment="1">
      <alignment horizontal="center" vertical="center" wrapText="1"/>
    </xf>
    <xf numFmtId="1" fontId="11" fillId="3" borderId="8" xfId="0" applyNumberFormat="1" applyFont="1" applyFill="1" applyBorder="1" applyAlignment="1">
      <alignment horizontal="center" vertical="center" wrapText="1"/>
    </xf>
    <xf numFmtId="1" fontId="10" fillId="3" borderId="2" xfId="2" applyNumberFormat="1" applyFont="1" applyFill="1" applyBorder="1" applyAlignment="1">
      <alignment horizontal="center" vertical="center" wrapText="1"/>
    </xf>
    <xf numFmtId="0" fontId="11" fillId="3" borderId="8" xfId="0" applyFont="1" applyFill="1" applyBorder="1" applyAlignment="1">
      <alignment horizontal="center" vertical="center" wrapText="1"/>
    </xf>
    <xf numFmtId="165" fontId="10" fillId="3" borderId="2" xfId="0" applyNumberFormat="1" applyFont="1" applyFill="1" applyBorder="1" applyAlignment="1">
      <alignment horizontal="center" vertical="center" wrapText="1"/>
    </xf>
    <xf numFmtId="9" fontId="11" fillId="3" borderId="2" xfId="1" applyFont="1" applyFill="1" applyBorder="1" applyAlignment="1">
      <alignment horizontal="center" vertical="center" wrapText="1"/>
    </xf>
    <xf numFmtId="9" fontId="11" fillId="3" borderId="2" xfId="0" applyNumberFormat="1" applyFont="1" applyFill="1" applyBorder="1" applyAlignment="1">
      <alignment horizontal="center" vertical="center" wrapText="1"/>
    </xf>
    <xf numFmtId="0" fontId="11" fillId="0" borderId="2" xfId="0" applyFont="1" applyBorder="1" applyAlignment="1">
      <alignment horizontal="center" vertical="center"/>
    </xf>
    <xf numFmtId="0" fontId="11" fillId="3" borderId="11"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11" fillId="3" borderId="12" xfId="0" applyFont="1" applyFill="1" applyBorder="1" applyAlignment="1">
      <alignment horizontal="center" vertical="center" wrapText="1"/>
    </xf>
    <xf numFmtId="9" fontId="10" fillId="3" borderId="12" xfId="0" applyNumberFormat="1" applyFont="1" applyFill="1" applyBorder="1" applyAlignment="1">
      <alignment horizontal="center" vertical="center" wrapText="1"/>
    </xf>
    <xf numFmtId="14" fontId="10" fillId="3" borderId="12" xfId="0" applyNumberFormat="1" applyFont="1" applyFill="1" applyBorder="1" applyAlignment="1">
      <alignment horizontal="center" vertical="center" wrapText="1"/>
    </xf>
    <xf numFmtId="9" fontId="11" fillId="3" borderId="12" xfId="0" applyNumberFormat="1" applyFont="1" applyFill="1" applyBorder="1" applyAlignment="1">
      <alignment horizontal="center" vertical="center" wrapText="1"/>
    </xf>
    <xf numFmtId="0" fontId="11" fillId="0" borderId="12" xfId="0" applyFont="1" applyBorder="1" applyAlignment="1">
      <alignment horizontal="center" vertical="center"/>
    </xf>
    <xf numFmtId="0" fontId="11" fillId="3" borderId="13" xfId="0" applyFont="1" applyFill="1" applyBorder="1" applyAlignment="1">
      <alignment horizontal="center" vertical="center" wrapText="1"/>
    </xf>
    <xf numFmtId="0" fontId="10" fillId="3" borderId="19" xfId="0" applyFont="1" applyFill="1" applyBorder="1" applyAlignment="1">
      <alignment horizontal="center" vertical="center" wrapText="1"/>
    </xf>
    <xf numFmtId="1" fontId="10" fillId="3" borderId="15" xfId="0" applyNumberFormat="1" applyFont="1" applyFill="1" applyBorder="1" applyAlignment="1">
      <alignment horizontal="center" vertical="center"/>
    </xf>
    <xf numFmtId="9" fontId="11" fillId="3" borderId="15" xfId="1" applyFont="1" applyFill="1" applyBorder="1" applyAlignment="1">
      <alignment horizontal="center" vertical="center" wrapText="1"/>
    </xf>
    <xf numFmtId="165" fontId="11" fillId="3" borderId="15" xfId="1" applyNumberFormat="1" applyFont="1" applyFill="1" applyBorder="1" applyAlignment="1">
      <alignment horizontal="center" vertical="center" wrapText="1"/>
    </xf>
    <xf numFmtId="0" fontId="10" fillId="3" borderId="3" xfId="0" applyFont="1" applyFill="1" applyBorder="1" applyAlignment="1">
      <alignment horizontal="center" vertical="center" wrapText="1"/>
    </xf>
    <xf numFmtId="1" fontId="10" fillId="3" borderId="2" xfId="0" applyNumberFormat="1" applyFont="1" applyFill="1" applyBorder="1" applyAlignment="1">
      <alignment horizontal="center" vertical="center"/>
    </xf>
    <xf numFmtId="1" fontId="10" fillId="3" borderId="2" xfId="1" applyNumberFormat="1" applyFont="1" applyFill="1" applyBorder="1" applyAlignment="1">
      <alignment horizontal="center" vertical="center"/>
    </xf>
    <xf numFmtId="9" fontId="11" fillId="12" borderId="2" xfId="1" applyFont="1" applyFill="1" applyBorder="1" applyAlignment="1">
      <alignment horizontal="center" vertical="center" wrapText="1"/>
    </xf>
    <xf numFmtId="165" fontId="11" fillId="3" borderId="2" xfId="1" applyNumberFormat="1" applyFont="1" applyFill="1" applyBorder="1" applyAlignment="1">
      <alignment horizontal="center" vertical="center"/>
    </xf>
    <xf numFmtId="165" fontId="11" fillId="3" borderId="2" xfId="1" applyNumberFormat="1" applyFont="1" applyFill="1" applyBorder="1" applyAlignment="1">
      <alignment horizontal="center" vertical="center" wrapText="1"/>
    </xf>
    <xf numFmtId="9" fontId="11" fillId="12" borderId="2" xfId="1" applyFont="1" applyFill="1" applyBorder="1" applyAlignment="1">
      <alignment horizontal="center" vertical="center"/>
    </xf>
    <xf numFmtId="0" fontId="11" fillId="3" borderId="9" xfId="0" applyFont="1" applyFill="1" applyBorder="1" applyAlignment="1">
      <alignment horizontal="center" vertical="center"/>
    </xf>
    <xf numFmtId="1" fontId="11" fillId="3" borderId="2" xfId="1" applyNumberFormat="1" applyFont="1" applyFill="1" applyBorder="1" applyAlignment="1">
      <alignment horizontal="center" vertical="center"/>
    </xf>
    <xf numFmtId="9" fontId="9" fillId="3" borderId="2" xfId="1" applyFont="1" applyFill="1" applyBorder="1" applyAlignment="1">
      <alignment horizontal="center" vertical="center"/>
    </xf>
    <xf numFmtId="0" fontId="11" fillId="3" borderId="17" xfId="0" applyFont="1" applyFill="1" applyBorder="1" applyAlignment="1">
      <alignment horizontal="center" vertical="center"/>
    </xf>
    <xf numFmtId="0" fontId="10" fillId="3" borderId="18" xfId="0" applyFont="1" applyFill="1" applyBorder="1" applyAlignment="1">
      <alignment horizontal="center" vertical="center" wrapText="1"/>
    </xf>
    <xf numFmtId="1" fontId="11" fillId="3" borderId="6" xfId="1" applyNumberFormat="1" applyFont="1" applyFill="1" applyBorder="1" applyAlignment="1">
      <alignment horizontal="center" vertical="center"/>
    </xf>
    <xf numFmtId="9" fontId="9" fillId="3" borderId="6" xfId="1" applyFont="1" applyFill="1" applyBorder="1" applyAlignment="1">
      <alignment horizontal="center" vertical="center"/>
    </xf>
    <xf numFmtId="1" fontId="11" fillId="3" borderId="10" xfId="0" applyNumberFormat="1" applyFont="1" applyFill="1" applyBorder="1" applyAlignment="1">
      <alignment horizontal="center" vertical="center"/>
    </xf>
    <xf numFmtId="0" fontId="11" fillId="0" borderId="15" xfId="0" applyFont="1" applyBorder="1" applyAlignment="1">
      <alignment horizontal="center" vertical="center" wrapText="1"/>
    </xf>
    <xf numFmtId="0" fontId="11" fillId="0" borderId="2" xfId="0" applyFont="1" applyBorder="1" applyAlignment="1">
      <alignment horizontal="center" vertical="center" wrapText="1"/>
    </xf>
    <xf numFmtId="9" fontId="9" fillId="3" borderId="2" xfId="0" applyNumberFormat="1" applyFont="1" applyFill="1" applyBorder="1" applyAlignment="1">
      <alignment horizontal="center" vertical="center" wrapText="1"/>
    </xf>
    <xf numFmtId="0" fontId="10" fillId="12" borderId="2" xfId="0" applyFont="1" applyFill="1" applyBorder="1" applyAlignment="1">
      <alignment horizontal="center" vertical="center" wrapText="1"/>
    </xf>
    <xf numFmtId="9" fontId="9" fillId="3" borderId="2" xfId="0" applyNumberFormat="1" applyFont="1" applyFill="1" applyBorder="1" applyAlignment="1">
      <alignment horizontal="center" vertical="center"/>
    </xf>
    <xf numFmtId="0" fontId="10" fillId="0" borderId="2" xfId="0" applyFont="1" applyBorder="1" applyAlignment="1">
      <alignment horizontal="center" vertical="center" wrapText="1"/>
    </xf>
    <xf numFmtId="9" fontId="9" fillId="3" borderId="2" xfId="1" applyFont="1" applyFill="1" applyBorder="1" applyAlignment="1">
      <alignment horizontal="center" vertical="center" wrapText="1"/>
    </xf>
    <xf numFmtId="9" fontId="9" fillId="3" borderId="6" xfId="0" applyNumberFormat="1" applyFont="1" applyFill="1" applyBorder="1" applyAlignment="1">
      <alignment horizontal="center" vertical="center"/>
    </xf>
    <xf numFmtId="1" fontId="11" fillId="3" borderId="10" xfId="0" applyNumberFormat="1" applyFont="1" applyFill="1" applyBorder="1" applyAlignment="1">
      <alignment horizontal="center" vertical="center" wrapText="1"/>
    </xf>
    <xf numFmtId="0" fontId="11" fillId="0" borderId="14" xfId="0" applyFont="1" applyBorder="1" applyAlignment="1">
      <alignment horizontal="center" vertical="center" wrapText="1"/>
    </xf>
    <xf numFmtId="0" fontId="10" fillId="0" borderId="15" xfId="0" applyFont="1" applyBorder="1" applyAlignment="1">
      <alignment horizontal="center" vertical="center" wrapText="1"/>
    </xf>
    <xf numFmtId="9" fontId="10" fillId="0" borderId="15" xfId="0" applyNumberFormat="1" applyFont="1" applyBorder="1" applyAlignment="1">
      <alignment horizontal="center" vertical="center"/>
    </xf>
    <xf numFmtId="9" fontId="13" fillId="0" borderId="15" xfId="0" applyNumberFormat="1" applyFont="1" applyBorder="1" applyAlignment="1">
      <alignment horizontal="center" vertical="center" wrapText="1"/>
    </xf>
    <xf numFmtId="9" fontId="11" fillId="0" borderId="15" xfId="1" applyFont="1" applyFill="1" applyBorder="1" applyAlignment="1">
      <alignment horizontal="center" vertical="center"/>
    </xf>
    <xf numFmtId="9" fontId="9" fillId="0" borderId="15" xfId="1" applyFont="1" applyFill="1" applyBorder="1" applyAlignment="1">
      <alignment horizontal="center" vertical="center"/>
    </xf>
    <xf numFmtId="1" fontId="10" fillId="0" borderId="16" xfId="0" applyNumberFormat="1" applyFont="1" applyBorder="1" applyAlignment="1">
      <alignment horizontal="center" vertical="center" wrapText="1"/>
    </xf>
    <xf numFmtId="9" fontId="13" fillId="5" borderId="2" xfId="0" applyNumberFormat="1" applyFont="1" applyFill="1" applyBorder="1" applyAlignment="1">
      <alignment horizontal="center" vertical="center" wrapText="1"/>
    </xf>
    <xf numFmtId="9" fontId="9" fillId="5" borderId="2" xfId="0" applyNumberFormat="1" applyFont="1" applyFill="1" applyBorder="1" applyAlignment="1">
      <alignment horizontal="center" vertical="center" wrapText="1"/>
    </xf>
    <xf numFmtId="0" fontId="13" fillId="3" borderId="2" xfId="0" applyFont="1" applyFill="1" applyBorder="1" applyAlignment="1">
      <alignment horizontal="center" vertical="center" wrapText="1"/>
    </xf>
    <xf numFmtId="0" fontId="11" fillId="0" borderId="9" xfId="0" applyFont="1" applyBorder="1" applyAlignment="1">
      <alignment horizontal="center" vertical="center" wrapText="1"/>
    </xf>
    <xf numFmtId="0" fontId="9" fillId="12" borderId="2" xfId="0" applyFont="1" applyFill="1" applyBorder="1" applyAlignment="1">
      <alignment horizontal="center" vertical="center" wrapText="1"/>
    </xf>
    <xf numFmtId="0" fontId="10" fillId="0" borderId="2" xfId="0" applyFont="1" applyBorder="1" applyAlignment="1">
      <alignment horizontal="center" vertical="center"/>
    </xf>
    <xf numFmtId="9" fontId="11" fillId="0" borderId="2" xfId="1" applyFont="1" applyFill="1" applyBorder="1" applyAlignment="1">
      <alignment horizontal="center" vertical="center"/>
    </xf>
    <xf numFmtId="0" fontId="13" fillId="0" borderId="2" xfId="0" applyFont="1" applyBorder="1" applyAlignment="1">
      <alignment horizontal="center" vertical="center" wrapText="1"/>
    </xf>
    <xf numFmtId="1" fontId="10" fillId="0" borderId="8"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11" fillId="0" borderId="0" xfId="0" applyFont="1" applyAlignment="1">
      <alignment horizontal="center" vertical="center"/>
    </xf>
    <xf numFmtId="0" fontId="9" fillId="15" borderId="2" xfId="0" applyFont="1" applyFill="1" applyBorder="1" applyAlignment="1">
      <alignment horizontal="center" vertical="center" wrapText="1"/>
    </xf>
    <xf numFmtId="0" fontId="9" fillId="12" borderId="6" xfId="0" applyFont="1" applyFill="1" applyBorder="1" applyAlignment="1">
      <alignment horizontal="center" vertical="center" wrapText="1"/>
    </xf>
    <xf numFmtId="0" fontId="10" fillId="3" borderId="6" xfId="0" applyFont="1" applyFill="1" applyBorder="1" applyAlignment="1">
      <alignment horizontal="center" vertical="center"/>
    </xf>
    <xf numFmtId="0" fontId="13" fillId="3" borderId="6" xfId="0" applyFont="1" applyFill="1" applyBorder="1" applyAlignment="1">
      <alignment horizontal="center" vertical="center" wrapText="1"/>
    </xf>
    <xf numFmtId="1" fontId="10" fillId="3" borderId="10" xfId="0" applyNumberFormat="1" applyFont="1" applyFill="1" applyBorder="1" applyAlignment="1">
      <alignment horizontal="center" vertical="center" wrapText="1"/>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3" fillId="0" borderId="15" xfId="0" applyFont="1" applyBorder="1" applyAlignment="1">
      <alignment horizontal="center" vertical="center" wrapText="1"/>
    </xf>
    <xf numFmtId="1" fontId="10" fillId="3" borderId="15" xfId="1" applyNumberFormat="1" applyFont="1" applyFill="1" applyBorder="1" applyAlignment="1">
      <alignment horizontal="center" vertical="center"/>
    </xf>
    <xf numFmtId="9" fontId="11" fillId="3" borderId="15" xfId="0" applyNumberFormat="1" applyFont="1" applyFill="1" applyBorder="1" applyAlignment="1">
      <alignment horizontal="center" vertical="center" wrapText="1"/>
    </xf>
    <xf numFmtId="0" fontId="11" fillId="0" borderId="9" xfId="0" applyFont="1" applyBorder="1" applyAlignment="1">
      <alignment horizontal="center" vertical="center"/>
    </xf>
    <xf numFmtId="0" fontId="13" fillId="0" borderId="2" xfId="0" applyFont="1" applyBorder="1" applyAlignment="1">
      <alignment horizontal="center" vertical="center"/>
    </xf>
    <xf numFmtId="0" fontId="9" fillId="0" borderId="2" xfId="0" applyFont="1" applyBorder="1" applyAlignment="1">
      <alignment horizontal="center" vertical="center"/>
    </xf>
    <xf numFmtId="0" fontId="10" fillId="3" borderId="2" xfId="1" applyNumberFormat="1" applyFont="1" applyFill="1" applyBorder="1" applyAlignment="1">
      <alignment horizontal="center" vertical="center"/>
    </xf>
    <xf numFmtId="0" fontId="11" fillId="0" borderId="17" xfId="0" applyFont="1" applyBorder="1" applyAlignment="1">
      <alignment horizontal="center" vertical="center"/>
    </xf>
    <xf numFmtId="0" fontId="11" fillId="0" borderId="6" xfId="0" applyFont="1" applyBorder="1" applyAlignment="1">
      <alignment horizontal="center" vertical="center"/>
    </xf>
    <xf numFmtId="0" fontId="13" fillId="0" borderId="6" xfId="0" applyFont="1" applyBorder="1" applyAlignment="1">
      <alignment horizontal="center" vertical="center"/>
    </xf>
    <xf numFmtId="1" fontId="10" fillId="3" borderId="6" xfId="1" applyNumberFormat="1" applyFont="1" applyFill="1" applyBorder="1" applyAlignment="1">
      <alignment horizontal="center" vertical="center"/>
    </xf>
    <xf numFmtId="9" fontId="11" fillId="3" borderId="6" xfId="1" applyFont="1" applyFill="1" applyBorder="1" applyAlignment="1">
      <alignment horizontal="center" vertical="center" wrapText="1"/>
    </xf>
    <xf numFmtId="9" fontId="11" fillId="3" borderId="6" xfId="0" applyNumberFormat="1" applyFont="1" applyFill="1" applyBorder="1" applyAlignment="1">
      <alignment horizontal="center" vertical="center" wrapText="1"/>
    </xf>
    <xf numFmtId="0" fontId="11" fillId="0" borderId="16" xfId="0" applyFont="1" applyBorder="1" applyAlignment="1">
      <alignment horizontal="center" vertical="center"/>
    </xf>
    <xf numFmtId="0" fontId="11" fillId="0" borderId="8" xfId="0" applyFont="1" applyBorder="1" applyAlignment="1">
      <alignment horizontal="center" vertical="center"/>
    </xf>
    <xf numFmtId="0" fontId="11" fillId="0" borderId="10" xfId="0" applyFont="1" applyBorder="1" applyAlignment="1">
      <alignment horizontal="center" vertical="center"/>
    </xf>
    <xf numFmtId="0" fontId="11" fillId="3" borderId="15" xfId="0" applyFont="1" applyFill="1" applyBorder="1" applyAlignment="1">
      <alignment horizontal="center" vertical="center"/>
    </xf>
    <xf numFmtId="0" fontId="10" fillId="3" borderId="15" xfId="0" applyFont="1" applyFill="1" applyBorder="1" applyAlignment="1">
      <alignment horizontal="center" vertical="center"/>
    </xf>
    <xf numFmtId="0" fontId="11" fillId="13" borderId="2" xfId="0" applyFont="1" applyFill="1" applyBorder="1" applyAlignment="1">
      <alignment horizontal="center" vertical="center" wrapText="1"/>
    </xf>
    <xf numFmtId="9" fontId="9" fillId="12" borderId="2" xfId="0" applyNumberFormat="1" applyFont="1" applyFill="1" applyBorder="1" applyAlignment="1">
      <alignment horizontal="center" vertical="center"/>
    </xf>
    <xf numFmtId="9" fontId="10" fillId="0" borderId="2" xfId="0" applyNumberFormat="1" applyFont="1" applyBorder="1" applyAlignment="1">
      <alignment horizontal="center" vertical="center"/>
    </xf>
    <xf numFmtId="0" fontId="10" fillId="14" borderId="2" xfId="0" applyFont="1" applyFill="1" applyBorder="1" applyAlignment="1">
      <alignment horizontal="center" vertical="center" wrapText="1"/>
    </xf>
    <xf numFmtId="2" fontId="10" fillId="3" borderId="2" xfId="0" applyNumberFormat="1" applyFont="1" applyFill="1" applyBorder="1" applyAlignment="1">
      <alignment horizontal="center" vertical="center"/>
    </xf>
    <xf numFmtId="2" fontId="11" fillId="3" borderId="2" xfId="0" applyNumberFormat="1" applyFont="1" applyFill="1" applyBorder="1" applyAlignment="1">
      <alignment horizontal="center" vertical="center"/>
    </xf>
    <xf numFmtId="10" fontId="10" fillId="3" borderId="2" xfId="0" applyNumberFormat="1" applyFont="1" applyFill="1" applyBorder="1" applyAlignment="1">
      <alignment horizontal="center" vertical="center"/>
    </xf>
    <xf numFmtId="10" fontId="11" fillId="3" borderId="2" xfId="0" applyNumberFormat="1" applyFont="1" applyFill="1" applyBorder="1" applyAlignment="1">
      <alignment horizontal="center" vertical="center"/>
    </xf>
    <xf numFmtId="0" fontId="10" fillId="5" borderId="2" xfId="0" applyFont="1" applyFill="1" applyBorder="1" applyAlignment="1">
      <alignment horizontal="center" vertical="center"/>
    </xf>
    <xf numFmtId="14" fontId="10" fillId="5" borderId="2" xfId="0" applyNumberFormat="1" applyFont="1" applyFill="1" applyBorder="1" applyAlignment="1">
      <alignment horizontal="center" vertical="center" wrapText="1"/>
    </xf>
    <xf numFmtId="0" fontId="13" fillId="5" borderId="2" xfId="0" applyFont="1" applyFill="1" applyBorder="1" applyAlignment="1">
      <alignment horizontal="center" vertical="center"/>
    </xf>
    <xf numFmtId="9" fontId="13" fillId="5" borderId="2" xfId="0" applyNumberFormat="1" applyFont="1" applyFill="1" applyBorder="1" applyAlignment="1">
      <alignment horizontal="center" vertical="center"/>
    </xf>
    <xf numFmtId="0" fontId="10" fillId="5" borderId="2" xfId="0" applyFont="1" applyFill="1" applyBorder="1" applyAlignment="1">
      <alignment horizontal="center" vertical="center" wrapText="1"/>
    </xf>
    <xf numFmtId="0" fontId="13" fillId="0" borderId="2" xfId="0" applyFont="1" applyBorder="1" applyAlignment="1">
      <alignment vertical="center" wrapText="1"/>
    </xf>
    <xf numFmtId="0" fontId="16" fillId="5" borderId="2" xfId="0" applyFont="1" applyFill="1" applyBorder="1" applyAlignment="1">
      <alignment wrapText="1"/>
    </xf>
    <xf numFmtId="0" fontId="16" fillId="5" borderId="4" xfId="0" applyFont="1" applyFill="1" applyBorder="1" applyAlignment="1">
      <alignment wrapText="1"/>
    </xf>
    <xf numFmtId="0" fontId="17" fillId="5" borderId="4" xfId="0" applyFont="1" applyFill="1" applyBorder="1" applyAlignment="1">
      <alignment wrapText="1"/>
    </xf>
    <xf numFmtId="0" fontId="18" fillId="3" borderId="0" xfId="0" applyFont="1" applyFill="1" applyAlignment="1">
      <alignment horizontal="center" vertical="center" wrapText="1"/>
    </xf>
    <xf numFmtId="0" fontId="19" fillId="16" borderId="1" xfId="0" applyFont="1" applyFill="1" applyBorder="1" applyAlignment="1">
      <alignment horizontal="center" vertical="center" wrapText="1"/>
    </xf>
    <xf numFmtId="0" fontId="18" fillId="0" borderId="0" xfId="0" applyFont="1" applyAlignment="1">
      <alignment horizontal="left" vertical="center" wrapText="1"/>
    </xf>
    <xf numFmtId="0" fontId="18" fillId="5" borderId="1" xfId="0" applyFont="1" applyFill="1" applyBorder="1" applyAlignment="1">
      <alignment horizontal="left" vertical="center" wrapText="1"/>
    </xf>
    <xf numFmtId="0" fontId="18" fillId="3" borderId="1" xfId="0" applyFont="1" applyFill="1" applyBorder="1" applyAlignment="1">
      <alignment horizontal="left" vertical="center" wrapText="1"/>
    </xf>
    <xf numFmtId="0" fontId="18" fillId="0" borderId="1" xfId="0" applyFont="1" applyBorder="1" applyAlignment="1">
      <alignment horizontal="left" vertical="center" wrapText="1"/>
    </xf>
    <xf numFmtId="0" fontId="20" fillId="5" borderId="1" xfId="0" applyFont="1" applyFill="1" applyBorder="1" applyAlignment="1">
      <alignment horizontal="left" vertical="center" wrapText="1"/>
    </xf>
    <xf numFmtId="0" fontId="18" fillId="5" borderId="1" xfId="0" applyFont="1" applyFill="1" applyBorder="1" applyAlignment="1">
      <alignment vertical="center" wrapText="1"/>
    </xf>
    <xf numFmtId="0" fontId="20" fillId="3" borderId="1" xfId="0" applyFont="1" applyFill="1" applyBorder="1" applyAlignment="1">
      <alignment horizontal="left" vertical="center" wrapText="1"/>
    </xf>
    <xf numFmtId="9" fontId="18" fillId="5" borderId="1" xfId="0" applyNumberFormat="1" applyFont="1" applyFill="1" applyBorder="1" applyAlignment="1">
      <alignment horizontal="center" vertical="center" wrapText="1"/>
    </xf>
    <xf numFmtId="0" fontId="18" fillId="5"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18" fillId="3" borderId="1" xfId="0" applyFont="1" applyFill="1" applyBorder="1" applyAlignment="1">
      <alignment horizontal="center" vertical="center" wrapText="1"/>
    </xf>
    <xf numFmtId="9" fontId="18" fillId="3" borderId="1" xfId="0" applyNumberFormat="1" applyFont="1" applyFill="1" applyBorder="1" applyAlignment="1">
      <alignment horizontal="center" vertical="center" wrapText="1"/>
    </xf>
    <xf numFmtId="0" fontId="18" fillId="5" borderId="1" xfId="0" applyFont="1" applyFill="1" applyBorder="1" applyAlignment="1">
      <alignment horizontal="center" vertical="center"/>
    </xf>
    <xf numFmtId="0" fontId="18" fillId="0" borderId="1" xfId="0" applyFont="1" applyBorder="1" applyAlignment="1">
      <alignment horizontal="center" vertical="center"/>
    </xf>
    <xf numFmtId="0" fontId="18" fillId="0" borderId="0" xfId="0" applyFont="1" applyAlignment="1">
      <alignment horizontal="center" vertical="center" wrapText="1"/>
    </xf>
    <xf numFmtId="0" fontId="19" fillId="16" borderId="1" xfId="0" applyFont="1" applyFill="1" applyBorder="1" applyAlignment="1">
      <alignment horizontal="left" vertical="center" wrapText="1"/>
    </xf>
    <xf numFmtId="0" fontId="18" fillId="5" borderId="20" xfId="0" applyFont="1" applyFill="1" applyBorder="1" applyAlignment="1">
      <alignment horizontal="left" vertical="center" wrapText="1"/>
    </xf>
    <xf numFmtId="0" fontId="18" fillId="5" borderId="21" xfId="0" applyFont="1" applyFill="1" applyBorder="1" applyAlignment="1">
      <alignment horizontal="left" vertical="center" wrapText="1"/>
    </xf>
    <xf numFmtId="0" fontId="18" fillId="5" borderId="22" xfId="0" applyFont="1" applyFill="1" applyBorder="1" applyAlignment="1">
      <alignment horizontal="left" vertical="center" wrapText="1"/>
    </xf>
    <xf numFmtId="0" fontId="18" fillId="5" borderId="20" xfId="0" applyFont="1" applyFill="1" applyBorder="1" applyAlignment="1">
      <alignment horizontal="center" vertical="center" wrapText="1"/>
    </xf>
    <xf numFmtId="0" fontId="18" fillId="5" borderId="21" xfId="0" applyFont="1" applyFill="1" applyBorder="1" applyAlignment="1">
      <alignment horizontal="center" vertical="center" wrapText="1"/>
    </xf>
    <xf numFmtId="0" fontId="18" fillId="5" borderId="22" xfId="0" applyFont="1" applyFill="1" applyBorder="1" applyAlignment="1">
      <alignment horizontal="center" vertical="center" wrapText="1"/>
    </xf>
    <xf numFmtId="0" fontId="18" fillId="5" borderId="1" xfId="0" applyFont="1" applyFill="1" applyBorder="1" applyAlignment="1">
      <alignment horizontal="left" vertical="center" wrapText="1"/>
    </xf>
    <xf numFmtId="0" fontId="18" fillId="5" borderId="1" xfId="0" applyFont="1" applyFill="1" applyBorder="1" applyAlignment="1">
      <alignment horizontal="center" vertical="center" wrapText="1"/>
    </xf>
    <xf numFmtId="9" fontId="18" fillId="5" borderId="1" xfId="0" applyNumberFormat="1" applyFont="1" applyFill="1" applyBorder="1" applyAlignment="1">
      <alignment horizontal="center" vertical="center"/>
    </xf>
    <xf numFmtId="0" fontId="18" fillId="5" borderId="1" xfId="0" applyFont="1" applyFill="1" applyBorder="1" applyAlignment="1">
      <alignment horizontal="center" vertical="center"/>
    </xf>
    <xf numFmtId="0" fontId="18" fillId="0" borderId="1" xfId="0" applyFont="1" applyBorder="1" applyAlignment="1">
      <alignment horizontal="left" vertical="center" wrapText="1"/>
    </xf>
    <xf numFmtId="0" fontId="18" fillId="0" borderId="1" xfId="0" applyFont="1" applyBorder="1" applyAlignment="1">
      <alignment horizontal="center" vertical="center"/>
    </xf>
    <xf numFmtId="9" fontId="18" fillId="0" borderId="1" xfId="0" applyNumberFormat="1" applyFont="1" applyBorder="1" applyAlignment="1">
      <alignment horizontal="center" vertical="center"/>
    </xf>
    <xf numFmtId="0" fontId="18" fillId="3" borderId="1" xfId="0" applyFont="1" applyFill="1" applyBorder="1" applyAlignment="1">
      <alignment horizontal="left" vertical="center" wrapText="1"/>
    </xf>
    <xf numFmtId="1" fontId="18" fillId="3" borderId="1" xfId="0" applyNumberFormat="1" applyFont="1" applyFill="1" applyBorder="1" applyAlignment="1">
      <alignment horizontal="center" vertical="center"/>
    </xf>
    <xf numFmtId="9" fontId="9" fillId="3" borderId="15" xfId="0" applyNumberFormat="1" applyFont="1" applyFill="1" applyBorder="1" applyAlignment="1">
      <alignment horizontal="center" vertical="center" wrapText="1"/>
    </xf>
    <xf numFmtId="9" fontId="9" fillId="3" borderId="2" xfId="0" applyNumberFormat="1"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4" xfId="0" applyFont="1" applyFill="1" applyBorder="1" applyAlignment="1">
      <alignment horizontal="center" vertical="center" wrapText="1"/>
    </xf>
    <xf numFmtId="1" fontId="11" fillId="3" borderId="16" xfId="0" applyNumberFormat="1" applyFont="1" applyFill="1" applyBorder="1" applyAlignment="1">
      <alignment horizontal="center" vertical="center" wrapText="1"/>
    </xf>
    <xf numFmtId="1" fontId="11" fillId="3" borderId="8" xfId="0" applyNumberFormat="1" applyFont="1" applyFill="1" applyBorder="1" applyAlignment="1">
      <alignment horizontal="center" vertical="center" wrapText="1"/>
    </xf>
    <xf numFmtId="0" fontId="11" fillId="3" borderId="15"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0" fillId="3" borderId="2" xfId="0" applyFont="1" applyFill="1" applyBorder="1" applyAlignment="1">
      <alignment horizontal="center" vertical="center" wrapText="1"/>
    </xf>
    <xf numFmtId="14" fontId="10" fillId="3" borderId="15" xfId="0" applyNumberFormat="1" applyFont="1" applyFill="1" applyBorder="1" applyAlignment="1">
      <alignment horizontal="center" vertical="center" wrapText="1"/>
    </xf>
    <xf numFmtId="14" fontId="10" fillId="3" borderId="2" xfId="0" applyNumberFormat="1" applyFont="1" applyFill="1" applyBorder="1" applyAlignment="1">
      <alignment horizontal="center" vertical="center" wrapText="1"/>
    </xf>
    <xf numFmtId="9" fontId="10" fillId="3" borderId="15" xfId="0" applyNumberFormat="1" applyFont="1" applyFill="1" applyBorder="1" applyAlignment="1">
      <alignment horizontal="center" vertical="center"/>
    </xf>
    <xf numFmtId="9" fontId="10" fillId="3" borderId="2" xfId="0" applyNumberFormat="1" applyFont="1" applyFill="1" applyBorder="1" applyAlignment="1">
      <alignment horizontal="center" vertical="center"/>
    </xf>
    <xf numFmtId="9" fontId="11" fillId="3" borderId="2" xfId="1" applyFont="1" applyFill="1" applyBorder="1" applyAlignment="1">
      <alignment horizontal="center" vertical="center"/>
    </xf>
    <xf numFmtId="0" fontId="11" fillId="3" borderId="14"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0" borderId="15" xfId="0" applyFont="1" applyBorder="1" applyAlignment="1">
      <alignment horizontal="center" vertical="center" wrapText="1"/>
    </xf>
    <xf numFmtId="0" fontId="11" fillId="0" borderId="2" xfId="0" applyFont="1" applyBorder="1" applyAlignment="1">
      <alignment horizontal="center" vertical="center" wrapText="1"/>
    </xf>
    <xf numFmtId="0" fontId="11" fillId="3" borderId="2" xfId="0" applyFont="1" applyFill="1" applyBorder="1" applyAlignment="1">
      <alignment horizontal="center" vertical="center"/>
    </xf>
    <xf numFmtId="9" fontId="11" fillId="3" borderId="2" xfId="0" applyNumberFormat="1" applyFont="1" applyFill="1" applyBorder="1" applyAlignment="1">
      <alignment horizontal="center" vertical="center"/>
    </xf>
    <xf numFmtId="9" fontId="11" fillId="3" borderId="2" xfId="1" applyFont="1" applyFill="1" applyBorder="1" applyAlignment="1">
      <alignment horizontal="center" vertical="center" wrapText="1"/>
    </xf>
    <xf numFmtId="0" fontId="10" fillId="3" borderId="5" xfId="0" applyFont="1" applyFill="1" applyBorder="1" applyAlignment="1">
      <alignment horizontal="center" vertical="center" wrapText="1"/>
    </xf>
    <xf numFmtId="0" fontId="9" fillId="3" borderId="2" xfId="0" applyFont="1" applyFill="1" applyBorder="1" applyAlignment="1">
      <alignment horizontal="center" vertical="center"/>
    </xf>
    <xf numFmtId="0" fontId="11" fillId="3" borderId="9" xfId="0" applyFont="1" applyFill="1" applyBorder="1" applyAlignment="1">
      <alignment horizontal="center" vertical="center"/>
    </xf>
    <xf numFmtId="9" fontId="10" fillId="0" borderId="2" xfId="0" applyNumberFormat="1" applyFont="1" applyBorder="1" applyAlignment="1">
      <alignment horizontal="center" vertical="center" wrapText="1"/>
    </xf>
    <xf numFmtId="9" fontId="11" fillId="3" borderId="6" xfId="0" applyNumberFormat="1" applyFont="1" applyFill="1" applyBorder="1" applyAlignment="1">
      <alignment horizontal="center" vertical="center"/>
    </xf>
    <xf numFmtId="0" fontId="11" fillId="3" borderId="6" xfId="0" applyFont="1" applyFill="1" applyBorder="1" applyAlignment="1">
      <alignment horizontal="center" vertical="center"/>
    </xf>
    <xf numFmtId="0" fontId="9" fillId="12" borderId="2" xfId="0" applyFont="1" applyFill="1" applyBorder="1" applyAlignment="1">
      <alignment horizontal="center" vertical="center"/>
    </xf>
    <xf numFmtId="0" fontId="9" fillId="12" borderId="6" xfId="0" applyFont="1" applyFill="1" applyBorder="1" applyAlignment="1">
      <alignment horizontal="center" vertical="center"/>
    </xf>
    <xf numFmtId="9" fontId="11" fillId="3" borderId="6" xfId="1" applyFont="1" applyFill="1" applyBorder="1" applyAlignment="1">
      <alignment horizontal="center" vertical="center"/>
    </xf>
    <xf numFmtId="0" fontId="9" fillId="3" borderId="2" xfId="0" applyFont="1" applyFill="1" applyBorder="1" applyAlignment="1">
      <alignment horizontal="center" vertical="center" wrapText="1"/>
    </xf>
    <xf numFmtId="0" fontId="9" fillId="3" borderId="6" xfId="0" applyFont="1" applyFill="1" applyBorder="1" applyAlignment="1">
      <alignment horizontal="center" vertical="center" wrapText="1"/>
    </xf>
    <xf numFmtId="9" fontId="10" fillId="3" borderId="6" xfId="0" applyNumberFormat="1" applyFont="1" applyFill="1" applyBorder="1" applyAlignment="1">
      <alignment horizontal="center" vertical="center"/>
    </xf>
    <xf numFmtId="0" fontId="10" fillId="3" borderId="6"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8" fillId="0" borderId="2" xfId="0" applyFont="1" applyBorder="1" applyAlignment="1">
      <alignment horizontal="left" vertical="center" wrapText="1"/>
    </xf>
    <xf numFmtId="0" fontId="21" fillId="0" borderId="2" xfId="0" applyFont="1" applyBorder="1" applyAlignment="1">
      <alignment horizontal="center" vertical="center" wrapText="1"/>
    </xf>
  </cellXfs>
  <cellStyles count="3">
    <cellStyle name="Millares 2" xfId="2" xr:uid="{077E3C4D-C38F-48D6-BF0C-A9280F1BF618}"/>
    <cellStyle name="Normal" xfId="0" builtinId="0"/>
    <cellStyle name="Porcentaje" xfId="1" builtinId="5"/>
  </cellStyles>
  <dxfs count="0"/>
  <tableStyles count="0" defaultTableStyle="TableStyleMedium2" defaultPivotStyle="PivotStyleMedium9"/>
  <colors>
    <mruColors>
      <color rgb="FFFFCC99"/>
      <color rgb="FFFDA98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1059656</xdr:colOff>
      <xdr:row>1</xdr:row>
      <xdr:rowOff>35719</xdr:rowOff>
    </xdr:from>
    <xdr:to>
      <xdr:col>0</xdr:col>
      <xdr:colOff>1811496</xdr:colOff>
      <xdr:row>1</xdr:row>
      <xdr:rowOff>776880</xdr:rowOff>
    </xdr:to>
    <xdr:pic>
      <xdr:nvPicPr>
        <xdr:cNvPr id="2" name="Imagen 1">
          <a:extLst>
            <a:ext uri="{FF2B5EF4-FFF2-40B4-BE49-F238E27FC236}">
              <a16:creationId xmlns:a16="http://schemas.microsoft.com/office/drawing/2014/main" id="{8EBF6151-5D19-49C3-A898-0B9A749A5DCF}"/>
            </a:ext>
          </a:extLst>
        </xdr:cNvPr>
        <xdr:cNvPicPr>
          <a:picLocks noChangeAspect="1"/>
        </xdr:cNvPicPr>
      </xdr:nvPicPr>
      <xdr:blipFill>
        <a:blip xmlns:r="http://schemas.openxmlformats.org/officeDocument/2006/relationships" r:embed="rId1"/>
        <a:stretch>
          <a:fillRect/>
        </a:stretch>
      </xdr:blipFill>
      <xdr:spPr>
        <a:xfrm>
          <a:off x="1059656" y="214313"/>
          <a:ext cx="751840" cy="741161"/>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MABELIS ROJAS MURILLO" id="{6E21E1F8-9E6B-4879-9BA8-6F97714BDE7B}" userId="S::mrojas@minenergia.gov.co::f4d81323-5e78-4c7f-91fc-e6407a1c5678"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77" dT="2024-04-23T03:03:39.23" personId="{6E21E1F8-9E6B-4879-9BA8-6F97714BDE7B}" id="{DE039D88-CC10-420B-A343-B60C08BB5595}">
    <text xml:space="preserve">Revisar con documento enviado
</text>
  </threadedComment>
</ThreadedComment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001E1-E5C7-4003-B707-CB5713D72B04}">
  <dimension ref="A1:I83"/>
  <sheetViews>
    <sheetView workbookViewId="0">
      <selection activeCell="B23" sqref="B23"/>
    </sheetView>
  </sheetViews>
  <sheetFormatPr baseColWidth="10" defaultColWidth="8.7109375" defaultRowHeight="12"/>
  <cols>
    <col min="1" max="1" width="13.7109375" style="5" customWidth="1"/>
    <col min="2" max="2" width="20.7109375" style="5" customWidth="1"/>
    <col min="3" max="3" width="21" style="5" customWidth="1"/>
    <col min="4" max="4" width="24.140625" style="5" customWidth="1"/>
    <col min="5" max="6" width="14.42578125" style="5" customWidth="1"/>
    <col min="7" max="8" width="15.140625" style="5" customWidth="1"/>
    <col min="9" max="9" width="18.85546875" style="5" bestFit="1" customWidth="1"/>
    <col min="10" max="16384" width="8.7109375" style="5"/>
  </cols>
  <sheetData>
    <row r="1" spans="1:9" ht="36">
      <c r="A1" s="4" t="s">
        <v>0</v>
      </c>
      <c r="B1" s="7" t="s">
        <v>1</v>
      </c>
      <c r="C1" s="4" t="s">
        <v>2</v>
      </c>
      <c r="D1" s="4" t="s">
        <v>3</v>
      </c>
      <c r="E1" s="1" t="s">
        <v>4</v>
      </c>
      <c r="F1" s="1" t="s">
        <v>5</v>
      </c>
      <c r="G1" s="1" t="s">
        <v>6</v>
      </c>
      <c r="H1" s="4" t="s">
        <v>7</v>
      </c>
      <c r="I1" s="4" t="s">
        <v>8</v>
      </c>
    </row>
    <row r="2" spans="1:9" ht="72">
      <c r="A2" s="6" t="s">
        <v>9</v>
      </c>
      <c r="B2" s="16" t="s">
        <v>10</v>
      </c>
      <c r="C2" s="9" t="s">
        <v>11</v>
      </c>
      <c r="D2" s="164" t="s">
        <v>12</v>
      </c>
      <c r="E2" s="2" t="s">
        <v>13</v>
      </c>
      <c r="F2" s="2" t="s">
        <v>14</v>
      </c>
      <c r="G2" s="2" t="s">
        <v>15</v>
      </c>
      <c r="H2" s="2" t="s">
        <v>16</v>
      </c>
      <c r="I2" s="8">
        <v>202300000000308</v>
      </c>
    </row>
    <row r="3" spans="1:9" ht="108">
      <c r="A3" s="6" t="s">
        <v>17</v>
      </c>
      <c r="B3" s="16" t="s">
        <v>18</v>
      </c>
      <c r="C3" s="12" t="s">
        <v>19</v>
      </c>
      <c r="D3" s="165" t="s">
        <v>20</v>
      </c>
      <c r="E3" s="2" t="s">
        <v>21</v>
      </c>
      <c r="F3" s="2" t="s">
        <v>22</v>
      </c>
      <c r="G3" s="2" t="s">
        <v>23</v>
      </c>
      <c r="H3" s="2" t="s">
        <v>24</v>
      </c>
      <c r="I3" s="8">
        <v>202300000000282</v>
      </c>
    </row>
    <row r="4" spans="1:9" ht="168">
      <c r="A4" s="6" t="s">
        <v>25</v>
      </c>
      <c r="B4" s="16" t="s">
        <v>26</v>
      </c>
      <c r="C4" s="13" t="s">
        <v>27</v>
      </c>
      <c r="D4" s="165" t="s">
        <v>28</v>
      </c>
      <c r="E4" s="2" t="s">
        <v>29</v>
      </c>
      <c r="F4" s="2" t="s">
        <v>30</v>
      </c>
      <c r="G4" s="2" t="s">
        <v>31</v>
      </c>
      <c r="H4" s="3" t="s">
        <v>32</v>
      </c>
      <c r="I4" s="8">
        <v>2022011000051</v>
      </c>
    </row>
    <row r="5" spans="1:9" ht="72">
      <c r="A5" s="6" t="s">
        <v>30</v>
      </c>
      <c r="B5" s="16" t="s">
        <v>33</v>
      </c>
      <c r="C5" s="11" t="s">
        <v>34</v>
      </c>
      <c r="D5" s="165" t="s">
        <v>35</v>
      </c>
      <c r="E5" s="2" t="s">
        <v>36</v>
      </c>
      <c r="F5" s="2" t="s">
        <v>37</v>
      </c>
      <c r="G5" s="2" t="s">
        <v>38</v>
      </c>
      <c r="H5" s="2" t="s">
        <v>39</v>
      </c>
      <c r="I5" s="8">
        <v>202300000000296</v>
      </c>
    </row>
    <row r="6" spans="1:9" ht="132">
      <c r="B6" s="16" t="s">
        <v>40</v>
      </c>
      <c r="C6" s="15" t="s">
        <v>41</v>
      </c>
      <c r="D6" s="165" t="s">
        <v>42</v>
      </c>
      <c r="E6" s="2" t="s">
        <v>43</v>
      </c>
      <c r="G6" s="2" t="s">
        <v>44</v>
      </c>
      <c r="H6" s="2" t="s">
        <v>45</v>
      </c>
      <c r="I6" s="8">
        <v>2021011000088</v>
      </c>
    </row>
    <row r="7" spans="1:9" ht="132">
      <c r="B7" s="16" t="s">
        <v>46</v>
      </c>
      <c r="C7" s="14" t="s">
        <v>47</v>
      </c>
      <c r="D7" s="165" t="s">
        <v>48</v>
      </c>
      <c r="E7" s="2" t="s">
        <v>49</v>
      </c>
      <c r="G7" s="2" t="s">
        <v>50</v>
      </c>
      <c r="H7" s="3" t="s">
        <v>51</v>
      </c>
      <c r="I7" s="8">
        <v>2022011000071</v>
      </c>
    </row>
    <row r="8" spans="1:9" ht="120">
      <c r="B8" s="16" t="s">
        <v>52</v>
      </c>
      <c r="C8" s="13" t="s">
        <v>53</v>
      </c>
      <c r="D8" s="165" t="s">
        <v>10</v>
      </c>
      <c r="E8" s="2" t="s">
        <v>54</v>
      </c>
      <c r="G8" s="2" t="s">
        <v>55</v>
      </c>
      <c r="H8" s="2" t="s">
        <v>56</v>
      </c>
      <c r="I8" s="8">
        <v>202300000000302</v>
      </c>
    </row>
    <row r="9" spans="1:9" ht="96">
      <c r="B9" s="16" t="s">
        <v>57</v>
      </c>
      <c r="C9" s="10" t="s">
        <v>58</v>
      </c>
      <c r="D9" s="165" t="s">
        <v>59</v>
      </c>
      <c r="G9" s="2" t="s">
        <v>60</v>
      </c>
      <c r="I9" s="8">
        <v>202300000000310</v>
      </c>
    </row>
    <row r="10" spans="1:9" ht="144">
      <c r="B10" s="16" t="s">
        <v>61</v>
      </c>
      <c r="C10" s="14" t="s">
        <v>62</v>
      </c>
      <c r="D10" s="165" t="s">
        <v>63</v>
      </c>
      <c r="G10" s="2" t="s">
        <v>64</v>
      </c>
      <c r="I10" s="8">
        <v>202300000000335</v>
      </c>
    </row>
    <row r="11" spans="1:9" ht="156">
      <c r="B11" s="16" t="s">
        <v>65</v>
      </c>
      <c r="C11" s="10" t="s">
        <v>66</v>
      </c>
      <c r="D11" s="165" t="s">
        <v>67</v>
      </c>
      <c r="G11" s="2" t="s">
        <v>68</v>
      </c>
      <c r="I11" s="8">
        <v>2022011000075</v>
      </c>
    </row>
    <row r="12" spans="1:9" ht="48">
      <c r="B12" s="16" t="s">
        <v>69</v>
      </c>
      <c r="C12" s="15" t="s">
        <v>70</v>
      </c>
      <c r="D12" s="166" t="s">
        <v>71</v>
      </c>
      <c r="I12" s="8">
        <v>2018011000650</v>
      </c>
    </row>
    <row r="13" spans="1:9" ht="24">
      <c r="B13" s="16" t="s">
        <v>72</v>
      </c>
      <c r="C13" s="10" t="s">
        <v>73</v>
      </c>
      <c r="D13" s="165" t="s">
        <v>74</v>
      </c>
      <c r="I13" s="8">
        <v>2018011001035</v>
      </c>
    </row>
    <row r="14" spans="1:9" ht="48">
      <c r="B14" s="16" t="s">
        <v>75</v>
      </c>
      <c r="C14" s="15" t="s">
        <v>76</v>
      </c>
      <c r="D14" s="165" t="s">
        <v>77</v>
      </c>
      <c r="I14" s="8">
        <v>2018011000763</v>
      </c>
    </row>
    <row r="15" spans="1:9" ht="36">
      <c r="B15" s="16" t="s">
        <v>78</v>
      </c>
      <c r="C15" s="13" t="s">
        <v>79</v>
      </c>
      <c r="D15" s="165" t="s">
        <v>80</v>
      </c>
      <c r="I15" s="8">
        <v>2019011000024</v>
      </c>
    </row>
    <row r="16" spans="1:9" ht="48">
      <c r="B16" s="16" t="s">
        <v>81</v>
      </c>
      <c r="C16" s="14" t="s">
        <v>82</v>
      </c>
      <c r="D16" s="166" t="s">
        <v>83</v>
      </c>
      <c r="I16" s="8">
        <v>2018011000352</v>
      </c>
    </row>
    <row r="17" spans="2:9" ht="48">
      <c r="B17" s="16" t="s">
        <v>84</v>
      </c>
      <c r="C17" s="15" t="s">
        <v>85</v>
      </c>
      <c r="D17" s="165" t="s">
        <v>86</v>
      </c>
      <c r="I17" s="8">
        <v>2018011000350</v>
      </c>
    </row>
    <row r="18" spans="2:9" ht="24">
      <c r="B18" s="16" t="s">
        <v>87</v>
      </c>
      <c r="C18" s="10" t="s">
        <v>88</v>
      </c>
      <c r="D18" s="165" t="s">
        <v>89</v>
      </c>
      <c r="I18" s="8">
        <v>2021011000091</v>
      </c>
    </row>
    <row r="19" spans="2:9" ht="24">
      <c r="B19" s="16" t="s">
        <v>90</v>
      </c>
      <c r="C19" s="15" t="s">
        <v>91</v>
      </c>
      <c r="D19" s="165" t="s">
        <v>92</v>
      </c>
      <c r="I19" s="8">
        <v>2021011000094</v>
      </c>
    </row>
    <row r="20" spans="2:9" ht="24">
      <c r="B20" s="16" t="s">
        <v>93</v>
      </c>
      <c r="D20" s="17" t="s">
        <v>94</v>
      </c>
      <c r="I20" s="8">
        <v>202300000000198</v>
      </c>
    </row>
    <row r="21" spans="2:9" ht="24">
      <c r="B21" s="16" t="s">
        <v>95</v>
      </c>
      <c r="D21" s="17" t="s">
        <v>94</v>
      </c>
      <c r="I21" s="8">
        <v>2018011000680</v>
      </c>
    </row>
    <row r="22" spans="2:9" ht="24">
      <c r="B22" s="16" t="s">
        <v>91</v>
      </c>
      <c r="D22" s="17" t="s">
        <v>96</v>
      </c>
      <c r="I22" s="8">
        <v>2018011001045</v>
      </c>
    </row>
    <row r="23" spans="2:9">
      <c r="B23" s="16"/>
      <c r="D23" s="18" t="s">
        <v>97</v>
      </c>
      <c r="I23" s="8">
        <v>2022011000082</v>
      </c>
    </row>
    <row r="24" spans="2:9">
      <c r="D24" s="17" t="s">
        <v>98</v>
      </c>
      <c r="I24" s="8">
        <v>2018011001048</v>
      </c>
    </row>
    <row r="25" spans="2:9">
      <c r="D25" s="17" t="s">
        <v>72</v>
      </c>
      <c r="I25" s="8">
        <v>2022011000054</v>
      </c>
    </row>
    <row r="26" spans="2:9">
      <c r="D26" s="17" t="s">
        <v>99</v>
      </c>
      <c r="I26" s="8">
        <v>2020011000142</v>
      </c>
    </row>
    <row r="27" spans="2:9">
      <c r="D27" s="17" t="s">
        <v>100</v>
      </c>
      <c r="I27" s="8">
        <v>2020011000141</v>
      </c>
    </row>
    <row r="28" spans="2:9">
      <c r="D28" s="16" t="s">
        <v>101</v>
      </c>
      <c r="I28" s="8">
        <v>202300000000359</v>
      </c>
    </row>
    <row r="29" spans="2:9" ht="24">
      <c r="D29" s="17" t="s">
        <v>102</v>
      </c>
      <c r="I29" s="8">
        <v>202300000000248</v>
      </c>
    </row>
    <row r="30" spans="2:9">
      <c r="D30" s="17" t="s">
        <v>103</v>
      </c>
      <c r="I30" s="8">
        <v>2022011000042</v>
      </c>
    </row>
    <row r="31" spans="2:9">
      <c r="D31" s="17" t="s">
        <v>104</v>
      </c>
      <c r="I31" s="8">
        <v>2021011000107</v>
      </c>
    </row>
    <row r="32" spans="2:9">
      <c r="D32" s="17" t="s">
        <v>105</v>
      </c>
      <c r="I32" s="8">
        <v>202300000000362</v>
      </c>
    </row>
    <row r="33" spans="4:9">
      <c r="D33" s="18" t="s">
        <v>106</v>
      </c>
      <c r="I33" s="8">
        <v>202300000000358</v>
      </c>
    </row>
    <row r="34" spans="4:9">
      <c r="D34" s="18" t="s">
        <v>107</v>
      </c>
      <c r="I34" s="8">
        <v>202300000000360</v>
      </c>
    </row>
    <row r="35" spans="4:9">
      <c r="D35" s="18" t="s">
        <v>108</v>
      </c>
      <c r="I35" s="8">
        <v>2022011000018</v>
      </c>
    </row>
    <row r="36" spans="4:9">
      <c r="D36" s="17" t="s">
        <v>109</v>
      </c>
      <c r="I36" s="8">
        <v>2022011000038</v>
      </c>
    </row>
    <row r="37" spans="4:9" ht="24">
      <c r="D37" s="17" t="s">
        <v>110</v>
      </c>
      <c r="I37" s="8">
        <v>202300000000293</v>
      </c>
    </row>
    <row r="38" spans="4:9">
      <c r="D38" s="17" t="s">
        <v>91</v>
      </c>
      <c r="I38" s="8">
        <v>2019011000154</v>
      </c>
    </row>
    <row r="39" spans="4:9">
      <c r="I39" s="8">
        <v>2022011000079</v>
      </c>
    </row>
    <row r="40" spans="4:9">
      <c r="I40" s="8">
        <v>2020011000126</v>
      </c>
    </row>
    <row r="41" spans="4:9">
      <c r="I41" s="8">
        <v>2022011000064</v>
      </c>
    </row>
    <row r="42" spans="4:9">
      <c r="I42" s="8">
        <v>2022011000066</v>
      </c>
    </row>
    <row r="43" spans="4:9">
      <c r="I43" s="8">
        <v>2022011000074</v>
      </c>
    </row>
    <row r="44" spans="4:9">
      <c r="I44" s="8">
        <v>202300000000182</v>
      </c>
    </row>
    <row r="45" spans="4:9">
      <c r="I45" s="8">
        <v>202300000000241</v>
      </c>
    </row>
    <row r="46" spans="4:9">
      <c r="I46" s="8">
        <v>202300000000213</v>
      </c>
    </row>
    <row r="47" spans="4:9">
      <c r="I47" s="8">
        <v>2022011000021</v>
      </c>
    </row>
    <row r="48" spans="4:9">
      <c r="I48" s="8">
        <v>2022011000050</v>
      </c>
    </row>
    <row r="49" spans="9:9">
      <c r="I49" s="8">
        <v>2020011000096</v>
      </c>
    </row>
    <row r="50" spans="9:9">
      <c r="I50" s="8">
        <v>2020011000088</v>
      </c>
    </row>
    <row r="51" spans="9:9">
      <c r="I51" s="8">
        <v>202300000000364</v>
      </c>
    </row>
    <row r="52" spans="9:9">
      <c r="I52" s="8">
        <v>202300000000327</v>
      </c>
    </row>
    <row r="53" spans="9:9">
      <c r="I53" s="8">
        <v>202300000000329</v>
      </c>
    </row>
    <row r="54" spans="9:9">
      <c r="I54" s="8">
        <v>202300000000237</v>
      </c>
    </row>
    <row r="55" spans="9:9">
      <c r="I55" s="8">
        <v>2018011001143</v>
      </c>
    </row>
    <row r="56" spans="9:9">
      <c r="I56" s="8">
        <v>2019011000292</v>
      </c>
    </row>
    <row r="57" spans="9:9">
      <c r="I57" s="8">
        <v>2019011000294</v>
      </c>
    </row>
    <row r="58" spans="9:9">
      <c r="I58" s="8">
        <v>2020011000135</v>
      </c>
    </row>
    <row r="59" spans="9:9">
      <c r="I59" s="8">
        <v>2022011000080</v>
      </c>
    </row>
    <row r="60" spans="9:9">
      <c r="I60" s="8">
        <v>2022011000058</v>
      </c>
    </row>
    <row r="61" spans="9:9">
      <c r="I61" s="8">
        <v>202300000000012</v>
      </c>
    </row>
    <row r="62" spans="9:9">
      <c r="I62" s="8">
        <v>202300000000274</v>
      </c>
    </row>
    <row r="63" spans="9:9">
      <c r="I63" s="8">
        <v>202300000000273</v>
      </c>
    </row>
    <row r="64" spans="9:9">
      <c r="I64" s="8">
        <v>202300000000334</v>
      </c>
    </row>
    <row r="65" spans="9:9">
      <c r="I65" s="8">
        <v>202300000000251</v>
      </c>
    </row>
    <row r="66" spans="9:9">
      <c r="I66" s="8">
        <v>202300000000300</v>
      </c>
    </row>
    <row r="67" spans="9:9">
      <c r="I67" s="8">
        <v>202300000000333</v>
      </c>
    </row>
    <row r="68" spans="9:9">
      <c r="I68" s="8">
        <v>2019011000156</v>
      </c>
    </row>
    <row r="69" spans="9:9">
      <c r="I69" s="8">
        <v>202300000000311</v>
      </c>
    </row>
    <row r="70" spans="9:9">
      <c r="I70" s="8">
        <v>202300000000325</v>
      </c>
    </row>
    <row r="71" spans="9:9">
      <c r="I71" s="8">
        <v>202300000000314</v>
      </c>
    </row>
    <row r="72" spans="9:9">
      <c r="I72" s="8">
        <v>2022011000078</v>
      </c>
    </row>
    <row r="73" spans="9:9">
      <c r="I73" s="8">
        <v>2022011000098</v>
      </c>
    </row>
    <row r="74" spans="9:9">
      <c r="I74" s="8">
        <v>202300000000049</v>
      </c>
    </row>
    <row r="75" spans="9:9">
      <c r="I75" s="8">
        <v>202300000000332</v>
      </c>
    </row>
    <row r="76" spans="9:9">
      <c r="I76" s="8">
        <v>202300000000317</v>
      </c>
    </row>
    <row r="77" spans="9:9">
      <c r="I77" s="8">
        <v>202300000000316</v>
      </c>
    </row>
    <row r="78" spans="9:9">
      <c r="I78" s="8">
        <v>202300000000286</v>
      </c>
    </row>
    <row r="79" spans="9:9">
      <c r="I79" s="8">
        <v>202300000000323</v>
      </c>
    </row>
    <row r="80" spans="9:9">
      <c r="I80" s="8">
        <v>202300000000277</v>
      </c>
    </row>
    <row r="81" spans="9:9">
      <c r="I81" s="8">
        <v>202300000000336</v>
      </c>
    </row>
    <row r="82" spans="9:9">
      <c r="I82" s="8">
        <v>202300000000346</v>
      </c>
    </row>
    <row r="83" spans="9:9">
      <c r="I83" s="8">
        <v>202300000000337</v>
      </c>
    </row>
  </sheetData>
  <sortState xmlns:xlrd2="http://schemas.microsoft.com/office/spreadsheetml/2017/richdata2" ref="B2:B22">
    <sortCondition ref="B2:B22"/>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7EE0B-A77B-4CED-A99B-74B862AD11D3}">
  <sheetPr>
    <pageSetUpPr fitToPage="1"/>
  </sheetPr>
  <dimension ref="A2:F249"/>
  <sheetViews>
    <sheetView showGridLines="0" tabSelected="1" view="pageBreakPreview" zoomScale="80" zoomScaleNormal="80" zoomScaleSheetLayoutView="80" workbookViewId="0">
      <pane ySplit="4" topLeftCell="A5" activePane="bottomLeft" state="frozen"/>
      <selection pane="bottomLeft" activeCell="B2" sqref="B2:F2"/>
    </sheetView>
  </sheetViews>
  <sheetFormatPr baseColWidth="10" defaultColWidth="68.85546875" defaultRowHeight="14.25"/>
  <cols>
    <col min="1" max="1" width="45.42578125" style="169" customWidth="1"/>
    <col min="2" max="2" width="51.140625" style="169" customWidth="1"/>
    <col min="3" max="3" width="68.85546875" style="169"/>
    <col min="4" max="4" width="76.5703125" style="169" customWidth="1"/>
    <col min="5" max="5" width="20.28515625" style="183" customWidth="1"/>
    <col min="6" max="6" width="81.140625" style="169" customWidth="1"/>
    <col min="7" max="7" width="5.42578125" style="169" customWidth="1"/>
    <col min="8" max="16384" width="68.85546875" style="169"/>
  </cols>
  <sheetData>
    <row r="2" spans="1:6" ht="61.5" customHeight="1">
      <c r="A2" s="237"/>
      <c r="B2" s="238" t="s">
        <v>691</v>
      </c>
      <c r="C2" s="238"/>
      <c r="D2" s="238"/>
      <c r="E2" s="238"/>
      <c r="F2" s="238"/>
    </row>
    <row r="4" spans="1:6" s="167" customFormat="1" ht="15">
      <c r="A4" s="168" t="s">
        <v>486</v>
      </c>
      <c r="B4" s="184" t="s">
        <v>2</v>
      </c>
      <c r="C4" s="168" t="s">
        <v>112</v>
      </c>
      <c r="D4" s="168" t="s">
        <v>487</v>
      </c>
      <c r="E4" s="168" t="s">
        <v>489</v>
      </c>
      <c r="F4" s="168" t="s">
        <v>488</v>
      </c>
    </row>
    <row r="5" spans="1:6" ht="42.75">
      <c r="A5" s="170" t="s">
        <v>494</v>
      </c>
      <c r="B5" s="170" t="s">
        <v>34</v>
      </c>
      <c r="C5" s="170" t="s">
        <v>125</v>
      </c>
      <c r="D5" s="171" t="s">
        <v>127</v>
      </c>
      <c r="E5" s="176">
        <v>1</v>
      </c>
      <c r="F5" s="170" t="s">
        <v>129</v>
      </c>
    </row>
    <row r="6" spans="1:6" ht="42.75">
      <c r="A6" s="170" t="s">
        <v>494</v>
      </c>
      <c r="B6" s="170" t="s">
        <v>34</v>
      </c>
      <c r="C6" s="170" t="s">
        <v>125</v>
      </c>
      <c r="D6" s="171" t="s">
        <v>130</v>
      </c>
      <c r="E6" s="177">
        <v>20</v>
      </c>
      <c r="F6" s="170" t="s">
        <v>130</v>
      </c>
    </row>
    <row r="7" spans="1:6" ht="42.75">
      <c r="A7" s="170" t="s">
        <v>494</v>
      </c>
      <c r="B7" s="170" t="s">
        <v>34</v>
      </c>
      <c r="C7" s="170" t="s">
        <v>125</v>
      </c>
      <c r="D7" s="171" t="s">
        <v>131</v>
      </c>
      <c r="E7" s="177">
        <v>70</v>
      </c>
      <c r="F7" s="170" t="s">
        <v>131</v>
      </c>
    </row>
    <row r="8" spans="1:6" ht="42.75">
      <c r="A8" s="170" t="s">
        <v>494</v>
      </c>
      <c r="B8" s="170" t="s">
        <v>34</v>
      </c>
      <c r="C8" s="170" t="s">
        <v>125</v>
      </c>
      <c r="D8" s="171" t="s">
        <v>132</v>
      </c>
      <c r="E8" s="177">
        <v>77</v>
      </c>
      <c r="F8" s="170" t="s">
        <v>132</v>
      </c>
    </row>
    <row r="9" spans="1:6" ht="42.75">
      <c r="A9" s="170" t="s">
        <v>494</v>
      </c>
      <c r="B9" s="170" t="s">
        <v>34</v>
      </c>
      <c r="C9" s="170" t="s">
        <v>125</v>
      </c>
      <c r="D9" s="171" t="s">
        <v>135</v>
      </c>
      <c r="E9" s="177">
        <v>3</v>
      </c>
      <c r="F9" s="170" t="s">
        <v>135</v>
      </c>
    </row>
    <row r="10" spans="1:6" ht="42.75">
      <c r="A10" s="170" t="s">
        <v>494</v>
      </c>
      <c r="B10" s="170" t="s">
        <v>58</v>
      </c>
      <c r="C10" s="170" t="s">
        <v>125</v>
      </c>
      <c r="D10" s="171" t="s">
        <v>136</v>
      </c>
      <c r="E10" s="178">
        <v>1</v>
      </c>
      <c r="F10" s="172" t="s">
        <v>136</v>
      </c>
    </row>
    <row r="11" spans="1:6" ht="42.75">
      <c r="A11" s="170" t="s">
        <v>494</v>
      </c>
      <c r="B11" s="172" t="s">
        <v>73</v>
      </c>
      <c r="C11" s="170" t="s">
        <v>125</v>
      </c>
      <c r="D11" s="171" t="s">
        <v>138</v>
      </c>
      <c r="E11" s="177">
        <v>1</v>
      </c>
      <c r="F11" s="170" t="s">
        <v>138</v>
      </c>
    </row>
    <row r="12" spans="1:6" ht="57">
      <c r="A12" s="170" t="s">
        <v>494</v>
      </c>
      <c r="B12" s="172" t="s">
        <v>34</v>
      </c>
      <c r="C12" s="170" t="s">
        <v>125</v>
      </c>
      <c r="D12" s="171" t="s">
        <v>139</v>
      </c>
      <c r="E12" s="177">
        <v>1</v>
      </c>
      <c r="F12" s="172" t="s">
        <v>139</v>
      </c>
    </row>
    <row r="13" spans="1:6" ht="42.75">
      <c r="A13" s="170" t="s">
        <v>494</v>
      </c>
      <c r="B13" s="172" t="s">
        <v>34</v>
      </c>
      <c r="C13" s="170" t="s">
        <v>125</v>
      </c>
      <c r="D13" s="171" t="s">
        <v>140</v>
      </c>
      <c r="E13" s="178">
        <v>200</v>
      </c>
      <c r="F13" s="172" t="s">
        <v>140</v>
      </c>
    </row>
    <row r="14" spans="1:6" ht="42.75">
      <c r="A14" s="170" t="s">
        <v>494</v>
      </c>
      <c r="B14" s="172" t="s">
        <v>34</v>
      </c>
      <c r="C14" s="170" t="s">
        <v>125</v>
      </c>
      <c r="D14" s="171" t="s">
        <v>141</v>
      </c>
      <c r="E14" s="178">
        <v>50</v>
      </c>
      <c r="F14" s="172" t="s">
        <v>141</v>
      </c>
    </row>
    <row r="15" spans="1:6" ht="42.75">
      <c r="A15" s="170" t="s">
        <v>494</v>
      </c>
      <c r="B15" s="172" t="s">
        <v>58</v>
      </c>
      <c r="C15" s="170" t="s">
        <v>125</v>
      </c>
      <c r="D15" s="171" t="s">
        <v>143</v>
      </c>
      <c r="E15" s="178">
        <v>15</v>
      </c>
      <c r="F15" s="172" t="s">
        <v>143</v>
      </c>
    </row>
    <row r="16" spans="1:6" ht="99.75">
      <c r="A16" s="170" t="s">
        <v>494</v>
      </c>
      <c r="B16" s="172" t="s">
        <v>34</v>
      </c>
      <c r="C16" s="170" t="s">
        <v>145</v>
      </c>
      <c r="D16" s="171" t="s">
        <v>146</v>
      </c>
      <c r="E16" s="177">
        <v>1</v>
      </c>
      <c r="F16" s="170" t="s">
        <v>146</v>
      </c>
    </row>
    <row r="17" spans="1:6" ht="99.75">
      <c r="A17" s="170" t="s">
        <v>494</v>
      </c>
      <c r="B17" s="170" t="s">
        <v>147</v>
      </c>
      <c r="C17" s="170" t="s">
        <v>145</v>
      </c>
      <c r="D17" s="171" t="s">
        <v>150</v>
      </c>
      <c r="E17" s="177">
        <v>1</v>
      </c>
      <c r="F17" s="172" t="s">
        <v>150</v>
      </c>
    </row>
    <row r="18" spans="1:6" ht="99.75">
      <c r="A18" s="170" t="s">
        <v>494</v>
      </c>
      <c r="B18" s="170" t="s">
        <v>79</v>
      </c>
      <c r="C18" s="170" t="s">
        <v>145</v>
      </c>
      <c r="D18" s="171" t="s">
        <v>151</v>
      </c>
      <c r="E18" s="177">
        <v>1</v>
      </c>
      <c r="F18" s="172" t="s">
        <v>151</v>
      </c>
    </row>
    <row r="19" spans="1:6" ht="99.75">
      <c r="A19" s="170" t="s">
        <v>494</v>
      </c>
      <c r="B19" s="170" t="s">
        <v>53</v>
      </c>
      <c r="C19" s="170" t="s">
        <v>145</v>
      </c>
      <c r="D19" s="171" t="s">
        <v>152</v>
      </c>
      <c r="E19" s="177">
        <v>1</v>
      </c>
      <c r="F19" s="170" t="s">
        <v>152</v>
      </c>
    </row>
    <row r="20" spans="1:6" ht="99.75">
      <c r="A20" s="170" t="s">
        <v>494</v>
      </c>
      <c r="B20" s="170" t="s">
        <v>11</v>
      </c>
      <c r="C20" s="170" t="s">
        <v>145</v>
      </c>
      <c r="D20" s="171" t="s">
        <v>153</v>
      </c>
      <c r="E20" s="177">
        <v>1</v>
      </c>
      <c r="F20" s="172" t="s">
        <v>153</v>
      </c>
    </row>
    <row r="21" spans="1:6" ht="57">
      <c r="A21" s="170" t="s">
        <v>494</v>
      </c>
      <c r="B21" s="170" t="s">
        <v>58</v>
      </c>
      <c r="C21" s="170" t="s">
        <v>154</v>
      </c>
      <c r="D21" s="171" t="s">
        <v>155</v>
      </c>
      <c r="E21" s="177">
        <v>1</v>
      </c>
      <c r="F21" s="172" t="s">
        <v>155</v>
      </c>
    </row>
    <row r="22" spans="1:6" ht="57">
      <c r="A22" s="170" t="s">
        <v>494</v>
      </c>
      <c r="B22" s="170" t="s">
        <v>58</v>
      </c>
      <c r="C22" s="170" t="s">
        <v>154</v>
      </c>
      <c r="D22" s="171" t="s">
        <v>156</v>
      </c>
      <c r="E22" s="177">
        <v>1</v>
      </c>
      <c r="F22" s="172" t="s">
        <v>156</v>
      </c>
    </row>
    <row r="23" spans="1:6" ht="57">
      <c r="A23" s="170" t="s">
        <v>494</v>
      </c>
      <c r="B23" s="170" t="s">
        <v>58</v>
      </c>
      <c r="C23" s="170" t="s">
        <v>154</v>
      </c>
      <c r="D23" s="171" t="s">
        <v>157</v>
      </c>
      <c r="E23" s="177">
        <v>1</v>
      </c>
      <c r="F23" s="172" t="s">
        <v>157</v>
      </c>
    </row>
    <row r="24" spans="1:6" ht="57">
      <c r="A24" s="170" t="s">
        <v>494</v>
      </c>
      <c r="B24" s="170" t="s">
        <v>73</v>
      </c>
      <c r="C24" s="170" t="s">
        <v>154</v>
      </c>
      <c r="D24" s="171" t="s">
        <v>158</v>
      </c>
      <c r="E24" s="177">
        <v>2</v>
      </c>
      <c r="F24" s="172" t="s">
        <v>158</v>
      </c>
    </row>
    <row r="25" spans="1:6" ht="57">
      <c r="A25" s="170" t="s">
        <v>494</v>
      </c>
      <c r="B25" s="170" t="s">
        <v>11</v>
      </c>
      <c r="C25" s="170" t="s">
        <v>154</v>
      </c>
      <c r="D25" s="171" t="s">
        <v>159</v>
      </c>
      <c r="E25" s="177">
        <v>1</v>
      </c>
      <c r="F25" s="172" t="s">
        <v>159</v>
      </c>
    </row>
    <row r="26" spans="1:6" ht="57">
      <c r="A26" s="170" t="s">
        <v>494</v>
      </c>
      <c r="B26" s="170" t="s">
        <v>11</v>
      </c>
      <c r="C26" s="170" t="s">
        <v>154</v>
      </c>
      <c r="D26" s="171" t="s">
        <v>160</v>
      </c>
      <c r="E26" s="177">
        <v>1</v>
      </c>
      <c r="F26" s="172" t="s">
        <v>160</v>
      </c>
    </row>
    <row r="27" spans="1:6" ht="57">
      <c r="A27" s="170" t="s">
        <v>494</v>
      </c>
      <c r="B27" s="170" t="s">
        <v>27</v>
      </c>
      <c r="C27" s="170" t="s">
        <v>154</v>
      </c>
      <c r="D27" s="171" t="s">
        <v>161</v>
      </c>
      <c r="E27" s="177">
        <v>1</v>
      </c>
      <c r="F27" s="172" t="s">
        <v>161</v>
      </c>
    </row>
    <row r="28" spans="1:6" ht="57">
      <c r="A28" s="170" t="s">
        <v>494</v>
      </c>
      <c r="B28" s="170" t="s">
        <v>27</v>
      </c>
      <c r="C28" s="170" t="s">
        <v>154</v>
      </c>
      <c r="D28" s="171" t="s">
        <v>162</v>
      </c>
      <c r="E28" s="178">
        <v>10</v>
      </c>
      <c r="F28" s="172" t="s">
        <v>162</v>
      </c>
    </row>
    <row r="29" spans="1:6" ht="71.25">
      <c r="A29" s="170" t="s">
        <v>494</v>
      </c>
      <c r="B29" s="170" t="s">
        <v>147</v>
      </c>
      <c r="C29" s="170" t="s">
        <v>163</v>
      </c>
      <c r="D29" s="171" t="s">
        <v>164</v>
      </c>
      <c r="E29" s="177">
        <v>3</v>
      </c>
      <c r="F29" s="172" t="s">
        <v>164</v>
      </c>
    </row>
    <row r="30" spans="1:6" ht="57">
      <c r="A30" s="170" t="s">
        <v>494</v>
      </c>
      <c r="B30" s="170" t="s">
        <v>147</v>
      </c>
      <c r="C30" s="170" t="s">
        <v>163</v>
      </c>
      <c r="D30" s="171" t="s">
        <v>165</v>
      </c>
      <c r="E30" s="176">
        <v>1</v>
      </c>
      <c r="F30" s="170" t="s">
        <v>166</v>
      </c>
    </row>
    <row r="31" spans="1:6" ht="42.75">
      <c r="A31" s="170" t="s">
        <v>490</v>
      </c>
      <c r="B31" s="170" t="s">
        <v>73</v>
      </c>
      <c r="C31" s="170" t="s">
        <v>168</v>
      </c>
      <c r="D31" s="170" t="s">
        <v>169</v>
      </c>
      <c r="E31" s="176">
        <v>1</v>
      </c>
      <c r="F31" s="170" t="s">
        <v>171</v>
      </c>
    </row>
    <row r="32" spans="1:6" ht="28.5">
      <c r="A32" s="170" t="s">
        <v>490</v>
      </c>
      <c r="B32" s="170" t="s">
        <v>73</v>
      </c>
      <c r="C32" s="170" t="s">
        <v>172</v>
      </c>
      <c r="D32" s="170" t="s">
        <v>174</v>
      </c>
      <c r="E32" s="177">
        <v>9256</v>
      </c>
      <c r="F32" s="170" t="s">
        <v>174</v>
      </c>
    </row>
    <row r="33" spans="1:6" ht="28.5">
      <c r="A33" s="170" t="s">
        <v>490</v>
      </c>
      <c r="B33" s="170" t="s">
        <v>34</v>
      </c>
      <c r="C33" s="170" t="s">
        <v>175</v>
      </c>
      <c r="D33" s="170" t="s">
        <v>176</v>
      </c>
      <c r="E33" s="177">
        <v>28249</v>
      </c>
      <c r="F33" s="170" t="s">
        <v>176</v>
      </c>
    </row>
    <row r="34" spans="1:6">
      <c r="A34" s="191" t="s">
        <v>490</v>
      </c>
      <c r="B34" s="191" t="s">
        <v>34</v>
      </c>
      <c r="C34" s="191" t="s">
        <v>177</v>
      </c>
      <c r="D34" s="191" t="s">
        <v>178</v>
      </c>
      <c r="E34" s="192">
        <v>3</v>
      </c>
      <c r="F34" s="170" t="s">
        <v>179</v>
      </c>
    </row>
    <row r="35" spans="1:6">
      <c r="A35" s="191"/>
      <c r="B35" s="191"/>
      <c r="C35" s="191"/>
      <c r="D35" s="191"/>
      <c r="E35" s="192"/>
      <c r="F35" s="170" t="s">
        <v>180</v>
      </c>
    </row>
    <row r="36" spans="1:6">
      <c r="A36" s="191"/>
      <c r="B36" s="191"/>
      <c r="C36" s="191"/>
      <c r="D36" s="191"/>
      <c r="E36" s="192"/>
      <c r="F36" s="170" t="s">
        <v>181</v>
      </c>
    </row>
    <row r="37" spans="1:6" ht="42.75">
      <c r="A37" s="171" t="s">
        <v>495</v>
      </c>
      <c r="B37" s="171" t="s">
        <v>19</v>
      </c>
      <c r="C37" s="171" t="s">
        <v>183</v>
      </c>
      <c r="D37" s="171" t="s">
        <v>184</v>
      </c>
      <c r="E37" s="179">
        <v>2</v>
      </c>
      <c r="F37" s="171" t="s">
        <v>184</v>
      </c>
    </row>
    <row r="38" spans="1:6" ht="57">
      <c r="A38" s="171" t="s">
        <v>495</v>
      </c>
      <c r="B38" s="171" t="s">
        <v>88</v>
      </c>
      <c r="C38" s="171" t="s">
        <v>185</v>
      </c>
      <c r="D38" s="171" t="s">
        <v>186</v>
      </c>
      <c r="E38" s="179">
        <v>1</v>
      </c>
      <c r="F38" s="171" t="s">
        <v>186</v>
      </c>
    </row>
    <row r="39" spans="1:6" ht="42.75">
      <c r="A39" s="171" t="s">
        <v>495</v>
      </c>
      <c r="B39" s="171" t="s">
        <v>34</v>
      </c>
      <c r="C39" s="171" t="s">
        <v>187</v>
      </c>
      <c r="D39" s="171" t="s">
        <v>188</v>
      </c>
      <c r="E39" s="179">
        <v>1</v>
      </c>
      <c r="F39" s="171" t="s">
        <v>188</v>
      </c>
    </row>
    <row r="40" spans="1:6" ht="42.75">
      <c r="A40" s="171" t="s">
        <v>495</v>
      </c>
      <c r="B40" s="171" t="s">
        <v>73</v>
      </c>
      <c r="C40" s="171" t="s">
        <v>189</v>
      </c>
      <c r="D40" s="171" t="s">
        <v>190</v>
      </c>
      <c r="E40" s="179">
        <v>1</v>
      </c>
      <c r="F40" s="171" t="s">
        <v>190</v>
      </c>
    </row>
    <row r="41" spans="1:6" ht="28.5">
      <c r="A41" s="171" t="s">
        <v>495</v>
      </c>
      <c r="B41" s="171" t="s">
        <v>73</v>
      </c>
      <c r="C41" s="170" t="s">
        <v>191</v>
      </c>
      <c r="D41" s="171" t="s">
        <v>192</v>
      </c>
      <c r="E41" s="179">
        <v>1</v>
      </c>
      <c r="F41" s="171" t="s">
        <v>192</v>
      </c>
    </row>
    <row r="42" spans="1:6" ht="42.75">
      <c r="A42" s="171" t="s">
        <v>495</v>
      </c>
      <c r="B42" s="171" t="s">
        <v>73</v>
      </c>
      <c r="C42" s="171" t="s">
        <v>194</v>
      </c>
      <c r="D42" s="171" t="s">
        <v>195</v>
      </c>
      <c r="E42" s="180">
        <v>1</v>
      </c>
      <c r="F42" s="171" t="s">
        <v>195</v>
      </c>
    </row>
    <row r="43" spans="1:6" ht="71.25">
      <c r="A43" s="171" t="s">
        <v>495</v>
      </c>
      <c r="B43" s="171" t="s">
        <v>34</v>
      </c>
      <c r="C43" s="171" t="s">
        <v>197</v>
      </c>
      <c r="D43" s="171" t="s">
        <v>198</v>
      </c>
      <c r="E43" s="179">
        <v>1</v>
      </c>
      <c r="F43" s="171" t="s">
        <v>198</v>
      </c>
    </row>
    <row r="44" spans="1:6" ht="57">
      <c r="A44" s="171" t="s">
        <v>495</v>
      </c>
      <c r="B44" s="171" t="s">
        <v>58</v>
      </c>
      <c r="C44" s="171" t="s">
        <v>199</v>
      </c>
      <c r="D44" s="171" t="s">
        <v>200</v>
      </c>
      <c r="E44" s="179">
        <v>1</v>
      </c>
      <c r="F44" s="171" t="s">
        <v>200</v>
      </c>
    </row>
    <row r="45" spans="1:6" ht="28.5">
      <c r="A45" s="171" t="s">
        <v>495</v>
      </c>
      <c r="B45" s="171" t="s">
        <v>91</v>
      </c>
      <c r="C45" s="171" t="s">
        <v>203</v>
      </c>
      <c r="D45" s="171" t="s">
        <v>204</v>
      </c>
      <c r="E45" s="179">
        <v>7</v>
      </c>
      <c r="F45" s="171" t="s">
        <v>204</v>
      </c>
    </row>
    <row r="46" spans="1:6" ht="28.5">
      <c r="A46" s="171" t="s">
        <v>495</v>
      </c>
      <c r="B46" s="170" t="s">
        <v>91</v>
      </c>
      <c r="C46" s="170" t="s">
        <v>205</v>
      </c>
      <c r="D46" s="170" t="s">
        <v>206</v>
      </c>
      <c r="E46" s="177">
        <v>24</v>
      </c>
      <c r="F46" s="170" t="s">
        <v>207</v>
      </c>
    </row>
    <row r="47" spans="1:6" ht="42.75">
      <c r="A47" s="171" t="s">
        <v>495</v>
      </c>
      <c r="B47" s="170" t="s">
        <v>91</v>
      </c>
      <c r="C47" s="170" t="s">
        <v>208</v>
      </c>
      <c r="D47" s="170" t="s">
        <v>209</v>
      </c>
      <c r="E47" s="177">
        <v>6</v>
      </c>
      <c r="F47" s="170" t="s">
        <v>209</v>
      </c>
    </row>
    <row r="48" spans="1:6" ht="28.5">
      <c r="A48" s="171" t="s">
        <v>495</v>
      </c>
      <c r="B48" s="170" t="s">
        <v>91</v>
      </c>
      <c r="C48" s="170" t="s">
        <v>208</v>
      </c>
      <c r="D48" s="170" t="s">
        <v>210</v>
      </c>
      <c r="E48" s="177">
        <v>8</v>
      </c>
      <c r="F48" s="170" t="s">
        <v>210</v>
      </c>
    </row>
    <row r="49" spans="1:6" ht="28.5">
      <c r="A49" s="171" t="s">
        <v>495</v>
      </c>
      <c r="B49" s="170" t="s">
        <v>91</v>
      </c>
      <c r="C49" s="170" t="s">
        <v>208</v>
      </c>
      <c r="D49" s="170" t="s">
        <v>211</v>
      </c>
      <c r="E49" s="177">
        <v>10</v>
      </c>
      <c r="F49" s="170" t="s">
        <v>211</v>
      </c>
    </row>
    <row r="50" spans="1:6" ht="42.75">
      <c r="A50" s="171" t="s">
        <v>495</v>
      </c>
      <c r="B50" s="170" t="s">
        <v>91</v>
      </c>
      <c r="C50" s="170" t="s">
        <v>212</v>
      </c>
      <c r="D50" s="170" t="s">
        <v>213</v>
      </c>
      <c r="E50" s="177">
        <v>1</v>
      </c>
      <c r="F50" s="170" t="s">
        <v>213</v>
      </c>
    </row>
    <row r="51" spans="1:6" ht="57">
      <c r="A51" s="171" t="s">
        <v>214</v>
      </c>
      <c r="B51" s="171" t="s">
        <v>73</v>
      </c>
      <c r="C51" s="171" t="s">
        <v>215</v>
      </c>
      <c r="D51" s="171" t="s">
        <v>216</v>
      </c>
      <c r="E51" s="179">
        <v>25</v>
      </c>
      <c r="F51" s="171" t="s">
        <v>216</v>
      </c>
    </row>
    <row r="52" spans="1:6" ht="57">
      <c r="A52" s="171" t="s">
        <v>214</v>
      </c>
      <c r="B52" s="171" t="s">
        <v>73</v>
      </c>
      <c r="C52" s="171" t="s">
        <v>217</v>
      </c>
      <c r="D52" s="171" t="s">
        <v>218</v>
      </c>
      <c r="E52" s="179">
        <v>12</v>
      </c>
      <c r="F52" s="171" t="s">
        <v>218</v>
      </c>
    </row>
    <row r="53" spans="1:6" ht="42.75">
      <c r="A53" s="171" t="s">
        <v>214</v>
      </c>
      <c r="B53" s="171" t="s">
        <v>73</v>
      </c>
      <c r="C53" s="171" t="s">
        <v>219</v>
      </c>
      <c r="D53" s="171" t="s">
        <v>220</v>
      </c>
      <c r="E53" s="179">
        <v>5000</v>
      </c>
      <c r="F53" s="171" t="s">
        <v>220</v>
      </c>
    </row>
    <row r="54" spans="1:6" ht="42.75">
      <c r="A54" s="171" t="s">
        <v>214</v>
      </c>
      <c r="B54" s="171" t="s">
        <v>73</v>
      </c>
      <c r="C54" s="171" t="s">
        <v>221</v>
      </c>
      <c r="D54" s="171" t="s">
        <v>222</v>
      </c>
      <c r="E54" s="179">
        <v>9400</v>
      </c>
      <c r="F54" s="171" t="s">
        <v>222</v>
      </c>
    </row>
    <row r="55" spans="1:6" ht="42.75">
      <c r="A55" s="171" t="s">
        <v>214</v>
      </c>
      <c r="B55" s="171" t="s">
        <v>73</v>
      </c>
      <c r="C55" s="171" t="s">
        <v>223</v>
      </c>
      <c r="D55" s="171" t="s">
        <v>224</v>
      </c>
      <c r="E55" s="179">
        <v>1900</v>
      </c>
      <c r="F55" s="171" t="s">
        <v>224</v>
      </c>
    </row>
    <row r="56" spans="1:6" ht="42.75">
      <c r="A56" s="171" t="s">
        <v>214</v>
      </c>
      <c r="B56" s="171" t="s">
        <v>73</v>
      </c>
      <c r="C56" s="171" t="s">
        <v>225</v>
      </c>
      <c r="D56" s="171" t="s">
        <v>226</v>
      </c>
      <c r="E56" s="179">
        <v>21000</v>
      </c>
      <c r="F56" s="171" t="s">
        <v>226</v>
      </c>
    </row>
    <row r="57" spans="1:6" ht="42.75">
      <c r="A57" s="171" t="s">
        <v>214</v>
      </c>
      <c r="B57" s="171" t="s">
        <v>73</v>
      </c>
      <c r="C57" s="171" t="s">
        <v>227</v>
      </c>
      <c r="D57" s="171" t="s">
        <v>228</v>
      </c>
      <c r="E57" s="179">
        <v>25</v>
      </c>
      <c r="F57" s="171" t="s">
        <v>228</v>
      </c>
    </row>
    <row r="58" spans="1:6" ht="28.5">
      <c r="A58" s="171" t="s">
        <v>214</v>
      </c>
      <c r="B58" s="171" t="s">
        <v>73</v>
      </c>
      <c r="C58" s="171" t="s">
        <v>229</v>
      </c>
      <c r="D58" s="171" t="s">
        <v>230</v>
      </c>
      <c r="E58" s="179">
        <v>25</v>
      </c>
      <c r="F58" s="171" t="s">
        <v>230</v>
      </c>
    </row>
    <row r="59" spans="1:6" ht="42.75">
      <c r="A59" s="171" t="s">
        <v>214</v>
      </c>
      <c r="B59" s="171" t="s">
        <v>70</v>
      </c>
      <c r="C59" s="171" t="s">
        <v>231</v>
      </c>
      <c r="D59" s="171" t="s">
        <v>232</v>
      </c>
      <c r="E59" s="179">
        <v>3</v>
      </c>
      <c r="F59" s="171" t="s">
        <v>232</v>
      </c>
    </row>
    <row r="60" spans="1:6" ht="57">
      <c r="A60" s="171" t="s">
        <v>214</v>
      </c>
      <c r="B60" s="171" t="s">
        <v>73</v>
      </c>
      <c r="C60" s="171" t="s">
        <v>233</v>
      </c>
      <c r="D60" s="171" t="s">
        <v>234</v>
      </c>
      <c r="E60" s="180">
        <v>1</v>
      </c>
      <c r="F60" s="171" t="s">
        <v>234</v>
      </c>
    </row>
    <row r="61" spans="1:6" ht="57">
      <c r="A61" s="171" t="s">
        <v>214</v>
      </c>
      <c r="B61" s="171" t="s">
        <v>73</v>
      </c>
      <c r="C61" s="171" t="s">
        <v>235</v>
      </c>
      <c r="D61" s="171" t="s">
        <v>236</v>
      </c>
      <c r="E61" s="180">
        <v>1</v>
      </c>
      <c r="F61" s="171" t="s">
        <v>236</v>
      </c>
    </row>
    <row r="62" spans="1:6" ht="42.75">
      <c r="A62" s="170" t="s">
        <v>491</v>
      </c>
      <c r="B62" s="170" t="s">
        <v>58</v>
      </c>
      <c r="C62" s="170" t="s">
        <v>238</v>
      </c>
      <c r="D62" s="173" t="s">
        <v>239</v>
      </c>
      <c r="E62" s="177">
        <v>91</v>
      </c>
      <c r="F62" s="170" t="s">
        <v>240</v>
      </c>
    </row>
    <row r="63" spans="1:6" ht="57">
      <c r="A63" s="170" t="s">
        <v>491</v>
      </c>
      <c r="B63" s="170" t="s">
        <v>58</v>
      </c>
      <c r="C63" s="170" t="s">
        <v>241</v>
      </c>
      <c r="D63" s="170" t="s">
        <v>242</v>
      </c>
      <c r="E63" s="177">
        <v>5</v>
      </c>
      <c r="F63" s="170" t="s">
        <v>242</v>
      </c>
    </row>
    <row r="64" spans="1:6" ht="42.75">
      <c r="A64" s="170" t="s">
        <v>491</v>
      </c>
      <c r="B64" s="170" t="s">
        <v>58</v>
      </c>
      <c r="C64" s="170" t="s">
        <v>238</v>
      </c>
      <c r="D64" s="170" t="s">
        <v>243</v>
      </c>
      <c r="E64" s="177">
        <v>55</v>
      </c>
      <c r="F64" s="170" t="s">
        <v>243</v>
      </c>
    </row>
    <row r="65" spans="1:6" ht="57">
      <c r="A65" s="170" t="s">
        <v>491</v>
      </c>
      <c r="B65" s="170" t="s">
        <v>58</v>
      </c>
      <c r="C65" s="170" t="s">
        <v>244</v>
      </c>
      <c r="D65" s="170" t="s">
        <v>245</v>
      </c>
      <c r="E65" s="177">
        <v>1</v>
      </c>
      <c r="F65" s="170" t="s">
        <v>245</v>
      </c>
    </row>
    <row r="66" spans="1:6" ht="42.75">
      <c r="A66" s="170" t="s">
        <v>491</v>
      </c>
      <c r="B66" s="170" t="s">
        <v>58</v>
      </c>
      <c r="C66" s="170" t="s">
        <v>246</v>
      </c>
      <c r="D66" s="170" t="s">
        <v>247</v>
      </c>
      <c r="E66" s="177">
        <v>2</v>
      </c>
      <c r="F66" s="170" t="s">
        <v>247</v>
      </c>
    </row>
    <row r="67" spans="1:6" ht="28.5">
      <c r="A67" s="170" t="s">
        <v>491</v>
      </c>
      <c r="B67" s="170" t="s">
        <v>58</v>
      </c>
      <c r="C67" s="170" t="s">
        <v>248</v>
      </c>
      <c r="D67" s="170" t="s">
        <v>249</v>
      </c>
      <c r="E67" s="177">
        <v>1</v>
      </c>
      <c r="F67" s="170" t="s">
        <v>249</v>
      </c>
    </row>
    <row r="68" spans="1:6" ht="42.75">
      <c r="A68" s="170" t="s">
        <v>491</v>
      </c>
      <c r="B68" s="170" t="s">
        <v>58</v>
      </c>
      <c r="C68" s="170" t="s">
        <v>250</v>
      </c>
      <c r="D68" s="170" t="s">
        <v>251</v>
      </c>
      <c r="E68" s="177">
        <v>30</v>
      </c>
      <c r="F68" s="170" t="s">
        <v>251</v>
      </c>
    </row>
    <row r="69" spans="1:6" ht="42.75">
      <c r="A69" s="170" t="s">
        <v>491</v>
      </c>
      <c r="B69" s="170" t="s">
        <v>58</v>
      </c>
      <c r="C69" s="170" t="s">
        <v>252</v>
      </c>
      <c r="D69" s="170" t="s">
        <v>253</v>
      </c>
      <c r="E69" s="177">
        <v>1</v>
      </c>
      <c r="F69" s="170" t="s">
        <v>253</v>
      </c>
    </row>
    <row r="70" spans="1:6" ht="42.75">
      <c r="A70" s="170" t="s">
        <v>491</v>
      </c>
      <c r="B70" s="170" t="s">
        <v>58</v>
      </c>
      <c r="C70" s="170" t="s">
        <v>252</v>
      </c>
      <c r="D70" s="172" t="s">
        <v>254</v>
      </c>
      <c r="E70" s="177">
        <v>15</v>
      </c>
      <c r="F70" s="172" t="s">
        <v>254</v>
      </c>
    </row>
    <row r="71" spans="1:6" ht="42.75">
      <c r="A71" s="170" t="s">
        <v>491</v>
      </c>
      <c r="B71" s="170" t="s">
        <v>58</v>
      </c>
      <c r="C71" s="170" t="s">
        <v>252</v>
      </c>
      <c r="D71" s="172" t="s">
        <v>255</v>
      </c>
      <c r="E71" s="177">
        <v>45</v>
      </c>
      <c r="F71" s="172" t="s">
        <v>255</v>
      </c>
    </row>
    <row r="72" spans="1:6" ht="42.75">
      <c r="A72" s="170" t="s">
        <v>491</v>
      </c>
      <c r="B72" s="170" t="s">
        <v>58</v>
      </c>
      <c r="C72" s="170" t="s">
        <v>252</v>
      </c>
      <c r="D72" s="170" t="s">
        <v>256</v>
      </c>
      <c r="E72" s="177">
        <v>20</v>
      </c>
      <c r="F72" s="170" t="s">
        <v>256</v>
      </c>
    </row>
    <row r="73" spans="1:6" ht="42.75">
      <c r="A73" s="170" t="s">
        <v>491</v>
      </c>
      <c r="B73" s="170" t="s">
        <v>58</v>
      </c>
      <c r="C73" s="170" t="s">
        <v>252</v>
      </c>
      <c r="D73" s="170" t="s">
        <v>257</v>
      </c>
      <c r="E73" s="177">
        <v>50</v>
      </c>
      <c r="F73" s="170" t="s">
        <v>257</v>
      </c>
    </row>
    <row r="74" spans="1:6" ht="71.25">
      <c r="A74" s="170" t="s">
        <v>491</v>
      </c>
      <c r="B74" s="170" t="s">
        <v>58</v>
      </c>
      <c r="C74" s="170" t="s">
        <v>252</v>
      </c>
      <c r="D74" s="172" t="s">
        <v>258</v>
      </c>
      <c r="E74" s="177">
        <v>8</v>
      </c>
      <c r="F74" s="172" t="s">
        <v>258</v>
      </c>
    </row>
    <row r="75" spans="1:6" ht="42.75">
      <c r="A75" s="170" t="s">
        <v>491</v>
      </c>
      <c r="B75" s="170" t="s">
        <v>58</v>
      </c>
      <c r="C75" s="170" t="s">
        <v>252</v>
      </c>
      <c r="D75" s="170" t="s">
        <v>259</v>
      </c>
      <c r="E75" s="177">
        <v>950</v>
      </c>
      <c r="F75" s="170" t="s">
        <v>259</v>
      </c>
    </row>
    <row r="76" spans="1:6" ht="57">
      <c r="A76" s="170" t="s">
        <v>491</v>
      </c>
      <c r="B76" s="170" t="s">
        <v>58</v>
      </c>
      <c r="C76" s="170" t="s">
        <v>241</v>
      </c>
      <c r="D76" s="172" t="s">
        <v>260</v>
      </c>
      <c r="E76" s="177">
        <v>2500</v>
      </c>
      <c r="F76" s="172" t="s">
        <v>260</v>
      </c>
    </row>
    <row r="77" spans="1:6" ht="42.75">
      <c r="A77" s="170" t="s">
        <v>491</v>
      </c>
      <c r="B77" s="170" t="s">
        <v>58</v>
      </c>
      <c r="C77" s="170" t="s">
        <v>261</v>
      </c>
      <c r="D77" s="172" t="s">
        <v>262</v>
      </c>
      <c r="E77" s="177">
        <v>6550</v>
      </c>
      <c r="F77" s="172" t="s">
        <v>262</v>
      </c>
    </row>
    <row r="78" spans="1:6" ht="42.75">
      <c r="A78" s="170" t="s">
        <v>492</v>
      </c>
      <c r="B78" s="170" t="s">
        <v>88</v>
      </c>
      <c r="C78" s="170" t="s">
        <v>264</v>
      </c>
      <c r="D78" s="170" t="s">
        <v>265</v>
      </c>
      <c r="E78" s="177">
        <v>1</v>
      </c>
      <c r="F78" s="170" t="s">
        <v>265</v>
      </c>
    </row>
    <row r="79" spans="1:6" ht="42.75">
      <c r="A79" s="170" t="s">
        <v>492</v>
      </c>
      <c r="B79" s="170" t="s">
        <v>73</v>
      </c>
      <c r="C79" s="170" t="s">
        <v>266</v>
      </c>
      <c r="D79" s="170" t="s">
        <v>267</v>
      </c>
      <c r="E79" s="176">
        <v>1</v>
      </c>
      <c r="F79" s="170" t="s">
        <v>267</v>
      </c>
    </row>
    <row r="80" spans="1:6" ht="28.5">
      <c r="A80" s="170" t="s">
        <v>492</v>
      </c>
      <c r="B80" s="170" t="s">
        <v>73</v>
      </c>
      <c r="C80" s="170" t="s">
        <v>268</v>
      </c>
      <c r="D80" s="170" t="s">
        <v>269</v>
      </c>
      <c r="E80" s="177">
        <v>1</v>
      </c>
      <c r="F80" s="170" t="s">
        <v>269</v>
      </c>
    </row>
    <row r="81" spans="1:6" ht="28.5">
      <c r="A81" s="170" t="s">
        <v>492</v>
      </c>
      <c r="B81" s="170" t="s">
        <v>73</v>
      </c>
      <c r="C81" s="170" t="s">
        <v>270</v>
      </c>
      <c r="D81" s="170" t="s">
        <v>271</v>
      </c>
      <c r="E81" s="177">
        <v>1</v>
      </c>
      <c r="F81" s="170" t="s">
        <v>271</v>
      </c>
    </row>
    <row r="82" spans="1:6" ht="28.5">
      <c r="A82" s="170" t="s">
        <v>492</v>
      </c>
      <c r="B82" s="170" t="s">
        <v>73</v>
      </c>
      <c r="C82" s="170" t="s">
        <v>270</v>
      </c>
      <c r="D82" s="170" t="s">
        <v>272</v>
      </c>
      <c r="E82" s="177">
        <v>1</v>
      </c>
      <c r="F82" s="170" t="s">
        <v>272</v>
      </c>
    </row>
    <row r="83" spans="1:6" ht="57">
      <c r="A83" s="170" t="s">
        <v>492</v>
      </c>
      <c r="B83" s="170" t="s">
        <v>88</v>
      </c>
      <c r="C83" s="170" t="s">
        <v>273</v>
      </c>
      <c r="D83" s="170" t="s">
        <v>274</v>
      </c>
      <c r="E83" s="177">
        <v>1</v>
      </c>
      <c r="F83" s="170" t="s">
        <v>274</v>
      </c>
    </row>
    <row r="84" spans="1:6" ht="42.75">
      <c r="A84" s="170" t="s">
        <v>492</v>
      </c>
      <c r="B84" s="170" t="s">
        <v>88</v>
      </c>
      <c r="C84" s="170" t="s">
        <v>275</v>
      </c>
      <c r="D84" s="170" t="s">
        <v>276</v>
      </c>
      <c r="E84" s="177">
        <v>1</v>
      </c>
      <c r="F84" s="170" t="s">
        <v>276</v>
      </c>
    </row>
    <row r="85" spans="1:6" ht="42.75">
      <c r="A85" s="170" t="s">
        <v>492</v>
      </c>
      <c r="B85" s="170" t="s">
        <v>88</v>
      </c>
      <c r="C85" s="170" t="s">
        <v>275</v>
      </c>
      <c r="D85" s="170" t="s">
        <v>277</v>
      </c>
      <c r="E85" s="177">
        <v>1</v>
      </c>
      <c r="F85" s="170" t="s">
        <v>277</v>
      </c>
    </row>
    <row r="86" spans="1:6" ht="42.75">
      <c r="A86" s="170" t="s">
        <v>492</v>
      </c>
      <c r="B86" s="170" t="s">
        <v>88</v>
      </c>
      <c r="C86" s="170" t="s">
        <v>275</v>
      </c>
      <c r="D86" s="170" t="s">
        <v>278</v>
      </c>
      <c r="E86" s="177">
        <v>1</v>
      </c>
      <c r="F86" s="170" t="s">
        <v>278</v>
      </c>
    </row>
    <row r="87" spans="1:6" ht="57">
      <c r="A87" s="170" t="s">
        <v>492</v>
      </c>
      <c r="B87" s="170" t="s">
        <v>34</v>
      </c>
      <c r="C87" s="170" t="s">
        <v>279</v>
      </c>
      <c r="D87" s="170" t="s">
        <v>280</v>
      </c>
      <c r="E87" s="177">
        <v>12</v>
      </c>
      <c r="F87" s="170" t="s">
        <v>280</v>
      </c>
    </row>
    <row r="88" spans="1:6" ht="42.75">
      <c r="A88" s="170" t="s">
        <v>492</v>
      </c>
      <c r="B88" s="170" t="s">
        <v>34</v>
      </c>
      <c r="C88" s="170" t="s">
        <v>279</v>
      </c>
      <c r="D88" s="170" t="s">
        <v>281</v>
      </c>
      <c r="E88" s="177">
        <v>4</v>
      </c>
      <c r="F88" s="170" t="s">
        <v>281</v>
      </c>
    </row>
    <row r="89" spans="1:6" ht="28.5">
      <c r="A89" s="170" t="s">
        <v>492</v>
      </c>
      <c r="B89" s="170" t="s">
        <v>34</v>
      </c>
      <c r="C89" s="170" t="s">
        <v>279</v>
      </c>
      <c r="D89" s="170" t="s">
        <v>282</v>
      </c>
      <c r="E89" s="176">
        <v>1</v>
      </c>
      <c r="F89" s="170" t="s">
        <v>282</v>
      </c>
    </row>
    <row r="90" spans="1:6" ht="28.5">
      <c r="A90" s="170" t="s">
        <v>492</v>
      </c>
      <c r="B90" s="170" t="s">
        <v>34</v>
      </c>
      <c r="C90" s="170" t="s">
        <v>283</v>
      </c>
      <c r="D90" s="170" t="s">
        <v>284</v>
      </c>
      <c r="E90" s="177">
        <v>5000</v>
      </c>
      <c r="F90" s="170" t="s">
        <v>284</v>
      </c>
    </row>
    <row r="91" spans="1:6" ht="71.25">
      <c r="A91" s="170" t="s">
        <v>492</v>
      </c>
      <c r="B91" s="170" t="s">
        <v>34</v>
      </c>
      <c r="C91" s="170" t="s">
        <v>283</v>
      </c>
      <c r="D91" s="170" t="s">
        <v>285</v>
      </c>
      <c r="E91" s="177">
        <v>1</v>
      </c>
      <c r="F91" s="170" t="s">
        <v>285</v>
      </c>
    </row>
    <row r="92" spans="1:6" ht="42.75">
      <c r="A92" s="170" t="s">
        <v>492</v>
      </c>
      <c r="B92" s="170" t="s">
        <v>66</v>
      </c>
      <c r="C92" s="170" t="s">
        <v>286</v>
      </c>
      <c r="D92" s="170" t="s">
        <v>287</v>
      </c>
      <c r="E92" s="177">
        <v>1</v>
      </c>
      <c r="F92" s="170" t="s">
        <v>287</v>
      </c>
    </row>
    <row r="93" spans="1:6" ht="42.75">
      <c r="A93" s="170" t="s">
        <v>492</v>
      </c>
      <c r="B93" s="170" t="s">
        <v>66</v>
      </c>
      <c r="C93" s="170" t="s">
        <v>286</v>
      </c>
      <c r="D93" s="170" t="s">
        <v>288</v>
      </c>
      <c r="E93" s="176">
        <v>1</v>
      </c>
      <c r="F93" s="170" t="s">
        <v>288</v>
      </c>
    </row>
    <row r="94" spans="1:6" ht="42.75">
      <c r="A94" s="170" t="s">
        <v>492</v>
      </c>
      <c r="B94" s="170" t="s">
        <v>88</v>
      </c>
      <c r="C94" s="170" t="s">
        <v>286</v>
      </c>
      <c r="D94" s="170" t="s">
        <v>289</v>
      </c>
      <c r="E94" s="177">
        <v>1</v>
      </c>
      <c r="F94" s="170" t="s">
        <v>289</v>
      </c>
    </row>
    <row r="95" spans="1:6" ht="28.5">
      <c r="A95" s="170" t="s">
        <v>492</v>
      </c>
      <c r="B95" s="170" t="s">
        <v>88</v>
      </c>
      <c r="C95" s="170" t="s">
        <v>286</v>
      </c>
      <c r="D95" s="170" t="s">
        <v>290</v>
      </c>
      <c r="E95" s="177">
        <v>1</v>
      </c>
      <c r="F95" s="170" t="s">
        <v>290</v>
      </c>
    </row>
    <row r="96" spans="1:6" ht="57">
      <c r="A96" s="170" t="s">
        <v>492</v>
      </c>
      <c r="B96" s="170" t="s">
        <v>88</v>
      </c>
      <c r="C96" s="170" t="s">
        <v>286</v>
      </c>
      <c r="D96" s="170" t="s">
        <v>291</v>
      </c>
      <c r="E96" s="177">
        <v>1</v>
      </c>
      <c r="F96" s="170" t="s">
        <v>291</v>
      </c>
    </row>
    <row r="97" spans="1:6" ht="28.5">
      <c r="A97" s="170" t="s">
        <v>492</v>
      </c>
      <c r="B97" s="170" t="s">
        <v>88</v>
      </c>
      <c r="C97" s="170" t="s">
        <v>286</v>
      </c>
      <c r="D97" s="170" t="s">
        <v>292</v>
      </c>
      <c r="E97" s="177">
        <v>1</v>
      </c>
      <c r="F97" s="170" t="s">
        <v>292</v>
      </c>
    </row>
    <row r="98" spans="1:6" ht="28.5">
      <c r="A98" s="170" t="s">
        <v>492</v>
      </c>
      <c r="B98" s="170" t="s">
        <v>66</v>
      </c>
      <c r="C98" s="170" t="s">
        <v>293</v>
      </c>
      <c r="D98" s="170" t="s">
        <v>294</v>
      </c>
      <c r="E98" s="177">
        <v>1</v>
      </c>
      <c r="F98" s="170" t="s">
        <v>294</v>
      </c>
    </row>
    <row r="99" spans="1:6" ht="28.5">
      <c r="A99" s="170" t="s">
        <v>492</v>
      </c>
      <c r="B99" s="170" t="s">
        <v>66</v>
      </c>
      <c r="C99" s="170" t="s">
        <v>293</v>
      </c>
      <c r="D99" s="170" t="s">
        <v>295</v>
      </c>
      <c r="E99" s="177">
        <v>1</v>
      </c>
      <c r="F99" s="170" t="s">
        <v>295</v>
      </c>
    </row>
    <row r="100" spans="1:6" ht="42.75">
      <c r="A100" s="170" t="s">
        <v>492</v>
      </c>
      <c r="B100" s="170" t="s">
        <v>66</v>
      </c>
      <c r="C100" s="170" t="s">
        <v>293</v>
      </c>
      <c r="D100" s="170" t="s">
        <v>296</v>
      </c>
      <c r="E100" s="177">
        <v>1</v>
      </c>
      <c r="F100" s="170" t="s">
        <v>296</v>
      </c>
    </row>
    <row r="101" spans="1:6" ht="42.75">
      <c r="A101" s="170" t="s">
        <v>492</v>
      </c>
      <c r="B101" s="170" t="s">
        <v>66</v>
      </c>
      <c r="C101" s="170" t="s">
        <v>293</v>
      </c>
      <c r="D101" s="170" t="s">
        <v>297</v>
      </c>
      <c r="E101" s="177">
        <v>2</v>
      </c>
      <c r="F101" s="170" t="s">
        <v>297</v>
      </c>
    </row>
    <row r="102" spans="1:6" ht="42.75">
      <c r="A102" s="170" t="s">
        <v>492</v>
      </c>
      <c r="B102" s="170" t="s">
        <v>91</v>
      </c>
      <c r="C102" s="170" t="s">
        <v>298</v>
      </c>
      <c r="D102" s="170" t="s">
        <v>299</v>
      </c>
      <c r="E102" s="177">
        <v>1</v>
      </c>
      <c r="F102" s="170" t="s">
        <v>299</v>
      </c>
    </row>
    <row r="103" spans="1:6" ht="57">
      <c r="A103" s="170" t="s">
        <v>492</v>
      </c>
      <c r="B103" s="170" t="s">
        <v>73</v>
      </c>
      <c r="C103" s="170" t="s">
        <v>298</v>
      </c>
      <c r="D103" s="170" t="s">
        <v>300</v>
      </c>
      <c r="E103" s="177">
        <v>1</v>
      </c>
      <c r="F103" s="170" t="s">
        <v>300</v>
      </c>
    </row>
    <row r="104" spans="1:6" ht="42.75">
      <c r="A104" s="170" t="s">
        <v>492</v>
      </c>
      <c r="B104" s="170" t="s">
        <v>73</v>
      </c>
      <c r="C104" s="170" t="s">
        <v>298</v>
      </c>
      <c r="D104" s="170" t="s">
        <v>301</v>
      </c>
      <c r="E104" s="177">
        <v>1</v>
      </c>
      <c r="F104" s="170" t="s">
        <v>301</v>
      </c>
    </row>
    <row r="105" spans="1:6" ht="42.75">
      <c r="A105" s="170" t="s">
        <v>492</v>
      </c>
      <c r="B105" s="170" t="s">
        <v>73</v>
      </c>
      <c r="C105" s="170" t="s">
        <v>298</v>
      </c>
      <c r="D105" s="170" t="s">
        <v>302</v>
      </c>
      <c r="E105" s="177">
        <v>1</v>
      </c>
      <c r="F105" s="170" t="s">
        <v>302</v>
      </c>
    </row>
    <row r="106" spans="1:6" ht="28.5">
      <c r="A106" s="170" t="s">
        <v>492</v>
      </c>
      <c r="B106" s="170" t="s">
        <v>66</v>
      </c>
      <c r="C106" s="170" t="s">
        <v>303</v>
      </c>
      <c r="D106" s="170" t="s">
        <v>304</v>
      </c>
      <c r="E106" s="177">
        <v>1</v>
      </c>
      <c r="F106" s="170" t="s">
        <v>304</v>
      </c>
    </row>
    <row r="107" spans="1:6" ht="42.75">
      <c r="A107" s="170" t="s">
        <v>492</v>
      </c>
      <c r="B107" s="170" t="s">
        <v>66</v>
      </c>
      <c r="C107" s="170" t="s">
        <v>303</v>
      </c>
      <c r="D107" s="170" t="s">
        <v>305</v>
      </c>
      <c r="E107" s="177">
        <v>1</v>
      </c>
      <c r="F107" s="170" t="s">
        <v>305</v>
      </c>
    </row>
    <row r="108" spans="1:6" ht="28.5">
      <c r="A108" s="170" t="s">
        <v>492</v>
      </c>
      <c r="B108" s="170" t="s">
        <v>66</v>
      </c>
      <c r="C108" s="170" t="s">
        <v>303</v>
      </c>
      <c r="D108" s="170" t="s">
        <v>306</v>
      </c>
      <c r="E108" s="177">
        <v>1</v>
      </c>
      <c r="F108" s="170" t="s">
        <v>306</v>
      </c>
    </row>
    <row r="109" spans="1:6" ht="28.5">
      <c r="A109" s="170" t="s">
        <v>492</v>
      </c>
      <c r="B109" s="170" t="s">
        <v>66</v>
      </c>
      <c r="C109" s="170" t="s">
        <v>303</v>
      </c>
      <c r="D109" s="170" t="s">
        <v>307</v>
      </c>
      <c r="E109" s="177">
        <v>1</v>
      </c>
      <c r="F109" s="170" t="s">
        <v>307</v>
      </c>
    </row>
    <row r="110" spans="1:6" ht="28.5">
      <c r="A110" s="170" t="s">
        <v>492</v>
      </c>
      <c r="B110" s="170" t="s">
        <v>76</v>
      </c>
      <c r="C110" s="170" t="s">
        <v>92</v>
      </c>
      <c r="D110" s="170" t="s">
        <v>308</v>
      </c>
      <c r="E110" s="177">
        <v>1</v>
      </c>
      <c r="F110" s="170" t="s">
        <v>308</v>
      </c>
    </row>
    <row r="111" spans="1:6" ht="28.5">
      <c r="A111" s="191" t="s">
        <v>493</v>
      </c>
      <c r="B111" s="191" t="s">
        <v>58</v>
      </c>
      <c r="C111" s="191" t="s">
        <v>310</v>
      </c>
      <c r="D111" s="191" t="s">
        <v>311</v>
      </c>
      <c r="E111" s="193">
        <v>1</v>
      </c>
      <c r="F111" s="170" t="s">
        <v>312</v>
      </c>
    </row>
    <row r="112" spans="1:6" ht="28.5">
      <c r="A112" s="191"/>
      <c r="B112" s="191"/>
      <c r="C112" s="191"/>
      <c r="D112" s="191"/>
      <c r="E112" s="194"/>
      <c r="F112" s="170" t="s">
        <v>313</v>
      </c>
    </row>
    <row r="113" spans="1:6" ht="42.75">
      <c r="A113" s="174" t="s">
        <v>493</v>
      </c>
      <c r="B113" s="170" t="s">
        <v>58</v>
      </c>
      <c r="C113" s="170" t="s">
        <v>315</v>
      </c>
      <c r="D113" s="170" t="s">
        <v>316</v>
      </c>
      <c r="E113" s="181">
        <v>1</v>
      </c>
      <c r="F113" s="170" t="s">
        <v>316</v>
      </c>
    </row>
    <row r="114" spans="1:6" ht="42.75">
      <c r="A114" s="174" t="s">
        <v>493</v>
      </c>
      <c r="B114" s="170" t="s">
        <v>66</v>
      </c>
      <c r="C114" s="170" t="s">
        <v>318</v>
      </c>
      <c r="D114" s="170" t="s">
        <v>319</v>
      </c>
      <c r="E114" s="181">
        <v>1</v>
      </c>
      <c r="F114" s="170" t="s">
        <v>320</v>
      </c>
    </row>
    <row r="115" spans="1:6" ht="28.5">
      <c r="A115" s="195" t="s">
        <v>493</v>
      </c>
      <c r="B115" s="195" t="s">
        <v>66</v>
      </c>
      <c r="C115" s="195" t="s">
        <v>318</v>
      </c>
      <c r="D115" s="195" t="s">
        <v>321</v>
      </c>
      <c r="E115" s="196">
        <v>40</v>
      </c>
      <c r="F115" s="172" t="s">
        <v>322</v>
      </c>
    </row>
    <row r="116" spans="1:6" ht="28.5">
      <c r="A116" s="195"/>
      <c r="B116" s="195"/>
      <c r="C116" s="195"/>
      <c r="D116" s="195"/>
      <c r="E116" s="196"/>
      <c r="F116" s="175" t="s">
        <v>485</v>
      </c>
    </row>
    <row r="117" spans="1:6" ht="28.5">
      <c r="A117" s="195"/>
      <c r="B117" s="195"/>
      <c r="C117" s="195"/>
      <c r="D117" s="195"/>
      <c r="E117" s="196"/>
      <c r="F117" s="172" t="s">
        <v>323</v>
      </c>
    </row>
    <row r="118" spans="1:6" ht="42.75">
      <c r="A118" s="174" t="s">
        <v>493</v>
      </c>
      <c r="B118" s="172" t="s">
        <v>66</v>
      </c>
      <c r="C118" s="172" t="s">
        <v>318</v>
      </c>
      <c r="D118" s="172" t="s">
        <v>324</v>
      </c>
      <c r="E118" s="182">
        <v>5</v>
      </c>
      <c r="F118" s="172" t="s">
        <v>325</v>
      </c>
    </row>
    <row r="119" spans="1:6" ht="57">
      <c r="A119" s="174" t="s">
        <v>493</v>
      </c>
      <c r="B119" s="170" t="s">
        <v>27</v>
      </c>
      <c r="C119" s="172" t="s">
        <v>326</v>
      </c>
      <c r="D119" s="172" t="s">
        <v>327</v>
      </c>
      <c r="E119" s="182">
        <v>1</v>
      </c>
      <c r="F119" s="172" t="s">
        <v>327</v>
      </c>
    </row>
    <row r="120" spans="1:6" ht="28.5">
      <c r="A120" s="191" t="s">
        <v>493</v>
      </c>
      <c r="B120" s="191" t="s">
        <v>66</v>
      </c>
      <c r="C120" s="191" t="s">
        <v>328</v>
      </c>
      <c r="D120" s="191" t="s">
        <v>329</v>
      </c>
      <c r="E120" s="197">
        <v>1</v>
      </c>
      <c r="F120" s="172" t="s">
        <v>330</v>
      </c>
    </row>
    <row r="121" spans="1:6" ht="28.5">
      <c r="A121" s="191"/>
      <c r="B121" s="191"/>
      <c r="C121" s="191"/>
      <c r="D121" s="191"/>
      <c r="E121" s="196"/>
      <c r="F121" s="172" t="s">
        <v>331</v>
      </c>
    </row>
    <row r="122" spans="1:6" ht="28.5">
      <c r="A122" s="191"/>
      <c r="B122" s="191"/>
      <c r="C122" s="191"/>
      <c r="D122" s="191"/>
      <c r="E122" s="196"/>
      <c r="F122" s="172" t="s">
        <v>332</v>
      </c>
    </row>
    <row r="123" spans="1:6" ht="28.5">
      <c r="A123" s="191"/>
      <c r="B123" s="191"/>
      <c r="C123" s="191"/>
      <c r="D123" s="191"/>
      <c r="E123" s="196"/>
      <c r="F123" s="170" t="s">
        <v>333</v>
      </c>
    </row>
    <row r="124" spans="1:6" ht="28.5">
      <c r="A124" s="191"/>
      <c r="B124" s="191"/>
      <c r="C124" s="191"/>
      <c r="D124" s="191"/>
      <c r="E124" s="196"/>
      <c r="F124" s="170" t="s">
        <v>334</v>
      </c>
    </row>
    <row r="125" spans="1:6" ht="28.5">
      <c r="A125" s="191" t="s">
        <v>493</v>
      </c>
      <c r="B125" s="198" t="s">
        <v>66</v>
      </c>
      <c r="C125" s="191" t="s">
        <v>328</v>
      </c>
      <c r="D125" s="191" t="s">
        <v>335</v>
      </c>
      <c r="E125" s="197">
        <v>1</v>
      </c>
      <c r="F125" s="172" t="s">
        <v>336</v>
      </c>
    </row>
    <row r="126" spans="1:6" ht="28.5">
      <c r="A126" s="191"/>
      <c r="B126" s="198"/>
      <c r="C126" s="191"/>
      <c r="D126" s="191"/>
      <c r="E126" s="196"/>
      <c r="F126" s="172" t="s">
        <v>337</v>
      </c>
    </row>
    <row r="127" spans="1:6" ht="28.5">
      <c r="A127" s="191"/>
      <c r="B127" s="198"/>
      <c r="C127" s="191"/>
      <c r="D127" s="191"/>
      <c r="E127" s="196"/>
      <c r="F127" s="172" t="s">
        <v>338</v>
      </c>
    </row>
    <row r="128" spans="1:6" ht="28.5">
      <c r="A128" s="191"/>
      <c r="B128" s="198"/>
      <c r="C128" s="191"/>
      <c r="D128" s="191"/>
      <c r="E128" s="196"/>
      <c r="F128" s="170" t="s">
        <v>339</v>
      </c>
    </row>
    <row r="129" spans="1:6" ht="28.5">
      <c r="A129" s="191"/>
      <c r="B129" s="198"/>
      <c r="C129" s="191"/>
      <c r="D129" s="191"/>
      <c r="E129" s="196"/>
      <c r="F129" s="170" t="s">
        <v>340</v>
      </c>
    </row>
    <row r="130" spans="1:6" ht="28.5">
      <c r="A130" s="174" t="s">
        <v>493</v>
      </c>
      <c r="B130" s="170" t="s">
        <v>70</v>
      </c>
      <c r="C130" s="170" t="s">
        <v>341</v>
      </c>
      <c r="D130" s="172" t="s">
        <v>342</v>
      </c>
      <c r="E130" s="182">
        <v>1</v>
      </c>
      <c r="F130" s="172" t="s">
        <v>342</v>
      </c>
    </row>
    <row r="131" spans="1:6" ht="28.5">
      <c r="A131" s="191" t="s">
        <v>493</v>
      </c>
      <c r="B131" s="191" t="s">
        <v>53</v>
      </c>
      <c r="C131" s="191" t="s">
        <v>344</v>
      </c>
      <c r="D131" s="191" t="s">
        <v>345</v>
      </c>
      <c r="E131" s="199">
        <v>2</v>
      </c>
      <c r="F131" s="172" t="s">
        <v>346</v>
      </c>
    </row>
    <row r="132" spans="1:6">
      <c r="A132" s="191"/>
      <c r="B132" s="191"/>
      <c r="C132" s="191"/>
      <c r="D132" s="191"/>
      <c r="E132" s="199"/>
      <c r="F132" s="172" t="s">
        <v>347</v>
      </c>
    </row>
    <row r="133" spans="1:6" ht="42.75">
      <c r="A133" s="174" t="s">
        <v>493</v>
      </c>
      <c r="B133" s="170" t="s">
        <v>66</v>
      </c>
      <c r="C133" s="170" t="s">
        <v>341</v>
      </c>
      <c r="D133" s="170" t="s">
        <v>348</v>
      </c>
      <c r="E133" s="181">
        <v>10</v>
      </c>
      <c r="F133" s="170" t="s">
        <v>348</v>
      </c>
    </row>
    <row r="134" spans="1:6" ht="64.5" customHeight="1">
      <c r="A134" s="174" t="s">
        <v>496</v>
      </c>
      <c r="B134" s="170" t="s">
        <v>511</v>
      </c>
      <c r="C134" s="174" t="s">
        <v>512</v>
      </c>
      <c r="D134" s="174" t="s">
        <v>542</v>
      </c>
      <c r="E134" s="177">
        <v>100</v>
      </c>
      <c r="F134" s="174" t="s">
        <v>576</v>
      </c>
    </row>
    <row r="135" spans="1:6" ht="57">
      <c r="A135" s="174" t="s">
        <v>496</v>
      </c>
      <c r="B135" s="170" t="s">
        <v>511</v>
      </c>
      <c r="C135" s="174" t="s">
        <v>513</v>
      </c>
      <c r="D135" s="174" t="s">
        <v>543</v>
      </c>
      <c r="E135" s="177">
        <v>100</v>
      </c>
      <c r="F135" s="174" t="s">
        <v>577</v>
      </c>
    </row>
    <row r="136" spans="1:6" ht="42.75">
      <c r="A136" s="174" t="s">
        <v>496</v>
      </c>
      <c r="B136" s="170" t="s">
        <v>511</v>
      </c>
      <c r="C136" s="174" t="s">
        <v>514</v>
      </c>
      <c r="D136" s="174" t="s">
        <v>544</v>
      </c>
      <c r="E136" s="177">
        <v>100</v>
      </c>
      <c r="F136" s="174" t="s">
        <v>578</v>
      </c>
    </row>
    <row r="137" spans="1:6" ht="42.75" customHeight="1">
      <c r="A137" s="185" t="s">
        <v>497</v>
      </c>
      <c r="B137" s="185" t="s">
        <v>511</v>
      </c>
      <c r="C137" s="188" t="s">
        <v>515</v>
      </c>
      <c r="D137" s="188" t="s">
        <v>545</v>
      </c>
      <c r="E137" s="188">
        <v>100</v>
      </c>
      <c r="F137" s="174" t="s">
        <v>579</v>
      </c>
    </row>
    <row r="138" spans="1:6" ht="42.75" customHeight="1">
      <c r="A138" s="186" t="s">
        <v>497</v>
      </c>
      <c r="B138" s="186"/>
      <c r="C138" s="189"/>
      <c r="D138" s="189"/>
      <c r="E138" s="189"/>
      <c r="F138" s="174" t="s">
        <v>580</v>
      </c>
    </row>
    <row r="139" spans="1:6" ht="42.75" customHeight="1">
      <c r="A139" s="186" t="s">
        <v>497</v>
      </c>
      <c r="B139" s="186"/>
      <c r="C139" s="189"/>
      <c r="D139" s="189"/>
      <c r="E139" s="189"/>
      <c r="F139" s="174" t="s">
        <v>581</v>
      </c>
    </row>
    <row r="140" spans="1:6" ht="42.75" customHeight="1">
      <c r="A140" s="186" t="s">
        <v>497</v>
      </c>
      <c r="B140" s="186"/>
      <c r="C140" s="189"/>
      <c r="D140" s="189"/>
      <c r="E140" s="189"/>
      <c r="F140" s="174" t="s">
        <v>582</v>
      </c>
    </row>
    <row r="141" spans="1:6" ht="42.75" customHeight="1">
      <c r="A141" s="186" t="s">
        <v>497</v>
      </c>
      <c r="B141" s="186"/>
      <c r="C141" s="189"/>
      <c r="D141" s="189"/>
      <c r="E141" s="189"/>
      <c r="F141" s="174" t="s">
        <v>583</v>
      </c>
    </row>
    <row r="142" spans="1:6" ht="42.75" customHeight="1">
      <c r="A142" s="187" t="s">
        <v>497</v>
      </c>
      <c r="B142" s="187"/>
      <c r="C142" s="190"/>
      <c r="D142" s="190"/>
      <c r="E142" s="190"/>
      <c r="F142" s="174" t="s">
        <v>584</v>
      </c>
    </row>
    <row r="143" spans="1:6" ht="28.5" customHeight="1">
      <c r="A143" s="185" t="s">
        <v>497</v>
      </c>
      <c r="B143" s="185" t="s">
        <v>511</v>
      </c>
      <c r="C143" s="188" t="s">
        <v>516</v>
      </c>
      <c r="D143" s="188" t="s">
        <v>546</v>
      </c>
      <c r="E143" s="188">
        <v>100</v>
      </c>
      <c r="F143" s="174" t="s">
        <v>585</v>
      </c>
    </row>
    <row r="144" spans="1:6" ht="28.5" customHeight="1">
      <c r="A144" s="186" t="s">
        <v>497</v>
      </c>
      <c r="B144" s="186"/>
      <c r="C144" s="189"/>
      <c r="D144" s="189"/>
      <c r="E144" s="189"/>
      <c r="F144" s="174" t="s">
        <v>586</v>
      </c>
    </row>
    <row r="145" spans="1:6" ht="28.5">
      <c r="A145" s="187" t="s">
        <v>497</v>
      </c>
      <c r="B145" s="187"/>
      <c r="C145" s="190"/>
      <c r="D145" s="190"/>
      <c r="E145" s="190"/>
      <c r="F145" s="174" t="s">
        <v>587</v>
      </c>
    </row>
    <row r="146" spans="1:6" ht="28.5">
      <c r="A146" s="174" t="s">
        <v>497</v>
      </c>
      <c r="B146" s="170" t="s">
        <v>511</v>
      </c>
      <c r="C146" s="174" t="s">
        <v>517</v>
      </c>
      <c r="D146" s="174" t="s">
        <v>547</v>
      </c>
      <c r="E146" s="177">
        <v>100</v>
      </c>
      <c r="F146" s="174" t="s">
        <v>588</v>
      </c>
    </row>
    <row r="147" spans="1:6" ht="57" customHeight="1">
      <c r="A147" s="185" t="s">
        <v>498</v>
      </c>
      <c r="B147" s="185" t="s">
        <v>511</v>
      </c>
      <c r="C147" s="188" t="s">
        <v>518</v>
      </c>
      <c r="D147" s="188" t="s">
        <v>548</v>
      </c>
      <c r="E147" s="188">
        <v>100</v>
      </c>
      <c r="F147" s="174" t="s">
        <v>589</v>
      </c>
    </row>
    <row r="148" spans="1:6" ht="57" customHeight="1">
      <c r="A148" s="186" t="s">
        <v>498</v>
      </c>
      <c r="B148" s="186"/>
      <c r="C148" s="189"/>
      <c r="D148" s="189"/>
      <c r="E148" s="189"/>
      <c r="F148" s="174" t="s">
        <v>590</v>
      </c>
    </row>
    <row r="149" spans="1:6" ht="57" customHeight="1">
      <c r="A149" s="186" t="s">
        <v>498</v>
      </c>
      <c r="B149" s="186"/>
      <c r="C149" s="189"/>
      <c r="D149" s="189"/>
      <c r="E149" s="189"/>
      <c r="F149" s="174" t="s">
        <v>591</v>
      </c>
    </row>
    <row r="150" spans="1:6" ht="57" customHeight="1">
      <c r="A150" s="186" t="s">
        <v>498</v>
      </c>
      <c r="B150" s="186"/>
      <c r="C150" s="189"/>
      <c r="D150" s="189"/>
      <c r="E150" s="189"/>
      <c r="F150" s="174" t="s">
        <v>592</v>
      </c>
    </row>
    <row r="151" spans="1:6" ht="57" customHeight="1">
      <c r="A151" s="187" t="s">
        <v>498</v>
      </c>
      <c r="B151" s="187"/>
      <c r="C151" s="190"/>
      <c r="D151" s="190"/>
      <c r="E151" s="190"/>
      <c r="F151" s="174" t="s">
        <v>593</v>
      </c>
    </row>
    <row r="152" spans="1:6" ht="28.5">
      <c r="A152" s="185" t="s">
        <v>499</v>
      </c>
      <c r="B152" s="185" t="s">
        <v>511</v>
      </c>
      <c r="C152" s="188" t="s">
        <v>519</v>
      </c>
      <c r="D152" s="188" t="s">
        <v>549</v>
      </c>
      <c r="E152" s="188">
        <v>5</v>
      </c>
      <c r="F152" s="174" t="s">
        <v>594</v>
      </c>
    </row>
    <row r="153" spans="1:6" ht="28.5">
      <c r="A153" s="186" t="s">
        <v>499</v>
      </c>
      <c r="B153" s="186"/>
      <c r="C153" s="189"/>
      <c r="D153" s="189"/>
      <c r="E153" s="189"/>
      <c r="F153" s="174" t="s">
        <v>595</v>
      </c>
    </row>
    <row r="154" spans="1:6" ht="28.5">
      <c r="A154" s="186" t="s">
        <v>499</v>
      </c>
      <c r="B154" s="186"/>
      <c r="C154" s="189"/>
      <c r="D154" s="190"/>
      <c r="E154" s="190"/>
      <c r="F154" s="174" t="s">
        <v>596</v>
      </c>
    </row>
    <row r="155" spans="1:6" ht="42.75" customHeight="1">
      <c r="A155" s="186" t="s">
        <v>499</v>
      </c>
      <c r="B155" s="186"/>
      <c r="C155" s="189"/>
      <c r="D155" s="188" t="s">
        <v>550</v>
      </c>
      <c r="E155" s="188">
        <v>3</v>
      </c>
      <c r="F155" s="174" t="s">
        <v>597</v>
      </c>
    </row>
    <row r="156" spans="1:6" ht="42.75" customHeight="1">
      <c r="A156" s="186" t="s">
        <v>499</v>
      </c>
      <c r="B156" s="186"/>
      <c r="C156" s="189"/>
      <c r="D156" s="189"/>
      <c r="E156" s="189"/>
      <c r="F156" s="174" t="s">
        <v>598</v>
      </c>
    </row>
    <row r="157" spans="1:6" ht="42.75" customHeight="1">
      <c r="A157" s="187" t="s">
        <v>499</v>
      </c>
      <c r="B157" s="187"/>
      <c r="C157" s="190"/>
      <c r="D157" s="190"/>
      <c r="E157" s="190"/>
      <c r="F157" s="174" t="s">
        <v>599</v>
      </c>
    </row>
    <row r="158" spans="1:6" ht="28.5">
      <c r="A158" s="185" t="s">
        <v>500</v>
      </c>
      <c r="B158" s="185" t="s">
        <v>511</v>
      </c>
      <c r="C158" s="188" t="s">
        <v>520</v>
      </c>
      <c r="D158" s="188" t="s">
        <v>551</v>
      </c>
      <c r="E158" s="188">
        <v>100</v>
      </c>
      <c r="F158" s="174" t="s">
        <v>600</v>
      </c>
    </row>
    <row r="159" spans="1:6">
      <c r="A159" s="186" t="s">
        <v>500</v>
      </c>
      <c r="B159" s="186"/>
      <c r="C159" s="189"/>
      <c r="D159" s="189"/>
      <c r="E159" s="189"/>
      <c r="F159" s="174" t="s">
        <v>601</v>
      </c>
    </row>
    <row r="160" spans="1:6">
      <c r="A160" s="186" t="s">
        <v>500</v>
      </c>
      <c r="B160" s="186"/>
      <c r="C160" s="189"/>
      <c r="D160" s="189"/>
      <c r="E160" s="189"/>
      <c r="F160" s="174" t="s">
        <v>602</v>
      </c>
    </row>
    <row r="161" spans="1:6">
      <c r="A161" s="187" t="s">
        <v>500</v>
      </c>
      <c r="B161" s="187"/>
      <c r="C161" s="190"/>
      <c r="D161" s="190"/>
      <c r="E161" s="190"/>
      <c r="F161" s="174" t="s">
        <v>603</v>
      </c>
    </row>
    <row r="162" spans="1:6" ht="28.5">
      <c r="A162" s="174" t="s">
        <v>501</v>
      </c>
      <c r="B162" s="170" t="s">
        <v>511</v>
      </c>
      <c r="C162" s="174" t="s">
        <v>521</v>
      </c>
      <c r="D162" s="174" t="s">
        <v>552</v>
      </c>
      <c r="E162" s="177">
        <v>1000000000</v>
      </c>
      <c r="F162" s="174" t="s">
        <v>604</v>
      </c>
    </row>
    <row r="163" spans="1:6">
      <c r="A163" s="174" t="s">
        <v>501</v>
      </c>
      <c r="B163" s="170" t="s">
        <v>511</v>
      </c>
      <c r="C163" s="174" t="s">
        <v>522</v>
      </c>
      <c r="D163" s="174" t="s">
        <v>553</v>
      </c>
      <c r="E163" s="177">
        <v>6</v>
      </c>
      <c r="F163" s="174" t="s">
        <v>605</v>
      </c>
    </row>
    <row r="164" spans="1:6">
      <c r="A164" s="185" t="s">
        <v>502</v>
      </c>
      <c r="B164" s="188" t="s">
        <v>511</v>
      </c>
      <c r="C164" s="188" t="s">
        <v>523</v>
      </c>
      <c r="D164" s="185" t="s">
        <v>554</v>
      </c>
      <c r="E164" s="188">
        <v>100</v>
      </c>
      <c r="F164" s="174" t="s">
        <v>606</v>
      </c>
    </row>
    <row r="165" spans="1:6">
      <c r="A165" s="186" t="s">
        <v>502</v>
      </c>
      <c r="B165" s="189"/>
      <c r="C165" s="189"/>
      <c r="D165" s="186"/>
      <c r="E165" s="189"/>
      <c r="F165" s="174" t="s">
        <v>607</v>
      </c>
    </row>
    <row r="166" spans="1:6" ht="28.5">
      <c r="A166" s="186" t="s">
        <v>502</v>
      </c>
      <c r="B166" s="189"/>
      <c r="C166" s="189"/>
      <c r="D166" s="187"/>
      <c r="E166" s="190"/>
      <c r="F166" s="174" t="s">
        <v>608</v>
      </c>
    </row>
    <row r="167" spans="1:6" ht="28.5">
      <c r="A167" s="187" t="s">
        <v>502</v>
      </c>
      <c r="B167" s="190"/>
      <c r="C167" s="190"/>
      <c r="D167" s="174" t="s">
        <v>555</v>
      </c>
      <c r="E167" s="177">
        <v>15</v>
      </c>
      <c r="F167" s="174" t="s">
        <v>555</v>
      </c>
    </row>
    <row r="168" spans="1:6">
      <c r="A168" s="185" t="s">
        <v>502</v>
      </c>
      <c r="B168" s="188" t="s">
        <v>511</v>
      </c>
      <c r="C168" s="188" t="s">
        <v>524</v>
      </c>
      <c r="D168" s="188" t="s">
        <v>556</v>
      </c>
      <c r="E168" s="188">
        <v>100</v>
      </c>
      <c r="F168" s="174" t="s">
        <v>609</v>
      </c>
    </row>
    <row r="169" spans="1:6" ht="28.5">
      <c r="A169" s="186" t="s">
        <v>502</v>
      </c>
      <c r="B169" s="189"/>
      <c r="C169" s="189"/>
      <c r="D169" s="189"/>
      <c r="E169" s="189">
        <v>100</v>
      </c>
      <c r="F169" s="174" t="s">
        <v>610</v>
      </c>
    </row>
    <row r="170" spans="1:6">
      <c r="A170" s="186" t="s">
        <v>502</v>
      </c>
      <c r="B170" s="189"/>
      <c r="C170" s="189"/>
      <c r="D170" s="189"/>
      <c r="E170" s="189">
        <v>100</v>
      </c>
      <c r="F170" s="174" t="s">
        <v>611</v>
      </c>
    </row>
    <row r="171" spans="1:6">
      <c r="A171" s="186" t="s">
        <v>502</v>
      </c>
      <c r="B171" s="189"/>
      <c r="C171" s="189"/>
      <c r="D171" s="189"/>
      <c r="E171" s="189">
        <v>100</v>
      </c>
      <c r="F171" s="174" t="s">
        <v>612</v>
      </c>
    </row>
    <row r="172" spans="1:6" ht="28.5">
      <c r="A172" s="186" t="s">
        <v>502</v>
      </c>
      <c r="B172" s="189"/>
      <c r="C172" s="189"/>
      <c r="D172" s="189"/>
      <c r="E172" s="189">
        <v>100</v>
      </c>
      <c r="F172" s="174" t="s">
        <v>613</v>
      </c>
    </row>
    <row r="173" spans="1:6" ht="28.5">
      <c r="A173" s="186" t="s">
        <v>502</v>
      </c>
      <c r="B173" s="189"/>
      <c r="C173" s="189"/>
      <c r="D173" s="189"/>
      <c r="E173" s="189">
        <v>100</v>
      </c>
      <c r="F173" s="174" t="s">
        <v>614</v>
      </c>
    </row>
    <row r="174" spans="1:6" ht="28.5">
      <c r="A174" s="186" t="s">
        <v>502</v>
      </c>
      <c r="B174" s="189"/>
      <c r="C174" s="189"/>
      <c r="D174" s="189"/>
      <c r="E174" s="189">
        <v>100</v>
      </c>
      <c r="F174" s="174" t="s">
        <v>615</v>
      </c>
    </row>
    <row r="175" spans="1:6" ht="28.5">
      <c r="A175" s="186" t="s">
        <v>502</v>
      </c>
      <c r="B175" s="189"/>
      <c r="C175" s="189"/>
      <c r="D175" s="189"/>
      <c r="E175" s="189">
        <v>100</v>
      </c>
      <c r="F175" s="174" t="s">
        <v>616</v>
      </c>
    </row>
    <row r="176" spans="1:6" ht="28.5">
      <c r="A176" s="186" t="s">
        <v>502</v>
      </c>
      <c r="B176" s="189"/>
      <c r="C176" s="189"/>
      <c r="D176" s="189"/>
      <c r="E176" s="189">
        <v>100</v>
      </c>
      <c r="F176" s="174" t="s">
        <v>617</v>
      </c>
    </row>
    <row r="177" spans="1:6">
      <c r="A177" s="186" t="s">
        <v>502</v>
      </c>
      <c r="B177" s="189"/>
      <c r="C177" s="189"/>
      <c r="D177" s="189"/>
      <c r="E177" s="189">
        <v>100</v>
      </c>
      <c r="F177" s="174" t="s">
        <v>618</v>
      </c>
    </row>
    <row r="178" spans="1:6">
      <c r="A178" s="186" t="s">
        <v>502</v>
      </c>
      <c r="B178" s="189"/>
      <c r="C178" s="189"/>
      <c r="D178" s="189"/>
      <c r="E178" s="189">
        <v>100</v>
      </c>
      <c r="F178" s="174" t="s">
        <v>619</v>
      </c>
    </row>
    <row r="179" spans="1:6" ht="28.5">
      <c r="A179" s="187" t="s">
        <v>502</v>
      </c>
      <c r="B179" s="190"/>
      <c r="C179" s="190"/>
      <c r="D179" s="190"/>
      <c r="E179" s="190">
        <v>100</v>
      </c>
      <c r="F179" s="174" t="s">
        <v>620</v>
      </c>
    </row>
    <row r="180" spans="1:6" ht="28.5">
      <c r="A180" s="185" t="s">
        <v>503</v>
      </c>
      <c r="B180" s="188" t="s">
        <v>511</v>
      </c>
      <c r="C180" s="188" t="s">
        <v>525</v>
      </c>
      <c r="D180" s="188" t="s">
        <v>557</v>
      </c>
      <c r="E180" s="188">
        <v>100</v>
      </c>
      <c r="F180" s="174" t="s">
        <v>621</v>
      </c>
    </row>
    <row r="181" spans="1:6" ht="28.5">
      <c r="A181" s="187"/>
      <c r="B181" s="190"/>
      <c r="C181" s="190" t="s">
        <v>525</v>
      </c>
      <c r="D181" s="190" t="s">
        <v>557</v>
      </c>
      <c r="E181" s="190">
        <v>100</v>
      </c>
      <c r="F181" s="174" t="s">
        <v>622</v>
      </c>
    </row>
    <row r="182" spans="1:6">
      <c r="A182" s="185" t="s">
        <v>503</v>
      </c>
      <c r="B182" s="188" t="s">
        <v>511</v>
      </c>
      <c r="C182" s="188" t="s">
        <v>526</v>
      </c>
      <c r="D182" s="188" t="s">
        <v>558</v>
      </c>
      <c r="E182" s="188">
        <v>100</v>
      </c>
      <c r="F182" s="174" t="s">
        <v>623</v>
      </c>
    </row>
    <row r="183" spans="1:6">
      <c r="A183" s="186" t="s">
        <v>503</v>
      </c>
      <c r="B183" s="189"/>
      <c r="C183" s="189" t="s">
        <v>526</v>
      </c>
      <c r="D183" s="189" t="s">
        <v>558</v>
      </c>
      <c r="E183" s="189">
        <v>100</v>
      </c>
      <c r="F183" s="174" t="s">
        <v>624</v>
      </c>
    </row>
    <row r="184" spans="1:6">
      <c r="A184" s="187" t="s">
        <v>503</v>
      </c>
      <c r="B184" s="190"/>
      <c r="C184" s="190" t="s">
        <v>526</v>
      </c>
      <c r="D184" s="190" t="s">
        <v>558</v>
      </c>
      <c r="E184" s="190">
        <v>100</v>
      </c>
      <c r="F184" s="174" t="s">
        <v>625</v>
      </c>
    </row>
    <row r="185" spans="1:6">
      <c r="A185" s="185" t="s">
        <v>503</v>
      </c>
      <c r="B185" s="185" t="s">
        <v>511</v>
      </c>
      <c r="C185" s="188" t="s">
        <v>527</v>
      </c>
      <c r="D185" s="188" t="s">
        <v>559</v>
      </c>
      <c r="E185" s="188">
        <v>100</v>
      </c>
      <c r="F185" s="174" t="s">
        <v>626</v>
      </c>
    </row>
    <row r="186" spans="1:6">
      <c r="A186" s="186" t="s">
        <v>503</v>
      </c>
      <c r="B186" s="186"/>
      <c r="C186" s="189" t="s">
        <v>527</v>
      </c>
      <c r="D186" s="189" t="s">
        <v>559</v>
      </c>
      <c r="E186" s="189">
        <v>100</v>
      </c>
      <c r="F186" s="174" t="s">
        <v>627</v>
      </c>
    </row>
    <row r="187" spans="1:6">
      <c r="A187" s="186" t="s">
        <v>503</v>
      </c>
      <c r="B187" s="186"/>
      <c r="C187" s="189" t="s">
        <v>527</v>
      </c>
      <c r="D187" s="189" t="s">
        <v>559</v>
      </c>
      <c r="E187" s="189">
        <v>100</v>
      </c>
      <c r="F187" s="174" t="s">
        <v>628</v>
      </c>
    </row>
    <row r="188" spans="1:6">
      <c r="A188" s="187" t="s">
        <v>503</v>
      </c>
      <c r="B188" s="187"/>
      <c r="C188" s="190" t="s">
        <v>527</v>
      </c>
      <c r="D188" s="190" t="s">
        <v>559</v>
      </c>
      <c r="E188" s="190">
        <v>100</v>
      </c>
      <c r="F188" s="174" t="s">
        <v>629</v>
      </c>
    </row>
    <row r="189" spans="1:6" ht="28.5">
      <c r="A189" s="174" t="s">
        <v>504</v>
      </c>
      <c r="B189" s="188" t="s">
        <v>511</v>
      </c>
      <c r="C189" s="188" t="s">
        <v>528</v>
      </c>
      <c r="D189" s="185" t="s">
        <v>560</v>
      </c>
      <c r="E189" s="188">
        <v>100</v>
      </c>
      <c r="F189" s="174" t="s">
        <v>630</v>
      </c>
    </row>
    <row r="190" spans="1:6" ht="28.5">
      <c r="A190" s="174" t="s">
        <v>504</v>
      </c>
      <c r="B190" s="189" t="s">
        <v>511</v>
      </c>
      <c r="C190" s="189"/>
      <c r="D190" s="186"/>
      <c r="E190" s="189">
        <v>100</v>
      </c>
      <c r="F190" s="174" t="s">
        <v>631</v>
      </c>
    </row>
    <row r="191" spans="1:6" ht="28.5">
      <c r="A191" s="174" t="s">
        <v>504</v>
      </c>
      <c r="B191" s="189" t="s">
        <v>511</v>
      </c>
      <c r="C191" s="189"/>
      <c r="D191" s="186"/>
      <c r="E191" s="189">
        <v>100</v>
      </c>
      <c r="F191" s="174" t="s">
        <v>632</v>
      </c>
    </row>
    <row r="192" spans="1:6" ht="28.5">
      <c r="A192" s="174" t="s">
        <v>504</v>
      </c>
      <c r="B192" s="189" t="s">
        <v>511</v>
      </c>
      <c r="C192" s="189"/>
      <c r="D192" s="187"/>
      <c r="E192" s="190">
        <v>100</v>
      </c>
      <c r="F192" s="174" t="s">
        <v>633</v>
      </c>
    </row>
    <row r="193" spans="1:6" ht="28.5">
      <c r="A193" s="174" t="s">
        <v>504</v>
      </c>
      <c r="B193" s="189" t="s">
        <v>511</v>
      </c>
      <c r="C193" s="189"/>
      <c r="D193" s="185" t="s">
        <v>561</v>
      </c>
      <c r="E193" s="188">
        <v>100</v>
      </c>
      <c r="F193" s="174" t="s">
        <v>634</v>
      </c>
    </row>
    <row r="194" spans="1:6" ht="28.5">
      <c r="A194" s="174" t="s">
        <v>504</v>
      </c>
      <c r="B194" s="189" t="s">
        <v>511</v>
      </c>
      <c r="C194" s="189"/>
      <c r="D194" s="186"/>
      <c r="E194" s="189">
        <v>100</v>
      </c>
      <c r="F194" s="174" t="s">
        <v>635</v>
      </c>
    </row>
    <row r="195" spans="1:6" ht="28.5">
      <c r="A195" s="174" t="s">
        <v>504</v>
      </c>
      <c r="B195" s="190" t="s">
        <v>511</v>
      </c>
      <c r="C195" s="190"/>
      <c r="D195" s="187"/>
      <c r="E195" s="190">
        <v>100</v>
      </c>
      <c r="F195" s="174" t="s">
        <v>636</v>
      </c>
    </row>
    <row r="196" spans="1:6" ht="28.5">
      <c r="A196" s="174" t="s">
        <v>505</v>
      </c>
      <c r="B196" s="170" t="s">
        <v>511</v>
      </c>
      <c r="C196" s="174" t="s">
        <v>529</v>
      </c>
      <c r="D196" s="174" t="s">
        <v>562</v>
      </c>
      <c r="E196" s="177">
        <v>100</v>
      </c>
      <c r="F196" s="174" t="s">
        <v>637</v>
      </c>
    </row>
    <row r="197" spans="1:6" ht="28.5" customHeight="1">
      <c r="A197" s="185" t="s">
        <v>506</v>
      </c>
      <c r="B197" s="185" t="s">
        <v>511</v>
      </c>
      <c r="C197" s="185" t="s">
        <v>530</v>
      </c>
      <c r="D197" s="185" t="s">
        <v>563</v>
      </c>
      <c r="E197" s="188">
        <v>100</v>
      </c>
      <c r="F197" s="174" t="s">
        <v>638</v>
      </c>
    </row>
    <row r="198" spans="1:6" ht="28.5">
      <c r="A198" s="186"/>
      <c r="B198" s="186"/>
      <c r="C198" s="186" t="s">
        <v>530</v>
      </c>
      <c r="D198" s="186"/>
      <c r="E198" s="189">
        <v>100</v>
      </c>
      <c r="F198" s="174" t="s">
        <v>639</v>
      </c>
    </row>
    <row r="199" spans="1:6" ht="28.5">
      <c r="A199" s="186"/>
      <c r="B199" s="186"/>
      <c r="C199" s="186" t="s">
        <v>530</v>
      </c>
      <c r="D199" s="186"/>
      <c r="E199" s="189">
        <v>100</v>
      </c>
      <c r="F199" s="174" t="s">
        <v>640</v>
      </c>
    </row>
    <row r="200" spans="1:6" ht="28.5" customHeight="1">
      <c r="A200" s="186"/>
      <c r="B200" s="186"/>
      <c r="C200" s="186" t="s">
        <v>530</v>
      </c>
      <c r="D200" s="187"/>
      <c r="E200" s="190">
        <v>100</v>
      </c>
      <c r="F200" s="174" t="s">
        <v>641</v>
      </c>
    </row>
    <row r="201" spans="1:6" ht="57">
      <c r="A201" s="187"/>
      <c r="B201" s="187"/>
      <c r="C201" s="187" t="s">
        <v>530</v>
      </c>
      <c r="D201" s="174" t="s">
        <v>564</v>
      </c>
      <c r="E201" s="177">
        <v>100</v>
      </c>
      <c r="F201" s="174" t="s">
        <v>642</v>
      </c>
    </row>
    <row r="202" spans="1:6" ht="57">
      <c r="A202" s="174" t="s">
        <v>506</v>
      </c>
      <c r="B202" s="170" t="s">
        <v>511</v>
      </c>
      <c r="C202" s="174" t="s">
        <v>530</v>
      </c>
      <c r="D202" s="174" t="s">
        <v>564</v>
      </c>
      <c r="E202" s="177">
        <v>100</v>
      </c>
      <c r="F202" s="174" t="s">
        <v>643</v>
      </c>
    </row>
    <row r="203" spans="1:6" ht="28.5">
      <c r="A203" s="185" t="s">
        <v>506</v>
      </c>
      <c r="B203" s="185" t="s">
        <v>511</v>
      </c>
      <c r="C203" s="185" t="s">
        <v>531</v>
      </c>
      <c r="D203" s="185" t="s">
        <v>531</v>
      </c>
      <c r="E203" s="188">
        <v>100</v>
      </c>
      <c r="F203" s="174" t="s">
        <v>644</v>
      </c>
    </row>
    <row r="204" spans="1:6">
      <c r="A204" s="186"/>
      <c r="B204" s="186" t="s">
        <v>511</v>
      </c>
      <c r="C204" s="186"/>
      <c r="D204" s="186" t="s">
        <v>531</v>
      </c>
      <c r="E204" s="189"/>
      <c r="F204" s="174" t="s">
        <v>645</v>
      </c>
    </row>
    <row r="205" spans="1:6">
      <c r="A205" s="186"/>
      <c r="B205" s="186" t="s">
        <v>511</v>
      </c>
      <c r="C205" s="186"/>
      <c r="D205" s="186" t="s">
        <v>531</v>
      </c>
      <c r="E205" s="189"/>
      <c r="F205" s="174" t="s">
        <v>646</v>
      </c>
    </row>
    <row r="206" spans="1:6">
      <c r="A206" s="186"/>
      <c r="B206" s="186" t="s">
        <v>511</v>
      </c>
      <c r="C206" s="186"/>
      <c r="D206" s="186" t="s">
        <v>531</v>
      </c>
      <c r="E206" s="189"/>
      <c r="F206" s="174" t="s">
        <v>647</v>
      </c>
    </row>
    <row r="207" spans="1:6">
      <c r="A207" s="187"/>
      <c r="B207" s="187" t="s">
        <v>511</v>
      </c>
      <c r="C207" s="187"/>
      <c r="D207" s="187" t="s">
        <v>531</v>
      </c>
      <c r="E207" s="190"/>
      <c r="F207" s="174" t="s">
        <v>648</v>
      </c>
    </row>
    <row r="208" spans="1:6" ht="28.5">
      <c r="A208" s="185" t="s">
        <v>507</v>
      </c>
      <c r="B208" s="185" t="s">
        <v>511</v>
      </c>
      <c r="C208" s="185" t="s">
        <v>532</v>
      </c>
      <c r="D208" s="185" t="s">
        <v>565</v>
      </c>
      <c r="E208" s="188">
        <v>100</v>
      </c>
      <c r="F208" s="174" t="s">
        <v>649</v>
      </c>
    </row>
    <row r="209" spans="1:6">
      <c r="A209" s="186"/>
      <c r="B209" s="186" t="s">
        <v>511</v>
      </c>
      <c r="C209" s="186"/>
      <c r="D209" s="186" t="s">
        <v>565</v>
      </c>
      <c r="E209" s="189"/>
      <c r="F209" s="174" t="s">
        <v>650</v>
      </c>
    </row>
    <row r="210" spans="1:6">
      <c r="A210" s="186"/>
      <c r="B210" s="186" t="s">
        <v>511</v>
      </c>
      <c r="C210" s="186"/>
      <c r="D210" s="186" t="s">
        <v>565</v>
      </c>
      <c r="E210" s="189"/>
      <c r="F210" s="174" t="s">
        <v>651</v>
      </c>
    </row>
    <row r="211" spans="1:6">
      <c r="A211" s="187"/>
      <c r="B211" s="187" t="s">
        <v>511</v>
      </c>
      <c r="C211" s="187"/>
      <c r="D211" s="187" t="s">
        <v>565</v>
      </c>
      <c r="E211" s="190"/>
      <c r="F211" s="174" t="s">
        <v>652</v>
      </c>
    </row>
    <row r="212" spans="1:6" ht="28.5">
      <c r="A212" s="185" t="s">
        <v>508</v>
      </c>
      <c r="B212" s="185" t="s">
        <v>511</v>
      </c>
      <c r="C212" s="185" t="s">
        <v>533</v>
      </c>
      <c r="D212" s="185" t="s">
        <v>566</v>
      </c>
      <c r="E212" s="188">
        <v>100</v>
      </c>
      <c r="F212" s="174" t="s">
        <v>653</v>
      </c>
    </row>
    <row r="213" spans="1:6">
      <c r="A213" s="186" t="s">
        <v>508</v>
      </c>
      <c r="B213" s="186"/>
      <c r="C213" s="186" t="s">
        <v>533</v>
      </c>
      <c r="D213" s="186" t="s">
        <v>566</v>
      </c>
      <c r="E213" s="189"/>
      <c r="F213" s="174" t="s">
        <v>654</v>
      </c>
    </row>
    <row r="214" spans="1:6">
      <c r="A214" s="186" t="s">
        <v>508</v>
      </c>
      <c r="B214" s="186"/>
      <c r="C214" s="186" t="s">
        <v>533</v>
      </c>
      <c r="D214" s="186" t="s">
        <v>566</v>
      </c>
      <c r="E214" s="189"/>
      <c r="F214" s="174" t="s">
        <v>655</v>
      </c>
    </row>
    <row r="215" spans="1:6">
      <c r="A215" s="186" t="s">
        <v>508</v>
      </c>
      <c r="B215" s="186"/>
      <c r="C215" s="186" t="s">
        <v>533</v>
      </c>
      <c r="D215" s="186" t="s">
        <v>566</v>
      </c>
      <c r="E215" s="189"/>
      <c r="F215" s="174" t="s">
        <v>656</v>
      </c>
    </row>
    <row r="216" spans="1:6">
      <c r="A216" s="186" t="s">
        <v>508</v>
      </c>
      <c r="B216" s="186"/>
      <c r="C216" s="186" t="s">
        <v>533</v>
      </c>
      <c r="D216" s="186" t="s">
        <v>566</v>
      </c>
      <c r="E216" s="189"/>
      <c r="F216" s="174" t="s">
        <v>657</v>
      </c>
    </row>
    <row r="217" spans="1:6">
      <c r="A217" s="186" t="s">
        <v>508</v>
      </c>
      <c r="B217" s="186"/>
      <c r="C217" s="186" t="s">
        <v>533</v>
      </c>
      <c r="D217" s="186" t="s">
        <v>566</v>
      </c>
      <c r="E217" s="189"/>
      <c r="F217" s="174" t="s">
        <v>658</v>
      </c>
    </row>
    <row r="218" spans="1:6">
      <c r="A218" s="187" t="s">
        <v>508</v>
      </c>
      <c r="B218" s="187"/>
      <c r="C218" s="187" t="s">
        <v>533</v>
      </c>
      <c r="D218" s="187" t="s">
        <v>566</v>
      </c>
      <c r="E218" s="190"/>
      <c r="F218" s="174" t="s">
        <v>659</v>
      </c>
    </row>
    <row r="219" spans="1:6" ht="28.5">
      <c r="A219" s="174" t="s">
        <v>509</v>
      </c>
      <c r="B219" s="170" t="s">
        <v>511</v>
      </c>
      <c r="C219" s="174" t="s">
        <v>534</v>
      </c>
      <c r="D219" s="174" t="s">
        <v>567</v>
      </c>
      <c r="E219" s="177">
        <v>100</v>
      </c>
      <c r="F219" s="174" t="s">
        <v>660</v>
      </c>
    </row>
    <row r="220" spans="1:6" ht="28.5">
      <c r="A220" s="185" t="s">
        <v>509</v>
      </c>
      <c r="B220" s="185" t="s">
        <v>511</v>
      </c>
      <c r="C220" s="185" t="s">
        <v>535</v>
      </c>
      <c r="D220" s="185" t="s">
        <v>568</v>
      </c>
      <c r="E220" s="188">
        <v>100</v>
      </c>
      <c r="F220" s="174" t="s">
        <v>661</v>
      </c>
    </row>
    <row r="221" spans="1:6">
      <c r="A221" s="186" t="s">
        <v>509</v>
      </c>
      <c r="B221" s="186" t="s">
        <v>511</v>
      </c>
      <c r="C221" s="186"/>
      <c r="D221" s="186" t="s">
        <v>568</v>
      </c>
      <c r="E221" s="189"/>
      <c r="F221" s="174" t="s">
        <v>662</v>
      </c>
    </row>
    <row r="222" spans="1:6">
      <c r="A222" s="187" t="s">
        <v>509</v>
      </c>
      <c r="B222" s="187" t="s">
        <v>511</v>
      </c>
      <c r="C222" s="187"/>
      <c r="D222" s="187" t="s">
        <v>568</v>
      </c>
      <c r="E222" s="190"/>
      <c r="F222" s="174" t="s">
        <v>663</v>
      </c>
    </row>
    <row r="223" spans="1:6">
      <c r="A223" s="185" t="s">
        <v>509</v>
      </c>
      <c r="B223" s="185" t="s">
        <v>511</v>
      </c>
      <c r="C223" s="185" t="s">
        <v>536</v>
      </c>
      <c r="D223" s="185" t="s">
        <v>569</v>
      </c>
      <c r="E223" s="188">
        <v>100</v>
      </c>
      <c r="F223" s="174" t="s">
        <v>664</v>
      </c>
    </row>
    <row r="224" spans="1:6" ht="28.5">
      <c r="A224" s="187" t="s">
        <v>509</v>
      </c>
      <c r="B224" s="187"/>
      <c r="C224" s="187" t="s">
        <v>536</v>
      </c>
      <c r="D224" s="187" t="s">
        <v>569</v>
      </c>
      <c r="E224" s="190"/>
      <c r="F224" s="174" t="s">
        <v>665</v>
      </c>
    </row>
    <row r="225" spans="1:6" ht="42.75" customHeight="1">
      <c r="A225" s="185" t="s">
        <v>509</v>
      </c>
      <c r="B225" s="185" t="s">
        <v>511</v>
      </c>
      <c r="C225" s="185" t="s">
        <v>537</v>
      </c>
      <c r="D225" s="185" t="s">
        <v>570</v>
      </c>
      <c r="E225" s="188">
        <v>100</v>
      </c>
      <c r="F225" s="174" t="s">
        <v>666</v>
      </c>
    </row>
    <row r="226" spans="1:6" ht="42.75" customHeight="1">
      <c r="A226" s="186" t="s">
        <v>509</v>
      </c>
      <c r="B226" s="186" t="s">
        <v>511</v>
      </c>
      <c r="C226" s="186"/>
      <c r="D226" s="186"/>
      <c r="E226" s="189"/>
      <c r="F226" s="174" t="s">
        <v>667</v>
      </c>
    </row>
    <row r="227" spans="1:6" ht="42.75" customHeight="1">
      <c r="A227" s="186" t="s">
        <v>509</v>
      </c>
      <c r="B227" s="186" t="s">
        <v>511</v>
      </c>
      <c r="C227" s="186"/>
      <c r="D227" s="187"/>
      <c r="E227" s="190"/>
      <c r="F227" s="174" t="s">
        <v>668</v>
      </c>
    </row>
    <row r="228" spans="1:6" ht="42.75" customHeight="1">
      <c r="A228" s="186" t="s">
        <v>509</v>
      </c>
      <c r="B228" s="186" t="s">
        <v>511</v>
      </c>
      <c r="C228" s="186"/>
      <c r="D228" s="185" t="s">
        <v>571</v>
      </c>
      <c r="E228" s="188">
        <v>100</v>
      </c>
      <c r="F228" s="174" t="s">
        <v>669</v>
      </c>
    </row>
    <row r="229" spans="1:6" ht="42.75" customHeight="1">
      <c r="A229" s="187" t="s">
        <v>509</v>
      </c>
      <c r="B229" s="187" t="s">
        <v>511</v>
      </c>
      <c r="C229" s="187"/>
      <c r="D229" s="187"/>
      <c r="E229" s="190"/>
      <c r="F229" s="174" t="s">
        <v>670</v>
      </c>
    </row>
    <row r="230" spans="1:6" ht="42.75">
      <c r="A230" s="185" t="s">
        <v>509</v>
      </c>
      <c r="B230" s="185" t="s">
        <v>511</v>
      </c>
      <c r="C230" s="185" t="s">
        <v>538</v>
      </c>
      <c r="D230" s="185" t="s">
        <v>572</v>
      </c>
      <c r="E230" s="177">
        <v>100</v>
      </c>
      <c r="F230" s="174" t="s">
        <v>690</v>
      </c>
    </row>
    <row r="231" spans="1:6" ht="42.75">
      <c r="A231" s="186" t="s">
        <v>509</v>
      </c>
      <c r="B231" s="186" t="s">
        <v>511</v>
      </c>
      <c r="C231" s="186"/>
      <c r="D231" s="187" t="s">
        <v>572</v>
      </c>
      <c r="E231" s="177">
        <v>100</v>
      </c>
      <c r="F231" s="174" t="s">
        <v>671</v>
      </c>
    </row>
    <row r="232" spans="1:6" ht="28.5">
      <c r="A232" s="187" t="s">
        <v>509</v>
      </c>
      <c r="B232" s="187" t="s">
        <v>511</v>
      </c>
      <c r="C232" s="187"/>
      <c r="D232" s="174" t="s">
        <v>573</v>
      </c>
      <c r="E232" s="177">
        <v>100</v>
      </c>
      <c r="F232" s="174" t="s">
        <v>672</v>
      </c>
    </row>
    <row r="233" spans="1:6" ht="28.5">
      <c r="A233" s="185" t="s">
        <v>509</v>
      </c>
      <c r="B233" s="185" t="s">
        <v>511</v>
      </c>
      <c r="C233" s="174" t="s">
        <v>534</v>
      </c>
      <c r="D233" s="185" t="s">
        <v>567</v>
      </c>
      <c r="E233" s="188">
        <v>100</v>
      </c>
      <c r="F233" s="174" t="s">
        <v>673</v>
      </c>
    </row>
    <row r="234" spans="1:6" ht="28.5">
      <c r="A234" s="186"/>
      <c r="B234" s="186"/>
      <c r="C234" s="185" t="s">
        <v>539</v>
      </c>
      <c r="D234" s="186"/>
      <c r="E234" s="189">
        <v>100</v>
      </c>
      <c r="F234" s="174" t="s">
        <v>674</v>
      </c>
    </row>
    <row r="235" spans="1:6" ht="14.25" customHeight="1">
      <c r="A235" s="186"/>
      <c r="B235" s="186"/>
      <c r="C235" s="186"/>
      <c r="D235" s="186"/>
      <c r="E235" s="189">
        <v>100</v>
      </c>
      <c r="F235" s="174" t="s">
        <v>675</v>
      </c>
    </row>
    <row r="236" spans="1:6" ht="28.5" customHeight="1">
      <c r="A236" s="187"/>
      <c r="B236" s="187"/>
      <c r="C236" s="187"/>
      <c r="D236" s="187"/>
      <c r="E236" s="190">
        <v>100</v>
      </c>
      <c r="F236" s="174" t="s">
        <v>676</v>
      </c>
    </row>
    <row r="237" spans="1:6">
      <c r="A237" s="185" t="s">
        <v>509</v>
      </c>
      <c r="B237" s="185" t="s">
        <v>511</v>
      </c>
      <c r="C237" s="185" t="s">
        <v>540</v>
      </c>
      <c r="D237" s="185" t="s">
        <v>574</v>
      </c>
      <c r="E237" s="188">
        <v>100</v>
      </c>
      <c r="F237" s="174" t="s">
        <v>677</v>
      </c>
    </row>
    <row r="238" spans="1:6">
      <c r="A238" s="186" t="s">
        <v>509</v>
      </c>
      <c r="B238" s="186" t="s">
        <v>511</v>
      </c>
      <c r="C238" s="186"/>
      <c r="D238" s="186" t="s">
        <v>574</v>
      </c>
      <c r="E238" s="189"/>
      <c r="F238" s="174" t="s">
        <v>678</v>
      </c>
    </row>
    <row r="239" spans="1:6">
      <c r="A239" s="186" t="s">
        <v>509</v>
      </c>
      <c r="B239" s="186" t="s">
        <v>511</v>
      </c>
      <c r="C239" s="186"/>
      <c r="D239" s="186" t="s">
        <v>574</v>
      </c>
      <c r="E239" s="189"/>
      <c r="F239" s="174" t="s">
        <v>679</v>
      </c>
    </row>
    <row r="240" spans="1:6">
      <c r="A240" s="186" t="s">
        <v>509</v>
      </c>
      <c r="B240" s="186" t="s">
        <v>511</v>
      </c>
      <c r="C240" s="186"/>
      <c r="D240" s="186" t="s">
        <v>574</v>
      </c>
      <c r="E240" s="189"/>
      <c r="F240" s="174" t="s">
        <v>680</v>
      </c>
    </row>
    <row r="241" spans="1:6">
      <c r="A241" s="186" t="s">
        <v>509</v>
      </c>
      <c r="B241" s="186" t="s">
        <v>511</v>
      </c>
      <c r="C241" s="186"/>
      <c r="D241" s="186" t="s">
        <v>574</v>
      </c>
      <c r="E241" s="189"/>
      <c r="F241" s="174" t="s">
        <v>681</v>
      </c>
    </row>
    <row r="242" spans="1:6" ht="28.5">
      <c r="A242" s="187" t="s">
        <v>509</v>
      </c>
      <c r="B242" s="187" t="s">
        <v>511</v>
      </c>
      <c r="C242" s="187"/>
      <c r="D242" s="187" t="s">
        <v>574</v>
      </c>
      <c r="E242" s="190"/>
      <c r="F242" s="174" t="s">
        <v>682</v>
      </c>
    </row>
    <row r="243" spans="1:6">
      <c r="A243" s="185" t="s">
        <v>510</v>
      </c>
      <c r="B243" s="185" t="s">
        <v>511</v>
      </c>
      <c r="C243" s="185" t="s">
        <v>541</v>
      </c>
      <c r="D243" s="185" t="s">
        <v>575</v>
      </c>
      <c r="E243" s="188">
        <v>100</v>
      </c>
      <c r="F243" s="174" t="s">
        <v>683</v>
      </c>
    </row>
    <row r="244" spans="1:6">
      <c r="A244" s="186"/>
      <c r="B244" s="186" t="s">
        <v>511</v>
      </c>
      <c r="C244" s="186" t="s">
        <v>541</v>
      </c>
      <c r="D244" s="186" t="s">
        <v>575</v>
      </c>
      <c r="E244" s="189"/>
      <c r="F244" s="174" t="s">
        <v>684</v>
      </c>
    </row>
    <row r="245" spans="1:6">
      <c r="A245" s="186"/>
      <c r="B245" s="186" t="s">
        <v>511</v>
      </c>
      <c r="C245" s="186" t="s">
        <v>541</v>
      </c>
      <c r="D245" s="186" t="s">
        <v>575</v>
      </c>
      <c r="E245" s="189"/>
      <c r="F245" s="174" t="s">
        <v>685</v>
      </c>
    </row>
    <row r="246" spans="1:6">
      <c r="A246" s="186"/>
      <c r="B246" s="186" t="s">
        <v>511</v>
      </c>
      <c r="C246" s="186" t="s">
        <v>541</v>
      </c>
      <c r="D246" s="186" t="s">
        <v>575</v>
      </c>
      <c r="E246" s="189"/>
      <c r="F246" s="174" t="s">
        <v>686</v>
      </c>
    </row>
    <row r="247" spans="1:6">
      <c r="A247" s="186"/>
      <c r="B247" s="186" t="s">
        <v>511</v>
      </c>
      <c r="C247" s="186" t="s">
        <v>541</v>
      </c>
      <c r="D247" s="186" t="s">
        <v>575</v>
      </c>
      <c r="E247" s="189"/>
      <c r="F247" s="174" t="s">
        <v>687</v>
      </c>
    </row>
    <row r="248" spans="1:6">
      <c r="A248" s="186"/>
      <c r="B248" s="186" t="s">
        <v>511</v>
      </c>
      <c r="C248" s="186" t="s">
        <v>541</v>
      </c>
      <c r="D248" s="186" t="s">
        <v>575</v>
      </c>
      <c r="E248" s="189"/>
      <c r="F248" s="174" t="s">
        <v>688</v>
      </c>
    </row>
    <row r="249" spans="1:6">
      <c r="A249" s="187"/>
      <c r="B249" s="187" t="s">
        <v>511</v>
      </c>
      <c r="C249" s="187" t="s">
        <v>541</v>
      </c>
      <c r="D249" s="187" t="s">
        <v>575</v>
      </c>
      <c r="E249" s="190"/>
      <c r="F249" s="174" t="s">
        <v>689</v>
      </c>
    </row>
  </sheetData>
  <autoFilter ref="A4:F133" xr:uid="{C377EE0B-A77B-4CED-A99B-74B862AD11D3}"/>
  <mergeCells count="145">
    <mergeCell ref="B2:F2"/>
    <mergeCell ref="C125:C129"/>
    <mergeCell ref="D125:D129"/>
    <mergeCell ref="E125:E129"/>
    <mergeCell ref="B125:B129"/>
    <mergeCell ref="A125:A129"/>
    <mergeCell ref="B131:B132"/>
    <mergeCell ref="A131:A132"/>
    <mergeCell ref="C131:C132"/>
    <mergeCell ref="D131:D132"/>
    <mergeCell ref="E131:E132"/>
    <mergeCell ref="D137:D142"/>
    <mergeCell ref="E137:E142"/>
    <mergeCell ref="C137:C142"/>
    <mergeCell ref="B137:B142"/>
    <mergeCell ref="C34:C36"/>
    <mergeCell ref="D34:D36"/>
    <mergeCell ref="E34:E36"/>
    <mergeCell ref="B34:B36"/>
    <mergeCell ref="A34:A36"/>
    <mergeCell ref="B111:B112"/>
    <mergeCell ref="A111:A112"/>
    <mergeCell ref="C111:C112"/>
    <mergeCell ref="D111:D112"/>
    <mergeCell ref="E111:E112"/>
    <mergeCell ref="C115:C117"/>
    <mergeCell ref="D115:D117"/>
    <mergeCell ref="E115:E117"/>
    <mergeCell ref="B115:B117"/>
    <mergeCell ref="A115:A117"/>
    <mergeCell ref="B120:B124"/>
    <mergeCell ref="A120:A124"/>
    <mergeCell ref="C120:C124"/>
    <mergeCell ref="D120:D124"/>
    <mergeCell ref="E120:E124"/>
    <mergeCell ref="B152:B157"/>
    <mergeCell ref="C152:C157"/>
    <mergeCell ref="D152:D154"/>
    <mergeCell ref="D155:D157"/>
    <mergeCell ref="E155:E157"/>
    <mergeCell ref="E152:E154"/>
    <mergeCell ref="C143:C145"/>
    <mergeCell ref="D143:D145"/>
    <mergeCell ref="E143:E145"/>
    <mergeCell ref="C147:C151"/>
    <mergeCell ref="B143:B145"/>
    <mergeCell ref="B147:B151"/>
    <mergeCell ref="D147:D151"/>
    <mergeCell ref="E147:E151"/>
    <mergeCell ref="C168:C179"/>
    <mergeCell ref="D168:D179"/>
    <mergeCell ref="B168:B179"/>
    <mergeCell ref="E168:E179"/>
    <mergeCell ref="B180:B181"/>
    <mergeCell ref="C180:C181"/>
    <mergeCell ref="D180:D181"/>
    <mergeCell ref="E180:E181"/>
    <mergeCell ref="B158:B161"/>
    <mergeCell ref="C158:C161"/>
    <mergeCell ref="D158:D161"/>
    <mergeCell ref="E158:E161"/>
    <mergeCell ref="C164:C167"/>
    <mergeCell ref="D164:D166"/>
    <mergeCell ref="E164:E166"/>
    <mergeCell ref="B164:B167"/>
    <mergeCell ref="C189:C195"/>
    <mergeCell ref="B189:B195"/>
    <mergeCell ref="D189:D192"/>
    <mergeCell ref="E189:E192"/>
    <mergeCell ref="D193:D195"/>
    <mergeCell ref="E193:E195"/>
    <mergeCell ref="B182:B184"/>
    <mergeCell ref="C182:C184"/>
    <mergeCell ref="D182:D184"/>
    <mergeCell ref="E182:E184"/>
    <mergeCell ref="B185:B188"/>
    <mergeCell ref="C185:C188"/>
    <mergeCell ref="D185:D188"/>
    <mergeCell ref="E185:E188"/>
    <mergeCell ref="E208:E211"/>
    <mergeCell ref="A208:A211"/>
    <mergeCell ref="B212:B218"/>
    <mergeCell ref="A212:A218"/>
    <mergeCell ref="C212:C218"/>
    <mergeCell ref="D212:D218"/>
    <mergeCell ref="E212:E218"/>
    <mergeCell ref="A197:A201"/>
    <mergeCell ref="A203:A207"/>
    <mergeCell ref="C208:C211"/>
    <mergeCell ref="B208:B211"/>
    <mergeCell ref="D208:D211"/>
    <mergeCell ref="B197:B201"/>
    <mergeCell ref="C197:C201"/>
    <mergeCell ref="D197:D200"/>
    <mergeCell ref="E197:E200"/>
    <mergeCell ref="C203:C207"/>
    <mergeCell ref="B203:B207"/>
    <mergeCell ref="D203:D207"/>
    <mergeCell ref="E203:E207"/>
    <mergeCell ref="E225:E227"/>
    <mergeCell ref="D228:D229"/>
    <mergeCell ref="E228:E229"/>
    <mergeCell ref="A220:A222"/>
    <mergeCell ref="A223:A224"/>
    <mergeCell ref="C223:C224"/>
    <mergeCell ref="D223:D224"/>
    <mergeCell ref="E223:E224"/>
    <mergeCell ref="C220:C222"/>
    <mergeCell ref="B220:B222"/>
    <mergeCell ref="D220:D222"/>
    <mergeCell ref="E220:E222"/>
    <mergeCell ref="B223:B224"/>
    <mergeCell ref="C230:C232"/>
    <mergeCell ref="B230:B232"/>
    <mergeCell ref="A230:A232"/>
    <mergeCell ref="D230:D231"/>
    <mergeCell ref="C234:C236"/>
    <mergeCell ref="D233:D236"/>
    <mergeCell ref="C225:C229"/>
    <mergeCell ref="B225:B229"/>
    <mergeCell ref="A225:A229"/>
    <mergeCell ref="D225:D227"/>
    <mergeCell ref="A243:A249"/>
    <mergeCell ref="B243:B249"/>
    <mergeCell ref="C243:C249"/>
    <mergeCell ref="D243:D249"/>
    <mergeCell ref="E243:E249"/>
    <mergeCell ref="E233:E236"/>
    <mergeCell ref="B233:B236"/>
    <mergeCell ref="C237:C242"/>
    <mergeCell ref="B237:B242"/>
    <mergeCell ref="A237:A242"/>
    <mergeCell ref="D237:D242"/>
    <mergeCell ref="E237:E242"/>
    <mergeCell ref="A233:A236"/>
    <mergeCell ref="A158:A161"/>
    <mergeCell ref="A152:A157"/>
    <mergeCell ref="A147:A151"/>
    <mergeCell ref="A143:A145"/>
    <mergeCell ref="A137:A142"/>
    <mergeCell ref="A180:A181"/>
    <mergeCell ref="A182:A184"/>
    <mergeCell ref="A185:A188"/>
    <mergeCell ref="A168:A179"/>
    <mergeCell ref="A164:A167"/>
  </mergeCells>
  <pageMargins left="0.7" right="0.7" top="0.75" bottom="0.75" header="0.3" footer="0.3"/>
  <pageSetup paperSize="9" scale="37" fitToHeight="0"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442DF-AD9C-4AA8-8149-E6B6C64C4C4E}">
  <sheetPr filterMode="1"/>
  <dimension ref="A1:R134"/>
  <sheetViews>
    <sheetView zoomScaleNormal="100" workbookViewId="0">
      <pane ySplit="1" topLeftCell="A125" activePane="bottomLeft" state="frozen"/>
      <selection pane="bottomLeft" activeCell="A129" sqref="A129:D134"/>
    </sheetView>
  </sheetViews>
  <sheetFormatPr baseColWidth="10" defaultColWidth="31" defaultRowHeight="11.25"/>
  <cols>
    <col min="1" max="1" width="12.140625" style="124" customWidth="1"/>
    <col min="2" max="2" width="31" style="124"/>
    <col min="3" max="3" width="33.28515625" style="124" customWidth="1"/>
    <col min="4" max="4" width="31" style="124"/>
    <col min="5" max="5" width="9.28515625" style="124" bestFit="1" customWidth="1"/>
    <col min="6" max="6" width="34.5703125" style="124" bestFit="1" customWidth="1"/>
    <col min="7" max="7" width="15.140625" style="124" bestFit="1" customWidth="1"/>
    <col min="8" max="8" width="31" style="124"/>
    <col min="9" max="9" width="12.42578125" style="124" customWidth="1"/>
    <col min="10" max="10" width="10.85546875" style="124" customWidth="1"/>
    <col min="11" max="11" width="15.85546875" style="124" bestFit="1" customWidth="1"/>
    <col min="12" max="12" width="14.42578125" style="124" bestFit="1" customWidth="1"/>
    <col min="13" max="13" width="13.7109375" style="124" customWidth="1"/>
    <col min="14" max="14" width="14.5703125" style="124" customWidth="1"/>
    <col min="15" max="15" width="11.7109375" style="124" customWidth="1"/>
    <col min="16" max="16" width="14.5703125" style="124" customWidth="1"/>
    <col min="17" max="18" width="31.140625" style="124" customWidth="1"/>
    <col min="19" max="16384" width="31" style="124"/>
  </cols>
  <sheetData>
    <row r="1" spans="1:18" s="28" customFormat="1" ht="34.5" thickBot="1">
      <c r="A1" s="25" t="s">
        <v>0</v>
      </c>
      <c r="B1" s="25" t="s">
        <v>2</v>
      </c>
      <c r="C1" s="25" t="s">
        <v>1</v>
      </c>
      <c r="D1" s="25" t="s">
        <v>349</v>
      </c>
      <c r="E1" s="25" t="s">
        <v>111</v>
      </c>
      <c r="F1" s="26" t="s">
        <v>112</v>
      </c>
      <c r="G1" s="27" t="s">
        <v>113</v>
      </c>
      <c r="H1" s="27" t="s">
        <v>350</v>
      </c>
      <c r="I1" s="27" t="s">
        <v>114</v>
      </c>
      <c r="J1" s="27" t="s">
        <v>115</v>
      </c>
      <c r="K1" s="27" t="s">
        <v>116</v>
      </c>
      <c r="L1" s="27" t="s">
        <v>117</v>
      </c>
      <c r="M1" s="27" t="s">
        <v>118</v>
      </c>
      <c r="N1" s="27" t="s">
        <v>119</v>
      </c>
      <c r="O1" s="27" t="s">
        <v>120</v>
      </c>
      <c r="P1" s="27" t="s">
        <v>121</v>
      </c>
      <c r="Q1" s="27" t="s">
        <v>122</v>
      </c>
      <c r="R1" s="27" t="s">
        <v>123</v>
      </c>
    </row>
    <row r="2" spans="1:18" s="35" customFormat="1" ht="45">
      <c r="A2" s="29" t="s">
        <v>17</v>
      </c>
      <c r="B2" s="30" t="s">
        <v>73</v>
      </c>
      <c r="C2" s="30" t="s">
        <v>26</v>
      </c>
      <c r="D2" s="30" t="s">
        <v>86</v>
      </c>
      <c r="E2" s="30" t="s">
        <v>167</v>
      </c>
      <c r="F2" s="20" t="s">
        <v>168</v>
      </c>
      <c r="G2" s="31" t="s">
        <v>142</v>
      </c>
      <c r="H2" s="20" t="s">
        <v>351</v>
      </c>
      <c r="I2" s="32">
        <v>45292</v>
      </c>
      <c r="J2" s="32">
        <v>45657</v>
      </c>
      <c r="K2" s="30" t="s">
        <v>170</v>
      </c>
      <c r="L2" s="31">
        <v>1</v>
      </c>
      <c r="M2" s="33">
        <v>0.25</v>
      </c>
      <c r="N2" s="33">
        <v>0.5</v>
      </c>
      <c r="O2" s="33">
        <v>0.75</v>
      </c>
      <c r="P2" s="33">
        <v>1</v>
      </c>
      <c r="Q2" s="20" t="s">
        <v>171</v>
      </c>
      <c r="R2" s="34">
        <v>2020011000141</v>
      </c>
    </row>
    <row r="3" spans="1:18" s="35" customFormat="1" ht="33.75">
      <c r="A3" s="36" t="s">
        <v>17</v>
      </c>
      <c r="B3" s="22" t="s">
        <v>73</v>
      </c>
      <c r="C3" s="22" t="s">
        <v>26</v>
      </c>
      <c r="D3" s="22" t="s">
        <v>86</v>
      </c>
      <c r="E3" s="22" t="s">
        <v>167</v>
      </c>
      <c r="F3" s="23" t="s">
        <v>172</v>
      </c>
      <c r="G3" s="37" t="s">
        <v>173</v>
      </c>
      <c r="H3" s="23" t="s">
        <v>174</v>
      </c>
      <c r="I3" s="38">
        <v>45292</v>
      </c>
      <c r="J3" s="38">
        <v>45657</v>
      </c>
      <c r="K3" s="39" t="s">
        <v>128</v>
      </c>
      <c r="L3" s="40">
        <v>9256</v>
      </c>
      <c r="M3" s="41">
        <v>0.08</v>
      </c>
      <c r="N3" s="41">
        <v>0.28999999999999998</v>
      </c>
      <c r="O3" s="41">
        <v>0.54</v>
      </c>
      <c r="P3" s="41">
        <v>1</v>
      </c>
      <c r="Q3" s="39"/>
      <c r="R3" s="42">
        <v>2022011000082</v>
      </c>
    </row>
    <row r="4" spans="1:18" s="35" customFormat="1" ht="33.75">
      <c r="A4" s="36" t="s">
        <v>17</v>
      </c>
      <c r="B4" s="22" t="s">
        <v>34</v>
      </c>
      <c r="C4" s="22" t="s">
        <v>137</v>
      </c>
      <c r="D4" s="22" t="s">
        <v>28</v>
      </c>
      <c r="E4" s="22" t="s">
        <v>167</v>
      </c>
      <c r="F4" s="23" t="s">
        <v>175</v>
      </c>
      <c r="G4" s="37" t="s">
        <v>173</v>
      </c>
      <c r="H4" s="23" t="s">
        <v>176</v>
      </c>
      <c r="I4" s="38">
        <v>45292</v>
      </c>
      <c r="J4" s="38">
        <v>45657</v>
      </c>
      <c r="K4" s="39" t="s">
        <v>128</v>
      </c>
      <c r="L4" s="40">
        <v>28249</v>
      </c>
      <c r="M4" s="43">
        <v>0.08</v>
      </c>
      <c r="N4" s="43">
        <v>0.28999999999999998</v>
      </c>
      <c r="O4" s="43">
        <v>0.54</v>
      </c>
      <c r="P4" s="43">
        <v>1</v>
      </c>
      <c r="Q4" s="39"/>
      <c r="R4" s="42">
        <v>2022011000082</v>
      </c>
    </row>
    <row r="5" spans="1:18" s="35" customFormat="1" ht="33.75">
      <c r="A5" s="217" t="s">
        <v>17</v>
      </c>
      <c r="B5" s="208" t="s">
        <v>34</v>
      </c>
      <c r="C5" s="208" t="s">
        <v>134</v>
      </c>
      <c r="D5" s="22" t="s">
        <v>67</v>
      </c>
      <c r="E5" s="208" t="s">
        <v>167</v>
      </c>
      <c r="F5" s="232" t="s">
        <v>352</v>
      </c>
      <c r="G5" s="214" t="s">
        <v>126</v>
      </c>
      <c r="H5" s="210" t="s">
        <v>353</v>
      </c>
      <c r="I5" s="38">
        <v>45292</v>
      </c>
      <c r="J5" s="38">
        <v>45657</v>
      </c>
      <c r="K5" s="220" t="s">
        <v>128</v>
      </c>
      <c r="L5" s="229">
        <v>5</v>
      </c>
      <c r="M5" s="215">
        <v>0.25</v>
      </c>
      <c r="N5" s="221">
        <v>0.5</v>
      </c>
      <c r="O5" s="221">
        <v>0.75</v>
      </c>
      <c r="P5" s="221">
        <v>1</v>
      </c>
      <c r="Q5" s="45" t="s">
        <v>354</v>
      </c>
      <c r="R5" s="42">
        <v>202300000000248</v>
      </c>
    </row>
    <row r="6" spans="1:18" s="35" customFormat="1" ht="22.5">
      <c r="A6" s="217"/>
      <c r="B6" s="208"/>
      <c r="C6" s="208"/>
      <c r="D6" s="22" t="s">
        <v>28</v>
      </c>
      <c r="E6" s="208"/>
      <c r="F6" s="232"/>
      <c r="G6" s="214"/>
      <c r="H6" s="210"/>
      <c r="I6" s="38">
        <v>45292</v>
      </c>
      <c r="J6" s="38">
        <v>45657</v>
      </c>
      <c r="K6" s="220"/>
      <c r="L6" s="229"/>
      <c r="M6" s="215"/>
      <c r="N6" s="220"/>
      <c r="O6" s="221"/>
      <c r="P6" s="221"/>
      <c r="Q6" s="45" t="s">
        <v>179</v>
      </c>
      <c r="R6" s="46" t="s">
        <v>133</v>
      </c>
    </row>
    <row r="7" spans="1:18" s="35" customFormat="1">
      <c r="A7" s="217"/>
      <c r="B7" s="208"/>
      <c r="C7" s="208"/>
      <c r="D7" s="22" t="s">
        <v>28</v>
      </c>
      <c r="E7" s="208"/>
      <c r="F7" s="232"/>
      <c r="G7" s="214"/>
      <c r="H7" s="210"/>
      <c r="I7" s="38">
        <v>45292</v>
      </c>
      <c r="J7" s="38">
        <v>45657</v>
      </c>
      <c r="K7" s="220"/>
      <c r="L7" s="229"/>
      <c r="M7" s="215"/>
      <c r="N7" s="220"/>
      <c r="O7" s="221"/>
      <c r="P7" s="221"/>
      <c r="Q7" s="45" t="s">
        <v>180</v>
      </c>
      <c r="R7" s="46" t="s">
        <v>133</v>
      </c>
    </row>
    <row r="8" spans="1:18" s="35" customFormat="1" ht="22.5">
      <c r="A8" s="217"/>
      <c r="B8" s="208"/>
      <c r="C8" s="208"/>
      <c r="D8" s="22" t="s">
        <v>67</v>
      </c>
      <c r="E8" s="208"/>
      <c r="F8" s="232"/>
      <c r="G8" s="214"/>
      <c r="H8" s="210"/>
      <c r="I8" s="38">
        <v>45292</v>
      </c>
      <c r="J8" s="38">
        <v>45657</v>
      </c>
      <c r="K8" s="220"/>
      <c r="L8" s="229"/>
      <c r="M8" s="215"/>
      <c r="N8" s="220"/>
      <c r="O8" s="221"/>
      <c r="P8" s="221"/>
      <c r="Q8" s="45" t="s">
        <v>355</v>
      </c>
      <c r="R8" s="42">
        <v>202300000000248</v>
      </c>
    </row>
    <row r="9" spans="1:18" s="35" customFormat="1" ht="23.25" thickBot="1">
      <c r="A9" s="236"/>
      <c r="B9" s="202"/>
      <c r="C9" s="202"/>
      <c r="D9" s="48" t="s">
        <v>28</v>
      </c>
      <c r="E9" s="202"/>
      <c r="F9" s="233"/>
      <c r="G9" s="234"/>
      <c r="H9" s="235"/>
      <c r="I9" s="50">
        <v>45292</v>
      </c>
      <c r="J9" s="50">
        <v>45657</v>
      </c>
      <c r="K9" s="228"/>
      <c r="L9" s="230"/>
      <c r="M9" s="231"/>
      <c r="N9" s="228"/>
      <c r="O9" s="227"/>
      <c r="P9" s="227"/>
      <c r="Q9" s="54" t="s">
        <v>181</v>
      </c>
      <c r="R9" s="55" t="s">
        <v>133</v>
      </c>
    </row>
    <row r="10" spans="1:18" s="35" customFormat="1" ht="56.25">
      <c r="A10" s="29" t="s">
        <v>30</v>
      </c>
      <c r="B10" s="56" t="s">
        <v>73</v>
      </c>
      <c r="C10" s="30" t="s">
        <v>93</v>
      </c>
      <c r="D10" s="20" t="s">
        <v>89</v>
      </c>
      <c r="E10" s="30" t="s">
        <v>214</v>
      </c>
      <c r="F10" s="20" t="s">
        <v>215</v>
      </c>
      <c r="G10" s="57" t="s">
        <v>126</v>
      </c>
      <c r="H10" s="20" t="s">
        <v>216</v>
      </c>
      <c r="I10" s="32">
        <v>45292</v>
      </c>
      <c r="J10" s="32">
        <v>45657</v>
      </c>
      <c r="K10" s="30" t="s">
        <v>128</v>
      </c>
      <c r="L10" s="58">
        <v>30</v>
      </c>
      <c r="M10" s="57">
        <v>0</v>
      </c>
      <c r="N10" s="57">
        <v>0</v>
      </c>
      <c r="O10" s="57">
        <v>0.67</v>
      </c>
      <c r="P10" s="57">
        <v>1</v>
      </c>
      <c r="Q10" s="20"/>
      <c r="R10" s="59"/>
    </row>
    <row r="11" spans="1:18" s="35" customFormat="1" ht="67.5">
      <c r="A11" s="36" t="s">
        <v>30</v>
      </c>
      <c r="B11" s="44" t="s">
        <v>73</v>
      </c>
      <c r="C11" s="22" t="s">
        <v>93</v>
      </c>
      <c r="D11" s="23" t="s">
        <v>89</v>
      </c>
      <c r="E11" s="22" t="s">
        <v>214</v>
      </c>
      <c r="F11" s="23" t="s">
        <v>217</v>
      </c>
      <c r="G11" s="60" t="s">
        <v>126</v>
      </c>
      <c r="H11" s="23" t="s">
        <v>356</v>
      </c>
      <c r="I11" s="38">
        <v>45292</v>
      </c>
      <c r="J11" s="38">
        <v>45657</v>
      </c>
      <c r="K11" s="22" t="s">
        <v>128</v>
      </c>
      <c r="L11" s="61">
        <v>30</v>
      </c>
      <c r="M11" s="60">
        <v>0</v>
      </c>
      <c r="N11" s="60">
        <v>0</v>
      </c>
      <c r="O11" s="60">
        <v>0.67</v>
      </c>
      <c r="P11" s="60">
        <v>1</v>
      </c>
      <c r="Q11" s="23"/>
      <c r="R11" s="62"/>
    </row>
    <row r="12" spans="1:18" s="35" customFormat="1" ht="56.25">
      <c r="A12" s="36" t="s">
        <v>30</v>
      </c>
      <c r="B12" s="44" t="s">
        <v>73</v>
      </c>
      <c r="C12" s="22" t="s">
        <v>93</v>
      </c>
      <c r="D12" s="23" t="s">
        <v>89</v>
      </c>
      <c r="E12" s="22" t="s">
        <v>214</v>
      </c>
      <c r="F12" s="23" t="s">
        <v>357</v>
      </c>
      <c r="G12" s="60" t="s">
        <v>126</v>
      </c>
      <c r="H12" s="23" t="s">
        <v>358</v>
      </c>
      <c r="I12" s="38">
        <v>45292</v>
      </c>
      <c r="J12" s="38">
        <v>45657</v>
      </c>
      <c r="K12" s="22" t="s">
        <v>128</v>
      </c>
      <c r="L12" s="61">
        <v>2</v>
      </c>
      <c r="M12" s="60">
        <v>0</v>
      </c>
      <c r="N12" s="60">
        <v>0</v>
      </c>
      <c r="O12" s="63">
        <v>0.5</v>
      </c>
      <c r="P12" s="63">
        <v>1</v>
      </c>
      <c r="Q12" s="23"/>
      <c r="R12" s="64"/>
    </row>
    <row r="13" spans="1:18" s="35" customFormat="1" ht="56.25">
      <c r="A13" s="36" t="s">
        <v>30</v>
      </c>
      <c r="B13" s="44" t="s">
        <v>73</v>
      </c>
      <c r="C13" s="22" t="s">
        <v>93</v>
      </c>
      <c r="D13" s="23" t="s">
        <v>89</v>
      </c>
      <c r="E13" s="22" t="s">
        <v>214</v>
      </c>
      <c r="F13" s="23" t="s">
        <v>359</v>
      </c>
      <c r="G13" s="60" t="s">
        <v>173</v>
      </c>
      <c r="H13" s="23" t="s">
        <v>220</v>
      </c>
      <c r="I13" s="38">
        <v>45292</v>
      </c>
      <c r="J13" s="38">
        <v>45657</v>
      </c>
      <c r="K13" s="22" t="s">
        <v>128</v>
      </c>
      <c r="L13" s="65">
        <v>12000</v>
      </c>
      <c r="M13" s="60">
        <v>0.22</v>
      </c>
      <c r="N13" s="60">
        <v>0.52</v>
      </c>
      <c r="O13" s="60">
        <v>0.74</v>
      </c>
      <c r="P13" s="60">
        <v>1</v>
      </c>
      <c r="Q13" s="23"/>
      <c r="R13" s="66"/>
    </row>
    <row r="14" spans="1:18" s="35" customFormat="1" ht="56.25">
      <c r="A14" s="36" t="s">
        <v>30</v>
      </c>
      <c r="B14" s="44" t="s">
        <v>73</v>
      </c>
      <c r="C14" s="22" t="s">
        <v>93</v>
      </c>
      <c r="D14" s="23" t="s">
        <v>89</v>
      </c>
      <c r="E14" s="22" t="s">
        <v>214</v>
      </c>
      <c r="F14" s="23" t="s">
        <v>360</v>
      </c>
      <c r="G14" s="60" t="s">
        <v>173</v>
      </c>
      <c r="H14" s="23" t="s">
        <v>361</v>
      </c>
      <c r="I14" s="38">
        <v>45292</v>
      </c>
      <c r="J14" s="38">
        <v>45657</v>
      </c>
      <c r="K14" s="22" t="s">
        <v>128</v>
      </c>
      <c r="L14" s="65">
        <v>9400</v>
      </c>
      <c r="M14" s="60">
        <v>0.18</v>
      </c>
      <c r="N14" s="60">
        <v>0.45</v>
      </c>
      <c r="O14" s="60">
        <v>0.75</v>
      </c>
      <c r="P14" s="60">
        <v>1</v>
      </c>
      <c r="Q14" s="23"/>
      <c r="R14" s="66"/>
    </row>
    <row r="15" spans="1:18" s="35" customFormat="1" ht="45">
      <c r="A15" s="36" t="s">
        <v>30</v>
      </c>
      <c r="B15" s="44" t="s">
        <v>73</v>
      </c>
      <c r="C15" s="22" t="s">
        <v>93</v>
      </c>
      <c r="D15" s="23" t="s">
        <v>89</v>
      </c>
      <c r="E15" s="22" t="s">
        <v>214</v>
      </c>
      <c r="F15" s="23" t="s">
        <v>223</v>
      </c>
      <c r="G15" s="60" t="s">
        <v>173</v>
      </c>
      <c r="H15" s="23" t="s">
        <v>362</v>
      </c>
      <c r="I15" s="38">
        <v>45292</v>
      </c>
      <c r="J15" s="38">
        <v>45657</v>
      </c>
      <c r="K15" s="22" t="s">
        <v>128</v>
      </c>
      <c r="L15" s="23">
        <v>39000</v>
      </c>
      <c r="M15" s="60">
        <v>0.05</v>
      </c>
      <c r="N15" s="60">
        <v>0.33</v>
      </c>
      <c r="O15" s="60">
        <v>0.67</v>
      </c>
      <c r="P15" s="60">
        <v>1</v>
      </c>
      <c r="Q15" s="23"/>
      <c r="R15" s="66"/>
    </row>
    <row r="16" spans="1:18" s="35" customFormat="1" ht="56.25">
      <c r="A16" s="36" t="s">
        <v>30</v>
      </c>
      <c r="B16" s="44" t="s">
        <v>73</v>
      </c>
      <c r="C16" s="22" t="s">
        <v>93</v>
      </c>
      <c r="D16" s="23" t="s">
        <v>89</v>
      </c>
      <c r="E16" s="22" t="s">
        <v>214</v>
      </c>
      <c r="F16" s="23" t="s">
        <v>363</v>
      </c>
      <c r="G16" s="60" t="s">
        <v>173</v>
      </c>
      <c r="H16" s="23" t="s">
        <v>364</v>
      </c>
      <c r="I16" s="38">
        <v>45292</v>
      </c>
      <c r="J16" s="38">
        <v>45657</v>
      </c>
      <c r="K16" s="22" t="s">
        <v>128</v>
      </c>
      <c r="L16" s="23">
        <v>21000</v>
      </c>
      <c r="M16" s="67">
        <v>9.5000000000000001E-2</v>
      </c>
      <c r="N16" s="60">
        <v>0.36</v>
      </c>
      <c r="O16" s="60">
        <v>0.68</v>
      </c>
      <c r="P16" s="60">
        <v>1</v>
      </c>
      <c r="Q16" s="23"/>
      <c r="R16" s="62"/>
    </row>
    <row r="17" spans="1:18" s="35" customFormat="1" ht="56.25">
      <c r="A17" s="36" t="s">
        <v>30</v>
      </c>
      <c r="B17" s="44" t="s">
        <v>73</v>
      </c>
      <c r="C17" s="22" t="s">
        <v>93</v>
      </c>
      <c r="D17" s="23" t="s">
        <v>89</v>
      </c>
      <c r="E17" s="22" t="s">
        <v>214</v>
      </c>
      <c r="F17" s="23" t="s">
        <v>365</v>
      </c>
      <c r="G17" s="60" t="s">
        <v>126</v>
      </c>
      <c r="H17" s="23" t="s">
        <v>366</v>
      </c>
      <c r="I17" s="38">
        <v>45292</v>
      </c>
      <c r="J17" s="38">
        <v>45657</v>
      </c>
      <c r="K17" s="22" t="s">
        <v>128</v>
      </c>
      <c r="L17" s="23">
        <v>35</v>
      </c>
      <c r="M17" s="60">
        <v>0.2</v>
      </c>
      <c r="N17" s="60">
        <v>0.56999999999999995</v>
      </c>
      <c r="O17" s="60">
        <v>0.74</v>
      </c>
      <c r="P17" s="60">
        <v>1</v>
      </c>
      <c r="Q17" s="23"/>
      <c r="R17" s="62"/>
    </row>
    <row r="18" spans="1:18" s="35" customFormat="1" ht="56.25">
      <c r="A18" s="36" t="s">
        <v>30</v>
      </c>
      <c r="B18" s="44" t="s">
        <v>73</v>
      </c>
      <c r="C18" s="22" t="s">
        <v>93</v>
      </c>
      <c r="D18" s="23" t="s">
        <v>89</v>
      </c>
      <c r="E18" s="22" t="s">
        <v>214</v>
      </c>
      <c r="F18" s="23" t="s">
        <v>229</v>
      </c>
      <c r="G18" s="60" t="s">
        <v>126</v>
      </c>
      <c r="H18" s="23" t="s">
        <v>367</v>
      </c>
      <c r="I18" s="38">
        <v>45292</v>
      </c>
      <c r="J18" s="38">
        <v>45657</v>
      </c>
      <c r="K18" s="22" t="s">
        <v>128</v>
      </c>
      <c r="L18" s="23">
        <v>30</v>
      </c>
      <c r="M18" s="60">
        <v>0.1</v>
      </c>
      <c r="N18" s="60">
        <v>0.4</v>
      </c>
      <c r="O18" s="60">
        <v>0.73</v>
      </c>
      <c r="P18" s="60">
        <v>1</v>
      </c>
      <c r="Q18" s="23"/>
      <c r="R18" s="64"/>
    </row>
    <row r="19" spans="1:18" s="35" customFormat="1" ht="45">
      <c r="A19" s="217" t="s">
        <v>30</v>
      </c>
      <c r="B19" s="208" t="s">
        <v>70</v>
      </c>
      <c r="C19" s="208" t="s">
        <v>93</v>
      </c>
      <c r="D19" s="23" t="s">
        <v>89</v>
      </c>
      <c r="E19" s="208" t="s">
        <v>214</v>
      </c>
      <c r="F19" s="210" t="s">
        <v>368</v>
      </c>
      <c r="G19" s="226" t="s">
        <v>126</v>
      </c>
      <c r="H19" s="210" t="s">
        <v>232</v>
      </c>
      <c r="I19" s="38">
        <v>45292</v>
      </c>
      <c r="J19" s="38">
        <v>45657</v>
      </c>
      <c r="K19" s="208" t="s">
        <v>128</v>
      </c>
      <c r="L19" s="210">
        <v>3</v>
      </c>
      <c r="M19" s="208">
        <v>0</v>
      </c>
      <c r="N19" s="208">
        <v>0</v>
      </c>
      <c r="O19" s="222">
        <v>0.75</v>
      </c>
      <c r="P19" s="222">
        <v>1</v>
      </c>
      <c r="Q19" s="23" t="s">
        <v>369</v>
      </c>
      <c r="R19" s="64"/>
    </row>
    <row r="20" spans="1:18" s="35" customFormat="1" ht="33.75">
      <c r="A20" s="217"/>
      <c r="B20" s="208"/>
      <c r="C20" s="208"/>
      <c r="D20" s="23" t="s">
        <v>89</v>
      </c>
      <c r="E20" s="208"/>
      <c r="F20" s="210"/>
      <c r="G20" s="226"/>
      <c r="H20" s="210"/>
      <c r="I20" s="38">
        <v>45292</v>
      </c>
      <c r="J20" s="38">
        <v>45657</v>
      </c>
      <c r="K20" s="208"/>
      <c r="L20" s="210"/>
      <c r="M20" s="208"/>
      <c r="N20" s="208"/>
      <c r="O20" s="222"/>
      <c r="P20" s="222"/>
      <c r="Q20" s="23" t="s">
        <v>370</v>
      </c>
      <c r="R20" s="64"/>
    </row>
    <row r="21" spans="1:18" s="35" customFormat="1" ht="22.5">
      <c r="A21" s="217"/>
      <c r="B21" s="208"/>
      <c r="C21" s="208"/>
      <c r="D21" s="23" t="s">
        <v>89</v>
      </c>
      <c r="E21" s="208"/>
      <c r="F21" s="210"/>
      <c r="G21" s="226"/>
      <c r="H21" s="210"/>
      <c r="I21" s="38">
        <v>45292</v>
      </c>
      <c r="J21" s="38">
        <v>45657</v>
      </c>
      <c r="K21" s="208"/>
      <c r="L21" s="210"/>
      <c r="M21" s="208"/>
      <c r="N21" s="208"/>
      <c r="O21" s="222"/>
      <c r="P21" s="222"/>
      <c r="Q21" s="23" t="s">
        <v>371</v>
      </c>
      <c r="R21" s="66"/>
    </row>
    <row r="22" spans="1:18" s="35" customFormat="1" ht="67.5">
      <c r="A22" s="36" t="s">
        <v>30</v>
      </c>
      <c r="B22" s="44" t="s">
        <v>73</v>
      </c>
      <c r="C22" s="22" t="s">
        <v>93</v>
      </c>
      <c r="D22" s="23" t="s">
        <v>89</v>
      </c>
      <c r="E22" s="22" t="s">
        <v>214</v>
      </c>
      <c r="F22" s="23" t="s">
        <v>372</v>
      </c>
      <c r="G22" s="60" t="s">
        <v>142</v>
      </c>
      <c r="H22" s="23" t="s">
        <v>373</v>
      </c>
      <c r="I22" s="38">
        <v>45292</v>
      </c>
      <c r="J22" s="38">
        <v>45657</v>
      </c>
      <c r="K22" s="22" t="s">
        <v>170</v>
      </c>
      <c r="L22" s="60">
        <v>1</v>
      </c>
      <c r="M22" s="69">
        <v>1</v>
      </c>
      <c r="N22" s="69">
        <v>1</v>
      </c>
      <c r="O22" s="69">
        <v>1</v>
      </c>
      <c r="P22" s="69">
        <v>1</v>
      </c>
      <c r="Q22" s="70"/>
      <c r="R22" s="66"/>
    </row>
    <row r="23" spans="1:18" s="35" customFormat="1" ht="68.25" thickBot="1">
      <c r="A23" s="71" t="s">
        <v>30</v>
      </c>
      <c r="B23" s="72" t="s">
        <v>73</v>
      </c>
      <c r="C23" s="73" t="s">
        <v>93</v>
      </c>
      <c r="D23" s="21" t="s">
        <v>89</v>
      </c>
      <c r="E23" s="73" t="s">
        <v>214</v>
      </c>
      <c r="F23" s="21" t="s">
        <v>374</v>
      </c>
      <c r="G23" s="74" t="s">
        <v>126</v>
      </c>
      <c r="H23" s="21" t="s">
        <v>375</v>
      </c>
      <c r="I23" s="75">
        <v>45292</v>
      </c>
      <c r="J23" s="75">
        <v>45657</v>
      </c>
      <c r="K23" s="73" t="s">
        <v>128</v>
      </c>
      <c r="L23" s="21">
        <v>1</v>
      </c>
      <c r="M23" s="73">
        <v>0</v>
      </c>
      <c r="N23" s="73">
        <v>0</v>
      </c>
      <c r="O23" s="76">
        <v>1</v>
      </c>
      <c r="P23" s="76">
        <v>1</v>
      </c>
      <c r="Q23" s="77"/>
      <c r="R23" s="78"/>
    </row>
    <row r="24" spans="1:18" s="35" customFormat="1" ht="56.25">
      <c r="A24" s="29" t="s">
        <v>9</v>
      </c>
      <c r="B24" s="30" t="s">
        <v>58</v>
      </c>
      <c r="C24" s="30" t="s">
        <v>376</v>
      </c>
      <c r="D24" s="30" t="s">
        <v>77</v>
      </c>
      <c r="E24" s="30" t="s">
        <v>237</v>
      </c>
      <c r="F24" s="79" t="s">
        <v>238</v>
      </c>
      <c r="G24" s="31" t="s">
        <v>126</v>
      </c>
      <c r="H24" s="20" t="s">
        <v>240</v>
      </c>
      <c r="I24" s="32">
        <v>45292</v>
      </c>
      <c r="J24" s="32">
        <v>45657</v>
      </c>
      <c r="K24" s="30" t="s">
        <v>128</v>
      </c>
      <c r="L24" s="80">
        <v>91</v>
      </c>
      <c r="M24" s="81">
        <v>0</v>
      </c>
      <c r="N24" s="82">
        <v>0</v>
      </c>
      <c r="O24" s="81">
        <v>0.7</v>
      </c>
      <c r="P24" s="81">
        <v>1</v>
      </c>
      <c r="Q24" s="20"/>
      <c r="R24" s="34">
        <v>202300000000360</v>
      </c>
    </row>
    <row r="25" spans="1:18" s="35" customFormat="1" ht="56.25">
      <c r="A25" s="36" t="s">
        <v>9</v>
      </c>
      <c r="B25" s="22" t="s">
        <v>58</v>
      </c>
      <c r="C25" s="22" t="s">
        <v>376</v>
      </c>
      <c r="D25" s="22" t="s">
        <v>77</v>
      </c>
      <c r="E25" s="22" t="s">
        <v>237</v>
      </c>
      <c r="F25" s="83" t="s">
        <v>238</v>
      </c>
      <c r="G25" s="37" t="s">
        <v>126</v>
      </c>
      <c r="H25" s="23" t="s">
        <v>243</v>
      </c>
      <c r="I25" s="38">
        <v>45292</v>
      </c>
      <c r="J25" s="38">
        <v>45657</v>
      </c>
      <c r="K25" s="22" t="s">
        <v>128</v>
      </c>
      <c r="L25" s="84">
        <v>55</v>
      </c>
      <c r="M25" s="68">
        <v>0</v>
      </c>
      <c r="N25" s="68">
        <v>0.1</v>
      </c>
      <c r="O25" s="68">
        <v>0.5</v>
      </c>
      <c r="P25" s="68">
        <v>1</v>
      </c>
      <c r="Q25" s="23"/>
      <c r="R25" s="64">
        <v>202300000000360</v>
      </c>
    </row>
    <row r="26" spans="1:18" s="35" customFormat="1" ht="56.25">
      <c r="A26" s="36" t="s">
        <v>9</v>
      </c>
      <c r="B26" s="22" t="s">
        <v>58</v>
      </c>
      <c r="C26" s="22" t="s">
        <v>376</v>
      </c>
      <c r="D26" s="22" t="s">
        <v>77</v>
      </c>
      <c r="E26" s="22" t="s">
        <v>237</v>
      </c>
      <c r="F26" s="83" t="s">
        <v>244</v>
      </c>
      <c r="G26" s="37" t="s">
        <v>126</v>
      </c>
      <c r="H26" s="23" t="s">
        <v>245</v>
      </c>
      <c r="I26" s="38">
        <v>45292</v>
      </c>
      <c r="J26" s="38">
        <v>45657</v>
      </c>
      <c r="K26" s="22" t="s">
        <v>128</v>
      </c>
      <c r="L26" s="84">
        <v>1</v>
      </c>
      <c r="M26" s="68">
        <v>0</v>
      </c>
      <c r="N26" s="68">
        <v>0.18</v>
      </c>
      <c r="O26" s="68">
        <v>0.33</v>
      </c>
      <c r="P26" s="68">
        <v>1</v>
      </c>
      <c r="Q26" s="23"/>
      <c r="R26" s="64">
        <v>202300000000360</v>
      </c>
    </row>
    <row r="27" spans="1:18" s="35" customFormat="1" ht="33.75">
      <c r="A27" s="36" t="s">
        <v>9</v>
      </c>
      <c r="B27" s="22" t="s">
        <v>58</v>
      </c>
      <c r="C27" s="22" t="s">
        <v>376</v>
      </c>
      <c r="D27" s="22" t="s">
        <v>77</v>
      </c>
      <c r="E27" s="22" t="s">
        <v>237</v>
      </c>
      <c r="F27" s="83" t="s">
        <v>246</v>
      </c>
      <c r="G27" s="37" t="s">
        <v>126</v>
      </c>
      <c r="H27" s="23" t="s">
        <v>377</v>
      </c>
      <c r="I27" s="38">
        <v>45292</v>
      </c>
      <c r="J27" s="38">
        <v>45657</v>
      </c>
      <c r="K27" s="22" t="s">
        <v>128</v>
      </c>
      <c r="L27" s="85">
        <v>2</v>
      </c>
      <c r="M27" s="68">
        <v>0</v>
      </c>
      <c r="N27" s="68">
        <v>0.33</v>
      </c>
      <c r="O27" s="86">
        <v>0.33</v>
      </c>
      <c r="P27" s="68">
        <v>1</v>
      </c>
      <c r="Q27" s="23"/>
      <c r="R27" s="64">
        <v>2021011000107</v>
      </c>
    </row>
    <row r="28" spans="1:18" s="35" customFormat="1" ht="33.75">
      <c r="A28" s="36" t="s">
        <v>9</v>
      </c>
      <c r="B28" s="22" t="s">
        <v>58</v>
      </c>
      <c r="C28" s="22" t="s">
        <v>376</v>
      </c>
      <c r="D28" s="22" t="s">
        <v>77</v>
      </c>
      <c r="E28" s="22" t="s">
        <v>237</v>
      </c>
      <c r="F28" s="83" t="s">
        <v>248</v>
      </c>
      <c r="G28" s="37" t="s">
        <v>126</v>
      </c>
      <c r="H28" s="23" t="s">
        <v>378</v>
      </c>
      <c r="I28" s="38">
        <v>45292</v>
      </c>
      <c r="J28" s="38">
        <v>45657</v>
      </c>
      <c r="K28" s="39" t="s">
        <v>128</v>
      </c>
      <c r="L28" s="40">
        <v>1</v>
      </c>
      <c r="M28" s="43">
        <v>0</v>
      </c>
      <c r="N28" s="43">
        <v>0.5</v>
      </c>
      <c r="O28" s="43">
        <v>0.7</v>
      </c>
      <c r="P28" s="43">
        <v>1</v>
      </c>
      <c r="Q28" s="23"/>
      <c r="R28" s="42">
        <v>2021011000107</v>
      </c>
    </row>
    <row r="29" spans="1:18" s="35" customFormat="1" ht="45">
      <c r="A29" s="36" t="s">
        <v>9</v>
      </c>
      <c r="B29" s="22" t="s">
        <v>58</v>
      </c>
      <c r="C29" s="22" t="s">
        <v>376</v>
      </c>
      <c r="D29" s="22" t="s">
        <v>77</v>
      </c>
      <c r="E29" s="22" t="s">
        <v>237</v>
      </c>
      <c r="F29" s="83" t="s">
        <v>250</v>
      </c>
      <c r="G29" s="37" t="s">
        <v>126</v>
      </c>
      <c r="H29" s="23" t="s">
        <v>251</v>
      </c>
      <c r="I29" s="38">
        <v>45292</v>
      </c>
      <c r="J29" s="38">
        <v>45657</v>
      </c>
      <c r="K29" s="39" t="s">
        <v>128</v>
      </c>
      <c r="L29" s="40">
        <v>30</v>
      </c>
      <c r="M29" s="43">
        <v>0</v>
      </c>
      <c r="N29" s="87">
        <v>0.46700000000000003</v>
      </c>
      <c r="O29" s="87">
        <v>0.83299999999999996</v>
      </c>
      <c r="P29" s="43">
        <v>1</v>
      </c>
      <c r="Q29" s="23"/>
      <c r="R29" s="42">
        <v>2021011000107</v>
      </c>
    </row>
    <row r="30" spans="1:18" s="35" customFormat="1" ht="45">
      <c r="A30" s="36" t="s">
        <v>9</v>
      </c>
      <c r="B30" s="22" t="s">
        <v>58</v>
      </c>
      <c r="C30" s="22" t="s">
        <v>376</v>
      </c>
      <c r="D30" s="22" t="s">
        <v>77</v>
      </c>
      <c r="E30" s="22" t="s">
        <v>237</v>
      </c>
      <c r="F30" s="83" t="s">
        <v>252</v>
      </c>
      <c r="G30" s="37" t="s">
        <v>126</v>
      </c>
      <c r="H30" s="23" t="s">
        <v>253</v>
      </c>
      <c r="I30" s="38">
        <v>45292</v>
      </c>
      <c r="J30" s="38">
        <v>45657</v>
      </c>
      <c r="K30" s="22" t="s">
        <v>128</v>
      </c>
      <c r="L30" s="84">
        <v>1</v>
      </c>
      <c r="M30" s="68">
        <v>0</v>
      </c>
      <c r="N30" s="68">
        <v>0.25</v>
      </c>
      <c r="O30" s="68">
        <v>0.6</v>
      </c>
      <c r="P30" s="68">
        <v>1</v>
      </c>
      <c r="Q30" s="23"/>
      <c r="R30" s="64">
        <v>2022011000042</v>
      </c>
    </row>
    <row r="31" spans="1:18" s="35" customFormat="1" ht="45">
      <c r="A31" s="36" t="s">
        <v>9</v>
      </c>
      <c r="B31" s="22" t="s">
        <v>58</v>
      </c>
      <c r="C31" s="22" t="s">
        <v>376</v>
      </c>
      <c r="D31" s="22" t="s">
        <v>77</v>
      </c>
      <c r="E31" s="22" t="s">
        <v>237</v>
      </c>
      <c r="F31" s="83" t="s">
        <v>252</v>
      </c>
      <c r="G31" s="37" t="s">
        <v>126</v>
      </c>
      <c r="H31" s="23" t="s">
        <v>254</v>
      </c>
      <c r="I31" s="38">
        <v>45292</v>
      </c>
      <c r="J31" s="38">
        <v>45657</v>
      </c>
      <c r="K31" s="22" t="s">
        <v>128</v>
      </c>
      <c r="L31" s="84">
        <v>3</v>
      </c>
      <c r="M31" s="68">
        <v>0</v>
      </c>
      <c r="N31" s="88">
        <v>0.33300000000000002</v>
      </c>
      <c r="O31" s="88">
        <v>0.66600000000000004</v>
      </c>
      <c r="P31" s="68">
        <v>1</v>
      </c>
      <c r="Q31" s="23"/>
      <c r="R31" s="64">
        <v>2022011000042</v>
      </c>
    </row>
    <row r="32" spans="1:18" s="35" customFormat="1" ht="45">
      <c r="A32" s="36" t="s">
        <v>9</v>
      </c>
      <c r="B32" s="22" t="s">
        <v>58</v>
      </c>
      <c r="C32" s="22" t="s">
        <v>376</v>
      </c>
      <c r="D32" s="22" t="s">
        <v>77</v>
      </c>
      <c r="E32" s="22" t="s">
        <v>237</v>
      </c>
      <c r="F32" s="83" t="s">
        <v>252</v>
      </c>
      <c r="G32" s="37" t="s">
        <v>126</v>
      </c>
      <c r="H32" s="23" t="s">
        <v>379</v>
      </c>
      <c r="I32" s="38">
        <v>45292</v>
      </c>
      <c r="J32" s="38">
        <v>45657</v>
      </c>
      <c r="K32" s="39" t="s">
        <v>128</v>
      </c>
      <c r="L32" s="84">
        <v>45</v>
      </c>
      <c r="M32" s="43">
        <v>0</v>
      </c>
      <c r="N32" s="43">
        <v>0.46</v>
      </c>
      <c r="O32" s="43">
        <v>0.66</v>
      </c>
      <c r="P32" s="43">
        <v>1</v>
      </c>
      <c r="Q32" s="23"/>
      <c r="R32" s="64">
        <v>2022011000042</v>
      </c>
    </row>
    <row r="33" spans="1:18" s="35" customFormat="1" ht="90">
      <c r="A33" s="36" t="s">
        <v>9</v>
      </c>
      <c r="B33" s="22" t="s">
        <v>58</v>
      </c>
      <c r="C33" s="22" t="s">
        <v>380</v>
      </c>
      <c r="D33" s="22" t="s">
        <v>99</v>
      </c>
      <c r="E33" s="22" t="s">
        <v>237</v>
      </c>
      <c r="F33" s="83" t="s">
        <v>252</v>
      </c>
      <c r="G33" s="37" t="s">
        <v>126</v>
      </c>
      <c r="H33" s="23" t="s">
        <v>381</v>
      </c>
      <c r="I33" s="38">
        <v>45292</v>
      </c>
      <c r="J33" s="38">
        <v>45657</v>
      </c>
      <c r="K33" s="39" t="s">
        <v>128</v>
      </c>
      <c r="L33" s="40">
        <v>3</v>
      </c>
      <c r="M33" s="89">
        <v>0.3</v>
      </c>
      <c r="N33" s="43">
        <v>0.3</v>
      </c>
      <c r="O33" s="43">
        <v>0.5</v>
      </c>
      <c r="P33" s="43">
        <v>1</v>
      </c>
      <c r="Q33" s="23"/>
      <c r="R33" s="64">
        <v>2022011000042</v>
      </c>
    </row>
    <row r="34" spans="1:18" s="35" customFormat="1" ht="90">
      <c r="A34" s="36" t="s">
        <v>9</v>
      </c>
      <c r="B34" s="22" t="s">
        <v>58</v>
      </c>
      <c r="C34" s="22" t="s">
        <v>380</v>
      </c>
      <c r="D34" s="22" t="s">
        <v>99</v>
      </c>
      <c r="E34" s="22" t="s">
        <v>237</v>
      </c>
      <c r="F34" s="83" t="s">
        <v>252</v>
      </c>
      <c r="G34" s="37" t="s">
        <v>126</v>
      </c>
      <c r="H34" s="23" t="s">
        <v>258</v>
      </c>
      <c r="I34" s="38">
        <v>45292</v>
      </c>
      <c r="J34" s="38">
        <v>45657</v>
      </c>
      <c r="K34" s="39" t="s">
        <v>128</v>
      </c>
      <c r="L34" s="40">
        <v>8</v>
      </c>
      <c r="M34" s="43">
        <v>0</v>
      </c>
      <c r="N34" s="43">
        <v>0.3</v>
      </c>
      <c r="O34" s="43">
        <v>0.5</v>
      </c>
      <c r="P34" s="43">
        <v>1</v>
      </c>
      <c r="Q34" s="23"/>
      <c r="R34" s="64">
        <v>2022011000042</v>
      </c>
    </row>
    <row r="35" spans="1:18" s="35" customFormat="1" ht="45">
      <c r="A35" s="36" t="s">
        <v>9</v>
      </c>
      <c r="B35" s="22" t="s">
        <v>58</v>
      </c>
      <c r="C35" s="22" t="s">
        <v>380</v>
      </c>
      <c r="D35" s="22" t="s">
        <v>99</v>
      </c>
      <c r="E35" s="22" t="s">
        <v>237</v>
      </c>
      <c r="F35" s="83" t="s">
        <v>252</v>
      </c>
      <c r="G35" s="37" t="s">
        <v>126</v>
      </c>
      <c r="H35" s="23" t="s">
        <v>259</v>
      </c>
      <c r="I35" s="38">
        <v>45292</v>
      </c>
      <c r="J35" s="38">
        <v>45657</v>
      </c>
      <c r="K35" s="39" t="s">
        <v>128</v>
      </c>
      <c r="L35" s="40">
        <v>950</v>
      </c>
      <c r="M35" s="87">
        <v>2.5999999999999999E-2</v>
      </c>
      <c r="N35" s="87">
        <v>0.158</v>
      </c>
      <c r="O35" s="87">
        <v>0.52700000000000002</v>
      </c>
      <c r="P35" s="43">
        <v>1</v>
      </c>
      <c r="Q35" s="23"/>
      <c r="R35" s="64">
        <v>2022011000042</v>
      </c>
    </row>
    <row r="36" spans="1:18" s="35" customFormat="1" ht="78.75">
      <c r="A36" s="225" t="s">
        <v>9</v>
      </c>
      <c r="B36" s="208" t="s">
        <v>58</v>
      </c>
      <c r="C36" s="208" t="s">
        <v>376</v>
      </c>
      <c r="D36" s="202" t="s">
        <v>77</v>
      </c>
      <c r="E36" s="202" t="s">
        <v>237</v>
      </c>
      <c r="F36" s="223" t="s">
        <v>241</v>
      </c>
      <c r="G36" s="224" t="s">
        <v>126</v>
      </c>
      <c r="H36" s="208" t="s">
        <v>382</v>
      </c>
      <c r="I36" s="212">
        <v>45292</v>
      </c>
      <c r="J36" s="212">
        <v>45657</v>
      </c>
      <c r="K36" s="220" t="s">
        <v>170</v>
      </c>
      <c r="L36" s="221">
        <v>1</v>
      </c>
      <c r="M36" s="222">
        <v>0</v>
      </c>
      <c r="N36" s="215">
        <v>0.02</v>
      </c>
      <c r="O36" s="215">
        <v>0.42</v>
      </c>
      <c r="P36" s="215">
        <v>1</v>
      </c>
      <c r="Q36" s="22" t="s">
        <v>383</v>
      </c>
      <c r="R36" s="42">
        <v>202300000000362</v>
      </c>
    </row>
    <row r="37" spans="1:18" s="35" customFormat="1" ht="45">
      <c r="A37" s="225"/>
      <c r="B37" s="208"/>
      <c r="C37" s="208"/>
      <c r="D37" s="203"/>
      <c r="E37" s="203"/>
      <c r="F37" s="223"/>
      <c r="G37" s="224"/>
      <c r="H37" s="208"/>
      <c r="I37" s="212"/>
      <c r="J37" s="212"/>
      <c r="K37" s="220"/>
      <c r="L37" s="221"/>
      <c r="M37" s="215"/>
      <c r="N37" s="215"/>
      <c r="O37" s="215"/>
      <c r="P37" s="215"/>
      <c r="Q37" s="45" t="s">
        <v>384</v>
      </c>
      <c r="R37" s="42">
        <v>202300000000362</v>
      </c>
    </row>
    <row r="38" spans="1:18" s="35" customFormat="1" ht="112.5">
      <c r="A38" s="225"/>
      <c r="B38" s="208"/>
      <c r="C38" s="208"/>
      <c r="D38" s="203"/>
      <c r="E38" s="203"/>
      <c r="F38" s="223"/>
      <c r="G38" s="224"/>
      <c r="H38" s="208"/>
      <c r="I38" s="212"/>
      <c r="J38" s="212"/>
      <c r="K38" s="220"/>
      <c r="L38" s="221"/>
      <c r="M38" s="215"/>
      <c r="N38" s="215"/>
      <c r="O38" s="215"/>
      <c r="P38" s="215"/>
      <c r="Q38" s="22" t="s">
        <v>385</v>
      </c>
      <c r="R38" s="42">
        <v>202300000000362</v>
      </c>
    </row>
    <row r="39" spans="1:18" s="35" customFormat="1" ht="67.5">
      <c r="A39" s="225"/>
      <c r="B39" s="208"/>
      <c r="C39" s="208"/>
      <c r="D39" s="203"/>
      <c r="E39" s="203"/>
      <c r="F39" s="223"/>
      <c r="G39" s="224"/>
      <c r="H39" s="208"/>
      <c r="I39" s="212"/>
      <c r="J39" s="212"/>
      <c r="K39" s="220"/>
      <c r="L39" s="221"/>
      <c r="M39" s="215"/>
      <c r="N39" s="215"/>
      <c r="O39" s="215"/>
      <c r="P39" s="215"/>
      <c r="Q39" s="22" t="s">
        <v>386</v>
      </c>
      <c r="R39" s="42">
        <v>202300000000362</v>
      </c>
    </row>
    <row r="40" spans="1:18" s="35" customFormat="1" ht="45">
      <c r="A40" s="225"/>
      <c r="B40" s="208"/>
      <c r="C40" s="208"/>
      <c r="D40" s="204"/>
      <c r="E40" s="204"/>
      <c r="F40" s="223"/>
      <c r="G40" s="224"/>
      <c r="H40" s="208"/>
      <c r="I40" s="212"/>
      <c r="J40" s="212"/>
      <c r="K40" s="220"/>
      <c r="L40" s="221"/>
      <c r="M40" s="215"/>
      <c r="N40" s="215"/>
      <c r="O40" s="215"/>
      <c r="P40" s="215"/>
      <c r="Q40" s="22" t="s">
        <v>387</v>
      </c>
      <c r="R40" s="42">
        <v>202300000000362</v>
      </c>
    </row>
    <row r="41" spans="1:18" s="35" customFormat="1" ht="56.25">
      <c r="A41" s="90" t="s">
        <v>9</v>
      </c>
      <c r="B41" s="22" t="s">
        <v>58</v>
      </c>
      <c r="C41" s="22" t="s">
        <v>376</v>
      </c>
      <c r="D41" s="22" t="s">
        <v>77</v>
      </c>
      <c r="E41" s="22" t="s">
        <v>237</v>
      </c>
      <c r="F41" s="83" t="s">
        <v>241</v>
      </c>
      <c r="G41" s="39" t="s">
        <v>126</v>
      </c>
      <c r="H41" s="22" t="s">
        <v>388</v>
      </c>
      <c r="I41" s="38">
        <v>45292</v>
      </c>
      <c r="J41" s="38">
        <v>45657</v>
      </c>
      <c r="K41" s="39" t="s">
        <v>128</v>
      </c>
      <c r="L41" s="39">
        <v>2500</v>
      </c>
      <c r="M41" s="91">
        <v>0</v>
      </c>
      <c r="N41" s="92">
        <v>0.02</v>
      </c>
      <c r="O41" s="92">
        <f>1050/L41</f>
        <v>0.42</v>
      </c>
      <c r="P41" s="92">
        <v>1</v>
      </c>
      <c r="Q41" s="22"/>
      <c r="R41" s="42">
        <v>202300000000362</v>
      </c>
    </row>
    <row r="42" spans="1:18" s="35" customFormat="1" ht="45.75" thickBot="1">
      <c r="A42" s="93" t="s">
        <v>9</v>
      </c>
      <c r="B42" s="48" t="s">
        <v>58</v>
      </c>
      <c r="C42" s="48" t="s">
        <v>376</v>
      </c>
      <c r="D42" s="48" t="s">
        <v>77</v>
      </c>
      <c r="E42" s="48" t="s">
        <v>237</v>
      </c>
      <c r="F42" s="94" t="s">
        <v>261</v>
      </c>
      <c r="G42" s="51" t="s">
        <v>126</v>
      </c>
      <c r="H42" s="48" t="s">
        <v>389</v>
      </c>
      <c r="I42" s="50">
        <v>45292</v>
      </c>
      <c r="J42" s="50">
        <v>45657</v>
      </c>
      <c r="K42" s="51" t="s">
        <v>128</v>
      </c>
      <c r="L42" s="51">
        <v>6550</v>
      </c>
      <c r="M42" s="95">
        <v>0</v>
      </c>
      <c r="N42" s="96">
        <f>1000/L42</f>
        <v>0.15267175572519084</v>
      </c>
      <c r="O42" s="96">
        <f>4000/L42</f>
        <v>0.61068702290076338</v>
      </c>
      <c r="P42" s="96">
        <v>1</v>
      </c>
      <c r="Q42" s="48"/>
      <c r="R42" s="97">
        <v>202300000000362</v>
      </c>
    </row>
    <row r="43" spans="1:18" s="35" customFormat="1" ht="15.75" customHeight="1">
      <c r="A43" s="216" t="s">
        <v>30</v>
      </c>
      <c r="B43" s="218" t="s">
        <v>73</v>
      </c>
      <c r="C43" s="30" t="s">
        <v>84</v>
      </c>
      <c r="D43" s="207" t="s">
        <v>100</v>
      </c>
      <c r="E43" s="207" t="s">
        <v>124</v>
      </c>
      <c r="F43" s="209" t="s">
        <v>390</v>
      </c>
      <c r="G43" s="213" t="s">
        <v>126</v>
      </c>
      <c r="H43" s="209" t="s">
        <v>391</v>
      </c>
      <c r="I43" s="211">
        <v>45292</v>
      </c>
      <c r="J43" s="211">
        <v>45657</v>
      </c>
      <c r="K43" s="207" t="s">
        <v>128</v>
      </c>
      <c r="L43" s="207">
        <v>2</v>
      </c>
      <c r="M43" s="207">
        <v>0</v>
      </c>
      <c r="N43" s="200">
        <v>0.5</v>
      </c>
      <c r="O43" s="200">
        <v>0.5</v>
      </c>
      <c r="P43" s="200">
        <v>1</v>
      </c>
      <c r="Q43" s="207"/>
      <c r="R43" s="205">
        <v>2021011000088</v>
      </c>
    </row>
    <row r="44" spans="1:18" s="35" customFormat="1" ht="29.25" customHeight="1">
      <c r="A44" s="217"/>
      <c r="B44" s="219"/>
      <c r="C44" s="22" t="s">
        <v>81</v>
      </c>
      <c r="D44" s="208"/>
      <c r="E44" s="208"/>
      <c r="F44" s="210"/>
      <c r="G44" s="214"/>
      <c r="H44" s="210"/>
      <c r="I44" s="212"/>
      <c r="J44" s="212"/>
      <c r="K44" s="208"/>
      <c r="L44" s="208"/>
      <c r="M44" s="208"/>
      <c r="N44" s="201"/>
      <c r="O44" s="201"/>
      <c r="P44" s="201"/>
      <c r="Q44" s="208"/>
      <c r="R44" s="206"/>
    </row>
    <row r="45" spans="1:18" s="35" customFormat="1" ht="33.75">
      <c r="A45" s="36" t="s">
        <v>30</v>
      </c>
      <c r="B45" s="99" t="s">
        <v>73</v>
      </c>
      <c r="C45" s="22" t="s">
        <v>392</v>
      </c>
      <c r="D45" s="99" t="s">
        <v>105</v>
      </c>
      <c r="E45" s="22" t="s">
        <v>124</v>
      </c>
      <c r="F45" s="23" t="s">
        <v>390</v>
      </c>
      <c r="G45" s="37" t="s">
        <v>126</v>
      </c>
      <c r="H45" s="101" t="s">
        <v>393</v>
      </c>
      <c r="I45" s="38">
        <v>45292</v>
      </c>
      <c r="J45" s="38">
        <v>45657</v>
      </c>
      <c r="K45" s="22" t="s">
        <v>128</v>
      </c>
      <c r="L45" s="22">
        <v>1</v>
      </c>
      <c r="M45" s="60">
        <v>0.15</v>
      </c>
      <c r="N45" s="60">
        <v>0.2</v>
      </c>
      <c r="O45" s="60">
        <v>0.5</v>
      </c>
      <c r="P45" s="100">
        <v>1</v>
      </c>
      <c r="Q45" s="23"/>
      <c r="R45" s="64">
        <v>2021011000088</v>
      </c>
    </row>
    <row r="46" spans="1:18" s="35" customFormat="1" ht="45">
      <c r="A46" s="36" t="s">
        <v>30</v>
      </c>
      <c r="B46" s="99" t="s">
        <v>34</v>
      </c>
      <c r="C46" s="22" t="s">
        <v>392</v>
      </c>
      <c r="D46" s="99" t="s">
        <v>105</v>
      </c>
      <c r="E46" s="22" t="s">
        <v>124</v>
      </c>
      <c r="F46" s="23" t="s">
        <v>390</v>
      </c>
      <c r="G46" s="37" t="s">
        <v>126</v>
      </c>
      <c r="H46" s="23" t="s">
        <v>394</v>
      </c>
      <c r="I46" s="38">
        <v>45292</v>
      </c>
      <c r="J46" s="38">
        <v>45657</v>
      </c>
      <c r="K46" s="22" t="s">
        <v>128</v>
      </c>
      <c r="L46" s="22">
        <v>1</v>
      </c>
      <c r="M46" s="60">
        <v>0.15</v>
      </c>
      <c r="N46" s="60">
        <v>0.25</v>
      </c>
      <c r="O46" s="60">
        <v>0.6</v>
      </c>
      <c r="P46" s="100">
        <v>1</v>
      </c>
      <c r="Q46" s="23"/>
      <c r="R46" s="64">
        <v>2021011000088</v>
      </c>
    </row>
    <row r="47" spans="1:18" s="35" customFormat="1" ht="67.5">
      <c r="A47" s="36" t="s">
        <v>30</v>
      </c>
      <c r="B47" s="99" t="s">
        <v>34</v>
      </c>
      <c r="C47" s="22" t="s">
        <v>10</v>
      </c>
      <c r="D47" s="99" t="s">
        <v>105</v>
      </c>
      <c r="E47" s="22" t="s">
        <v>124</v>
      </c>
      <c r="F47" s="23" t="s">
        <v>390</v>
      </c>
      <c r="G47" s="37" t="s">
        <v>126</v>
      </c>
      <c r="H47" s="23" t="s">
        <v>395</v>
      </c>
      <c r="I47" s="38">
        <v>45292</v>
      </c>
      <c r="J47" s="38">
        <v>45657</v>
      </c>
      <c r="K47" s="22" t="s">
        <v>128</v>
      </c>
      <c r="L47" s="22">
        <v>1</v>
      </c>
      <c r="M47" s="60">
        <v>0.05</v>
      </c>
      <c r="N47" s="60">
        <v>0.15</v>
      </c>
      <c r="O47" s="60">
        <v>0.6</v>
      </c>
      <c r="P47" s="100">
        <v>1</v>
      </c>
      <c r="Q47" s="23"/>
      <c r="R47" s="64">
        <v>2021011000088</v>
      </c>
    </row>
    <row r="48" spans="1:18" s="35" customFormat="1" ht="33.75">
      <c r="A48" s="36" t="s">
        <v>30</v>
      </c>
      <c r="B48" s="99" t="s">
        <v>34</v>
      </c>
      <c r="C48" s="22" t="s">
        <v>10</v>
      </c>
      <c r="D48" s="99" t="s">
        <v>105</v>
      </c>
      <c r="E48" s="22" t="s">
        <v>124</v>
      </c>
      <c r="F48" s="23" t="s">
        <v>390</v>
      </c>
      <c r="G48" s="37" t="s">
        <v>126</v>
      </c>
      <c r="H48" s="23" t="s">
        <v>396</v>
      </c>
      <c r="I48" s="38">
        <v>45292</v>
      </c>
      <c r="J48" s="38">
        <v>45657</v>
      </c>
      <c r="K48" s="22" t="s">
        <v>128</v>
      </c>
      <c r="L48" s="99">
        <v>200</v>
      </c>
      <c r="M48" s="102">
        <v>0.25</v>
      </c>
      <c r="N48" s="102">
        <v>0.5</v>
      </c>
      <c r="O48" s="102">
        <v>0.75</v>
      </c>
      <c r="P48" s="102">
        <v>1</v>
      </c>
      <c r="Q48" s="23"/>
      <c r="R48" s="64">
        <v>2021011000088</v>
      </c>
    </row>
    <row r="49" spans="1:18" s="35" customFormat="1" ht="33.75">
      <c r="A49" s="36" t="s">
        <v>30</v>
      </c>
      <c r="B49" s="99" t="s">
        <v>34</v>
      </c>
      <c r="C49" s="22" t="s">
        <v>392</v>
      </c>
      <c r="D49" s="99" t="s">
        <v>105</v>
      </c>
      <c r="E49" s="22" t="s">
        <v>124</v>
      </c>
      <c r="F49" s="23" t="s">
        <v>390</v>
      </c>
      <c r="G49" s="37" t="s">
        <v>126</v>
      </c>
      <c r="H49" s="23" t="s">
        <v>397</v>
      </c>
      <c r="I49" s="38">
        <v>45292</v>
      </c>
      <c r="J49" s="38">
        <v>45657</v>
      </c>
      <c r="K49" s="22" t="s">
        <v>128</v>
      </c>
      <c r="L49" s="99">
        <v>50</v>
      </c>
      <c r="M49" s="92">
        <f>8/L49</f>
        <v>0.16</v>
      </c>
      <c r="N49" s="92">
        <f>22/L49</f>
        <v>0.44</v>
      </c>
      <c r="O49" s="92">
        <f>36/L49</f>
        <v>0.72</v>
      </c>
      <c r="P49" s="102">
        <v>1</v>
      </c>
      <c r="Q49" s="23"/>
      <c r="R49" s="64">
        <v>2021011000088</v>
      </c>
    </row>
    <row r="50" spans="1:18" s="35" customFormat="1" ht="33.75">
      <c r="A50" s="36" t="s">
        <v>9</v>
      </c>
      <c r="B50" s="99" t="s">
        <v>58</v>
      </c>
      <c r="C50" s="22" t="s">
        <v>52</v>
      </c>
      <c r="D50" s="99" t="s">
        <v>99</v>
      </c>
      <c r="E50" s="22" t="s">
        <v>124</v>
      </c>
      <c r="F50" s="23" t="s">
        <v>390</v>
      </c>
      <c r="G50" s="37" t="s">
        <v>142</v>
      </c>
      <c r="H50" s="23" t="s">
        <v>398</v>
      </c>
      <c r="I50" s="38">
        <v>45292</v>
      </c>
      <c r="J50" s="38">
        <v>45657</v>
      </c>
      <c r="K50" s="22" t="s">
        <v>128</v>
      </c>
      <c r="L50" s="99">
        <v>15</v>
      </c>
      <c r="M50" s="39">
        <v>0</v>
      </c>
      <c r="N50" s="102">
        <v>1</v>
      </c>
      <c r="O50" s="102">
        <v>1</v>
      </c>
      <c r="P50" s="102">
        <v>1</v>
      </c>
      <c r="Q50" s="23"/>
      <c r="R50" s="64">
        <v>2021011000088</v>
      </c>
    </row>
    <row r="51" spans="1:18" s="35" customFormat="1" ht="101.25">
      <c r="A51" s="36" t="s">
        <v>17</v>
      </c>
      <c r="B51" s="99" t="s">
        <v>34</v>
      </c>
      <c r="C51" s="22" t="s">
        <v>399</v>
      </c>
      <c r="D51" s="99" t="s">
        <v>10</v>
      </c>
      <c r="E51" s="22" t="s">
        <v>124</v>
      </c>
      <c r="F51" s="23" t="s">
        <v>145</v>
      </c>
      <c r="G51" s="102" t="s">
        <v>126</v>
      </c>
      <c r="H51" s="23" t="s">
        <v>400</v>
      </c>
      <c r="I51" s="38">
        <v>45292</v>
      </c>
      <c r="J51" s="38">
        <v>45657</v>
      </c>
      <c r="K51" s="22" t="s">
        <v>128</v>
      </c>
      <c r="L51" s="22">
        <v>1</v>
      </c>
      <c r="M51" s="41">
        <v>0.1</v>
      </c>
      <c r="N51" s="41">
        <v>0.4</v>
      </c>
      <c r="O51" s="41">
        <v>0.7</v>
      </c>
      <c r="P51" s="41">
        <v>1</v>
      </c>
      <c r="Q51" s="23"/>
      <c r="R51" s="64">
        <v>202300000000302</v>
      </c>
    </row>
    <row r="52" spans="1:18" s="35" customFormat="1" ht="101.25">
      <c r="A52" s="36" t="s">
        <v>17</v>
      </c>
      <c r="B52" s="22" t="s">
        <v>147</v>
      </c>
      <c r="C52" s="22" t="s">
        <v>148</v>
      </c>
      <c r="D52" s="22" t="s">
        <v>149</v>
      </c>
      <c r="E52" s="22" t="s">
        <v>124</v>
      </c>
      <c r="F52" s="23" t="s">
        <v>145</v>
      </c>
      <c r="G52" s="102" t="s">
        <v>126</v>
      </c>
      <c r="H52" s="23" t="s">
        <v>401</v>
      </c>
      <c r="I52" s="38">
        <v>45292</v>
      </c>
      <c r="J52" s="38">
        <v>45657</v>
      </c>
      <c r="K52" s="22" t="s">
        <v>128</v>
      </c>
      <c r="L52" s="22">
        <v>1</v>
      </c>
      <c r="M52" s="41">
        <v>0.05</v>
      </c>
      <c r="N52" s="41">
        <v>0.25</v>
      </c>
      <c r="O52" s="41">
        <v>0.45</v>
      </c>
      <c r="P52" s="41">
        <v>1</v>
      </c>
      <c r="Q52" s="23"/>
      <c r="R52" s="64">
        <v>202300000000302</v>
      </c>
    </row>
    <row r="53" spans="1:18" s="35" customFormat="1" ht="101.25">
      <c r="A53" s="36" t="s">
        <v>30</v>
      </c>
      <c r="B53" s="22" t="s">
        <v>47</v>
      </c>
      <c r="C53" s="22" t="s">
        <v>148</v>
      </c>
      <c r="D53" s="22" t="s">
        <v>149</v>
      </c>
      <c r="E53" s="22" t="s">
        <v>124</v>
      </c>
      <c r="F53" s="23" t="s">
        <v>145</v>
      </c>
      <c r="G53" s="102" t="s">
        <v>126</v>
      </c>
      <c r="H53" s="23" t="s">
        <v>402</v>
      </c>
      <c r="I53" s="38">
        <v>45292</v>
      </c>
      <c r="J53" s="38">
        <v>45657</v>
      </c>
      <c r="K53" s="22" t="s">
        <v>128</v>
      </c>
      <c r="L53" s="22">
        <v>1</v>
      </c>
      <c r="M53" s="41">
        <v>0.25</v>
      </c>
      <c r="N53" s="41">
        <v>0.5</v>
      </c>
      <c r="O53" s="41">
        <v>0.75</v>
      </c>
      <c r="P53" s="41">
        <v>1</v>
      </c>
      <c r="Q53" s="23"/>
      <c r="R53" s="64">
        <v>202300000000302</v>
      </c>
    </row>
    <row r="54" spans="1:18" s="35" customFormat="1" ht="101.25">
      <c r="A54" s="36" t="s">
        <v>30</v>
      </c>
      <c r="B54" s="22" t="s">
        <v>53</v>
      </c>
      <c r="C54" s="22" t="s">
        <v>403</v>
      </c>
      <c r="D54" s="22" t="s">
        <v>149</v>
      </c>
      <c r="E54" s="22" t="s">
        <v>124</v>
      </c>
      <c r="F54" s="23" t="s">
        <v>145</v>
      </c>
      <c r="G54" s="102" t="s">
        <v>126</v>
      </c>
      <c r="H54" s="22" t="s">
        <v>404</v>
      </c>
      <c r="I54" s="38">
        <v>45292</v>
      </c>
      <c r="J54" s="38">
        <v>45657</v>
      </c>
      <c r="K54" s="22" t="s">
        <v>128</v>
      </c>
      <c r="L54" s="22">
        <v>1</v>
      </c>
      <c r="M54" s="69">
        <v>0.05</v>
      </c>
      <c r="N54" s="69">
        <v>0.25</v>
      </c>
      <c r="O54" s="69">
        <v>0.45</v>
      </c>
      <c r="P54" s="69">
        <v>1</v>
      </c>
      <c r="Q54" s="22"/>
      <c r="R54" s="64">
        <v>202300000000302</v>
      </c>
    </row>
    <row r="55" spans="1:18" s="35" customFormat="1" ht="101.25">
      <c r="A55" s="36" t="s">
        <v>17</v>
      </c>
      <c r="B55" s="22" t="s">
        <v>47</v>
      </c>
      <c r="C55" s="22" t="s">
        <v>148</v>
      </c>
      <c r="D55" s="22" t="s">
        <v>149</v>
      </c>
      <c r="E55" s="22" t="s">
        <v>124</v>
      </c>
      <c r="F55" s="23" t="s">
        <v>145</v>
      </c>
      <c r="G55" s="102" t="s">
        <v>126</v>
      </c>
      <c r="H55" s="22" t="s">
        <v>405</v>
      </c>
      <c r="I55" s="38">
        <v>45292</v>
      </c>
      <c r="J55" s="38">
        <v>45657</v>
      </c>
      <c r="K55" s="22" t="s">
        <v>128</v>
      </c>
      <c r="L55" s="22">
        <v>1</v>
      </c>
      <c r="M55" s="69">
        <v>0.05</v>
      </c>
      <c r="N55" s="69">
        <v>0.25</v>
      </c>
      <c r="O55" s="69">
        <v>0.45</v>
      </c>
      <c r="P55" s="69">
        <v>1</v>
      </c>
      <c r="Q55" s="22"/>
      <c r="R55" s="64">
        <v>202300000000302</v>
      </c>
    </row>
    <row r="56" spans="1:18" s="35" customFormat="1" ht="101.25">
      <c r="A56" s="36" t="s">
        <v>30</v>
      </c>
      <c r="B56" s="22" t="s">
        <v>79</v>
      </c>
      <c r="C56" s="22" t="s">
        <v>91</v>
      </c>
      <c r="D56" s="22" t="s">
        <v>149</v>
      </c>
      <c r="E56" s="22" t="s">
        <v>124</v>
      </c>
      <c r="F56" s="23" t="s">
        <v>145</v>
      </c>
      <c r="G56" s="102" t="s">
        <v>126</v>
      </c>
      <c r="H56" s="22" t="s">
        <v>406</v>
      </c>
      <c r="I56" s="38">
        <v>45292</v>
      </c>
      <c r="J56" s="38">
        <v>45657</v>
      </c>
      <c r="K56" s="22" t="s">
        <v>128</v>
      </c>
      <c r="L56" s="22">
        <v>1</v>
      </c>
      <c r="M56" s="69">
        <v>0.1</v>
      </c>
      <c r="N56" s="69">
        <v>0.4</v>
      </c>
      <c r="O56" s="69">
        <v>0.7</v>
      </c>
      <c r="P56" s="69">
        <v>1</v>
      </c>
      <c r="Q56" s="22"/>
      <c r="R56" s="64">
        <v>202300000000302</v>
      </c>
    </row>
    <row r="57" spans="1:18" s="35" customFormat="1" ht="101.25">
      <c r="A57" s="36" t="s">
        <v>30</v>
      </c>
      <c r="B57" s="22" t="s">
        <v>53</v>
      </c>
      <c r="C57" s="22" t="s">
        <v>403</v>
      </c>
      <c r="D57" s="22" t="s">
        <v>149</v>
      </c>
      <c r="E57" s="22" t="s">
        <v>124</v>
      </c>
      <c r="F57" s="23" t="s">
        <v>145</v>
      </c>
      <c r="G57" s="102" t="s">
        <v>126</v>
      </c>
      <c r="H57" s="22" t="s">
        <v>407</v>
      </c>
      <c r="I57" s="38">
        <v>45292</v>
      </c>
      <c r="J57" s="38">
        <v>45657</v>
      </c>
      <c r="K57" s="22" t="s">
        <v>128</v>
      </c>
      <c r="L57" s="22">
        <v>1</v>
      </c>
      <c r="M57" s="69">
        <v>0.1</v>
      </c>
      <c r="N57" s="69">
        <v>0.55000000000000004</v>
      </c>
      <c r="O57" s="69">
        <v>0.85</v>
      </c>
      <c r="P57" s="69">
        <v>1</v>
      </c>
      <c r="Q57" s="22"/>
      <c r="R57" s="64">
        <v>202300000000302</v>
      </c>
    </row>
    <row r="58" spans="1:18" s="35" customFormat="1" ht="101.25">
      <c r="A58" s="36" t="s">
        <v>30</v>
      </c>
      <c r="B58" s="22" t="s">
        <v>11</v>
      </c>
      <c r="C58" s="22" t="s">
        <v>392</v>
      </c>
      <c r="D58" s="22" t="s">
        <v>105</v>
      </c>
      <c r="E58" s="22" t="s">
        <v>124</v>
      </c>
      <c r="F58" s="23" t="s">
        <v>145</v>
      </c>
      <c r="G58" s="102" t="s">
        <v>126</v>
      </c>
      <c r="H58" s="22" t="s">
        <v>408</v>
      </c>
      <c r="I58" s="38">
        <v>45292</v>
      </c>
      <c r="J58" s="38">
        <v>45657</v>
      </c>
      <c r="K58" s="22" t="s">
        <v>128</v>
      </c>
      <c r="L58" s="22">
        <v>1</v>
      </c>
      <c r="M58" s="69">
        <v>0.1</v>
      </c>
      <c r="N58" s="69">
        <v>0.4</v>
      </c>
      <c r="O58" s="69">
        <v>0.7</v>
      </c>
      <c r="P58" s="69">
        <v>1</v>
      </c>
      <c r="Q58" s="22"/>
      <c r="R58" s="64">
        <v>202300000000302</v>
      </c>
    </row>
    <row r="59" spans="1:18" s="35" customFormat="1" ht="56.25">
      <c r="A59" s="36" t="s">
        <v>9</v>
      </c>
      <c r="B59" s="22" t="s">
        <v>58</v>
      </c>
      <c r="C59" s="22" t="s">
        <v>52</v>
      </c>
      <c r="D59" s="22" t="s">
        <v>99</v>
      </c>
      <c r="E59" s="22" t="s">
        <v>124</v>
      </c>
      <c r="F59" s="23" t="s">
        <v>154</v>
      </c>
      <c r="G59" s="102" t="s">
        <v>126</v>
      </c>
      <c r="H59" s="23" t="s">
        <v>409</v>
      </c>
      <c r="I59" s="38">
        <v>45292</v>
      </c>
      <c r="J59" s="38">
        <v>45657</v>
      </c>
      <c r="K59" s="22" t="s">
        <v>128</v>
      </c>
      <c r="L59" s="22">
        <v>1</v>
      </c>
      <c r="M59" s="60">
        <v>0.05</v>
      </c>
      <c r="N59" s="60">
        <v>0.1</v>
      </c>
      <c r="O59" s="60">
        <v>0.3</v>
      </c>
      <c r="P59" s="60">
        <v>1</v>
      </c>
      <c r="Q59" s="23"/>
      <c r="R59" s="64">
        <v>202300000000302</v>
      </c>
    </row>
    <row r="60" spans="1:18" s="35" customFormat="1" ht="56.25">
      <c r="A60" s="36" t="s">
        <v>9</v>
      </c>
      <c r="B60" s="22" t="s">
        <v>58</v>
      </c>
      <c r="C60" s="22" t="s">
        <v>52</v>
      </c>
      <c r="D60" s="22" t="s">
        <v>99</v>
      </c>
      <c r="E60" s="22" t="s">
        <v>124</v>
      </c>
      <c r="F60" s="23" t="s">
        <v>154</v>
      </c>
      <c r="G60" s="102" t="s">
        <v>126</v>
      </c>
      <c r="H60" s="103" t="s">
        <v>410</v>
      </c>
      <c r="I60" s="38">
        <v>45292</v>
      </c>
      <c r="J60" s="38">
        <v>45657</v>
      </c>
      <c r="K60" s="22" t="s">
        <v>128</v>
      </c>
      <c r="L60" s="22">
        <v>1</v>
      </c>
      <c r="M60" s="60">
        <v>0</v>
      </c>
      <c r="N60" s="60">
        <v>0.3</v>
      </c>
      <c r="O60" s="60">
        <v>0.7</v>
      </c>
      <c r="P60" s="60">
        <v>1</v>
      </c>
      <c r="Q60" s="103"/>
      <c r="R60" s="64">
        <v>202300000000302</v>
      </c>
    </row>
    <row r="61" spans="1:18" s="35" customFormat="1" ht="56.25">
      <c r="A61" s="36" t="s">
        <v>9</v>
      </c>
      <c r="B61" s="22" t="s">
        <v>58</v>
      </c>
      <c r="C61" s="22" t="s">
        <v>52</v>
      </c>
      <c r="D61" s="22" t="s">
        <v>77</v>
      </c>
      <c r="E61" s="22" t="s">
        <v>124</v>
      </c>
      <c r="F61" s="23" t="s">
        <v>154</v>
      </c>
      <c r="G61" s="102" t="s">
        <v>126</v>
      </c>
      <c r="H61" s="23" t="s">
        <v>411</v>
      </c>
      <c r="I61" s="38">
        <v>45292</v>
      </c>
      <c r="J61" s="38">
        <v>45657</v>
      </c>
      <c r="K61" s="22" t="s">
        <v>128</v>
      </c>
      <c r="L61" s="22">
        <v>1</v>
      </c>
      <c r="M61" s="60">
        <v>0.05</v>
      </c>
      <c r="N61" s="60">
        <v>0.05</v>
      </c>
      <c r="O61" s="60">
        <v>0.3</v>
      </c>
      <c r="P61" s="60">
        <v>1</v>
      </c>
      <c r="Q61" s="23"/>
      <c r="R61" s="64">
        <v>202300000000302</v>
      </c>
    </row>
    <row r="62" spans="1:18" s="35" customFormat="1" ht="56.25">
      <c r="A62" s="36" t="s">
        <v>17</v>
      </c>
      <c r="B62" s="22" t="s">
        <v>73</v>
      </c>
      <c r="C62" s="22" t="s">
        <v>26</v>
      </c>
      <c r="D62" s="22" t="s">
        <v>86</v>
      </c>
      <c r="E62" s="22" t="s">
        <v>124</v>
      </c>
      <c r="F62" s="23" t="s">
        <v>154</v>
      </c>
      <c r="G62" s="102" t="s">
        <v>126</v>
      </c>
      <c r="H62" s="23" t="s">
        <v>412</v>
      </c>
      <c r="I62" s="38">
        <v>45292</v>
      </c>
      <c r="J62" s="38">
        <v>45657</v>
      </c>
      <c r="K62" s="22" t="s">
        <v>128</v>
      </c>
      <c r="L62" s="22">
        <v>2</v>
      </c>
      <c r="M62" s="60">
        <v>0.1</v>
      </c>
      <c r="N62" s="41">
        <v>0.3</v>
      </c>
      <c r="O62" s="41">
        <v>0.6</v>
      </c>
      <c r="P62" s="41">
        <v>1</v>
      </c>
      <c r="Q62" s="23"/>
      <c r="R62" s="64">
        <v>202300000000302</v>
      </c>
    </row>
    <row r="63" spans="1:18" s="35" customFormat="1" ht="56.25">
      <c r="A63" s="36" t="s">
        <v>30</v>
      </c>
      <c r="B63" s="22" t="s">
        <v>11</v>
      </c>
      <c r="C63" s="22" t="s">
        <v>392</v>
      </c>
      <c r="D63" s="22" t="s">
        <v>149</v>
      </c>
      <c r="E63" s="22" t="s">
        <v>124</v>
      </c>
      <c r="F63" s="23" t="s">
        <v>154</v>
      </c>
      <c r="G63" s="102" t="s">
        <v>126</v>
      </c>
      <c r="H63" s="23" t="s">
        <v>413</v>
      </c>
      <c r="I63" s="38">
        <v>45292</v>
      </c>
      <c r="J63" s="38">
        <v>45657</v>
      </c>
      <c r="K63" s="22" t="s">
        <v>128</v>
      </c>
      <c r="L63" s="22">
        <v>1</v>
      </c>
      <c r="M63" s="60">
        <v>0.05</v>
      </c>
      <c r="N63" s="41">
        <v>0.3</v>
      </c>
      <c r="O63" s="41">
        <v>0.6</v>
      </c>
      <c r="P63" s="41">
        <v>1</v>
      </c>
      <c r="Q63" s="23"/>
      <c r="R63" s="64">
        <v>202300000000302</v>
      </c>
    </row>
    <row r="64" spans="1:18" s="35" customFormat="1" ht="56.25">
      <c r="A64" s="36" t="s">
        <v>30</v>
      </c>
      <c r="B64" s="22" t="s">
        <v>11</v>
      </c>
      <c r="C64" s="22" t="s">
        <v>392</v>
      </c>
      <c r="D64" s="22" t="s">
        <v>86</v>
      </c>
      <c r="E64" s="22" t="s">
        <v>124</v>
      </c>
      <c r="F64" s="23" t="s">
        <v>154</v>
      </c>
      <c r="G64" s="102" t="s">
        <v>126</v>
      </c>
      <c r="H64" s="23" t="s">
        <v>414</v>
      </c>
      <c r="I64" s="38">
        <v>45292</v>
      </c>
      <c r="J64" s="38">
        <v>45657</v>
      </c>
      <c r="K64" s="22" t="s">
        <v>128</v>
      </c>
      <c r="L64" s="22">
        <v>1</v>
      </c>
      <c r="M64" s="60">
        <v>0</v>
      </c>
      <c r="N64" s="41">
        <v>0.15</v>
      </c>
      <c r="O64" s="41">
        <v>0.3</v>
      </c>
      <c r="P64" s="41">
        <v>1</v>
      </c>
      <c r="Q64" s="23"/>
      <c r="R64" s="64">
        <v>202300000000302</v>
      </c>
    </row>
    <row r="65" spans="1:18" s="35" customFormat="1" ht="56.25">
      <c r="A65" s="36" t="s">
        <v>17</v>
      </c>
      <c r="B65" s="22" t="s">
        <v>27</v>
      </c>
      <c r="C65" s="22" t="s">
        <v>91</v>
      </c>
      <c r="D65" s="22" t="s">
        <v>149</v>
      </c>
      <c r="E65" s="22" t="s">
        <v>124</v>
      </c>
      <c r="F65" s="23" t="s">
        <v>154</v>
      </c>
      <c r="G65" s="102" t="s">
        <v>126</v>
      </c>
      <c r="H65" s="23" t="s">
        <v>415</v>
      </c>
      <c r="I65" s="38">
        <v>45292</v>
      </c>
      <c r="J65" s="38">
        <v>45657</v>
      </c>
      <c r="K65" s="22" t="s">
        <v>128</v>
      </c>
      <c r="L65" s="22">
        <v>1</v>
      </c>
      <c r="M65" s="60">
        <v>0.05</v>
      </c>
      <c r="N65" s="41">
        <v>0.1</v>
      </c>
      <c r="O65" s="41">
        <v>0.3</v>
      </c>
      <c r="P65" s="41">
        <v>1</v>
      </c>
      <c r="Q65" s="23"/>
      <c r="R65" s="64">
        <v>202300000000302</v>
      </c>
    </row>
    <row r="66" spans="1:18" s="35" customFormat="1" ht="56.25">
      <c r="A66" s="36" t="s">
        <v>30</v>
      </c>
      <c r="B66" s="22" t="s">
        <v>27</v>
      </c>
      <c r="C66" s="22" t="s">
        <v>392</v>
      </c>
      <c r="D66" s="22" t="s">
        <v>149</v>
      </c>
      <c r="E66" s="22" t="s">
        <v>124</v>
      </c>
      <c r="F66" s="23" t="s">
        <v>154</v>
      </c>
      <c r="G66" s="102" t="s">
        <v>126</v>
      </c>
      <c r="H66" s="23" t="s">
        <v>416</v>
      </c>
      <c r="I66" s="38">
        <v>45292</v>
      </c>
      <c r="J66" s="38">
        <v>45657</v>
      </c>
      <c r="K66" s="22" t="s">
        <v>128</v>
      </c>
      <c r="L66" s="22">
        <v>8</v>
      </c>
      <c r="M66" s="22">
        <v>0</v>
      </c>
      <c r="N66" s="68">
        <f>1/8</f>
        <v>0.125</v>
      </c>
      <c r="O66" s="69">
        <v>0.5</v>
      </c>
      <c r="P66" s="69">
        <v>1</v>
      </c>
      <c r="Q66" s="23"/>
      <c r="R66" s="64">
        <v>202300000000302</v>
      </c>
    </row>
    <row r="67" spans="1:18" s="35" customFormat="1" ht="56.25">
      <c r="A67" s="36" t="s">
        <v>30</v>
      </c>
      <c r="B67" s="22" t="s">
        <v>58</v>
      </c>
      <c r="C67" s="22" t="s">
        <v>392</v>
      </c>
      <c r="D67" s="22" t="s">
        <v>99</v>
      </c>
      <c r="E67" s="22" t="s">
        <v>124</v>
      </c>
      <c r="F67" s="23" t="s">
        <v>154</v>
      </c>
      <c r="G67" s="102" t="s">
        <v>126</v>
      </c>
      <c r="H67" s="23" t="s">
        <v>417</v>
      </c>
      <c r="I67" s="38">
        <v>45292</v>
      </c>
      <c r="J67" s="38">
        <v>45657</v>
      </c>
      <c r="K67" s="22" t="s">
        <v>128</v>
      </c>
      <c r="L67" s="22">
        <v>2</v>
      </c>
      <c r="M67" s="22">
        <v>0</v>
      </c>
      <c r="N67" s="100">
        <v>0.5</v>
      </c>
      <c r="O67" s="100">
        <v>0.5</v>
      </c>
      <c r="P67" s="100">
        <v>1</v>
      </c>
      <c r="Q67" s="23"/>
      <c r="R67" s="64">
        <v>202300000000302</v>
      </c>
    </row>
    <row r="68" spans="1:18" s="35" customFormat="1" ht="78.75">
      <c r="A68" s="36" t="s">
        <v>30</v>
      </c>
      <c r="B68" s="23" t="s">
        <v>147</v>
      </c>
      <c r="C68" s="22" t="s">
        <v>137</v>
      </c>
      <c r="D68" s="23" t="s">
        <v>149</v>
      </c>
      <c r="E68" s="22" t="s">
        <v>124</v>
      </c>
      <c r="F68" s="23" t="s">
        <v>163</v>
      </c>
      <c r="G68" s="102" t="s">
        <v>126</v>
      </c>
      <c r="H68" s="22" t="s">
        <v>164</v>
      </c>
      <c r="I68" s="38">
        <v>45292</v>
      </c>
      <c r="J68" s="38">
        <v>45657</v>
      </c>
      <c r="K68" s="39" t="s">
        <v>128</v>
      </c>
      <c r="L68" s="22">
        <v>3</v>
      </c>
      <c r="M68" s="22">
        <v>0</v>
      </c>
      <c r="N68" s="104">
        <f>1/3</f>
        <v>0.33333333333333331</v>
      </c>
      <c r="O68" s="104">
        <f>2/3</f>
        <v>0.66666666666666663</v>
      </c>
      <c r="P68" s="100">
        <v>1</v>
      </c>
      <c r="Q68" s="22"/>
      <c r="R68" s="64">
        <v>2022011000071</v>
      </c>
    </row>
    <row r="69" spans="1:18" s="35" customFormat="1" ht="57" thickBot="1">
      <c r="A69" s="47" t="s">
        <v>30</v>
      </c>
      <c r="B69" s="19" t="s">
        <v>147</v>
      </c>
      <c r="C69" s="48" t="s">
        <v>137</v>
      </c>
      <c r="D69" s="19" t="s">
        <v>149</v>
      </c>
      <c r="E69" s="48" t="s">
        <v>124</v>
      </c>
      <c r="F69" s="19" t="s">
        <v>163</v>
      </c>
      <c r="G69" s="105" t="s">
        <v>142</v>
      </c>
      <c r="H69" s="48" t="s">
        <v>418</v>
      </c>
      <c r="I69" s="50">
        <v>45292</v>
      </c>
      <c r="J69" s="50">
        <v>45657</v>
      </c>
      <c r="K69" s="51" t="s">
        <v>128</v>
      </c>
      <c r="L69" s="48">
        <v>1</v>
      </c>
      <c r="M69" s="53">
        <v>0.1</v>
      </c>
      <c r="N69" s="53">
        <v>0.3</v>
      </c>
      <c r="O69" s="53">
        <v>0.6</v>
      </c>
      <c r="P69" s="53">
        <v>1</v>
      </c>
      <c r="Q69" s="48"/>
      <c r="R69" s="106">
        <v>2022011000071</v>
      </c>
    </row>
    <row r="70" spans="1:18" s="35" customFormat="1" ht="67.5">
      <c r="A70" s="107" t="s">
        <v>9</v>
      </c>
      <c r="B70" s="98" t="s">
        <v>58</v>
      </c>
      <c r="C70" s="98" t="s">
        <v>52</v>
      </c>
      <c r="D70" s="98" t="s">
        <v>99</v>
      </c>
      <c r="E70" s="98" t="s">
        <v>309</v>
      </c>
      <c r="F70" s="108" t="s">
        <v>310</v>
      </c>
      <c r="G70" s="109" t="s">
        <v>126</v>
      </c>
      <c r="H70" s="108" t="s">
        <v>419</v>
      </c>
      <c r="I70" s="32">
        <v>45292</v>
      </c>
      <c r="J70" s="32">
        <v>45657</v>
      </c>
      <c r="K70" s="98" t="s">
        <v>128</v>
      </c>
      <c r="L70" s="31">
        <v>1</v>
      </c>
      <c r="M70" s="110">
        <v>0</v>
      </c>
      <c r="N70" s="111">
        <v>0.33</v>
      </c>
      <c r="O70" s="112">
        <v>0.66</v>
      </c>
      <c r="P70" s="112">
        <v>1</v>
      </c>
      <c r="Q70" s="108"/>
      <c r="R70" s="113">
        <v>2022011000018</v>
      </c>
    </row>
    <row r="71" spans="1:18" s="35" customFormat="1" ht="90">
      <c r="A71" s="36" t="s">
        <v>9</v>
      </c>
      <c r="B71" s="22" t="s">
        <v>58</v>
      </c>
      <c r="C71" s="22" t="s">
        <v>52</v>
      </c>
      <c r="D71" s="22" t="s">
        <v>99</v>
      </c>
      <c r="E71" s="22" t="s">
        <v>309</v>
      </c>
      <c r="F71" s="23" t="s">
        <v>420</v>
      </c>
      <c r="G71" s="37" t="s">
        <v>126</v>
      </c>
      <c r="H71" s="103" t="s">
        <v>421</v>
      </c>
      <c r="I71" s="38">
        <v>45292</v>
      </c>
      <c r="J71" s="38">
        <v>45657</v>
      </c>
      <c r="K71" s="22" t="s">
        <v>128</v>
      </c>
      <c r="L71" s="40">
        <v>1</v>
      </c>
      <c r="M71" s="114">
        <v>0</v>
      </c>
      <c r="N71" s="43">
        <v>0.33</v>
      </c>
      <c r="O71" s="92">
        <v>0.66</v>
      </c>
      <c r="P71" s="92">
        <v>1</v>
      </c>
      <c r="Q71" s="23"/>
      <c r="R71" s="62">
        <v>2022011000018</v>
      </c>
    </row>
    <row r="72" spans="1:18" s="35" customFormat="1" ht="45">
      <c r="A72" s="36" t="s">
        <v>9</v>
      </c>
      <c r="B72" s="22" t="s">
        <v>58</v>
      </c>
      <c r="C72" s="22" t="s">
        <v>314</v>
      </c>
      <c r="D72" s="22" t="s">
        <v>72</v>
      </c>
      <c r="E72" s="22" t="s">
        <v>309</v>
      </c>
      <c r="F72" s="23" t="s">
        <v>422</v>
      </c>
      <c r="G72" s="37" t="s">
        <v>126</v>
      </c>
      <c r="H72" s="23" t="s">
        <v>423</v>
      </c>
      <c r="I72" s="38">
        <v>45292</v>
      </c>
      <c r="J72" s="38">
        <v>45657</v>
      </c>
      <c r="K72" s="22" t="s">
        <v>317</v>
      </c>
      <c r="L72" s="40">
        <v>1</v>
      </c>
      <c r="M72" s="114">
        <v>0</v>
      </c>
      <c r="N72" s="115">
        <v>1</v>
      </c>
      <c r="O72" s="115">
        <v>1</v>
      </c>
      <c r="P72" s="115">
        <v>1</v>
      </c>
      <c r="Q72" s="116"/>
      <c r="R72" s="62">
        <v>2022011000018</v>
      </c>
    </row>
    <row r="73" spans="1:18" s="35" customFormat="1" ht="45">
      <c r="A73" s="36" t="s">
        <v>9</v>
      </c>
      <c r="B73" s="22" t="s">
        <v>88</v>
      </c>
      <c r="C73" s="44" t="s">
        <v>424</v>
      </c>
      <c r="D73" s="22" t="s">
        <v>109</v>
      </c>
      <c r="E73" s="22" t="s">
        <v>309</v>
      </c>
      <c r="F73" s="23" t="s">
        <v>318</v>
      </c>
      <c r="G73" s="37" t="s">
        <v>126</v>
      </c>
      <c r="H73" s="23" t="s">
        <v>425</v>
      </c>
      <c r="I73" s="38">
        <v>45292</v>
      </c>
      <c r="J73" s="38">
        <v>45657</v>
      </c>
      <c r="K73" s="39" t="s">
        <v>128</v>
      </c>
      <c r="L73" s="40">
        <v>1</v>
      </c>
      <c r="M73" s="43">
        <v>0</v>
      </c>
      <c r="N73" s="43">
        <v>0.33</v>
      </c>
      <c r="O73" s="92">
        <v>0.66</v>
      </c>
      <c r="P73" s="92">
        <v>1</v>
      </c>
      <c r="Q73" s="116"/>
      <c r="R73" s="62">
        <v>2022011000018</v>
      </c>
    </row>
    <row r="74" spans="1:18" s="35" customFormat="1" ht="45">
      <c r="A74" s="117" t="s">
        <v>9</v>
      </c>
      <c r="B74" s="99" t="s">
        <v>58</v>
      </c>
      <c r="C74" s="118" t="s">
        <v>426</v>
      </c>
      <c r="D74" s="99" t="s">
        <v>104</v>
      </c>
      <c r="E74" s="99" t="s">
        <v>309</v>
      </c>
      <c r="F74" s="103" t="s">
        <v>318</v>
      </c>
      <c r="G74" s="102" t="s">
        <v>126</v>
      </c>
      <c r="H74" s="103" t="s">
        <v>427</v>
      </c>
      <c r="I74" s="38">
        <v>45292</v>
      </c>
      <c r="J74" s="38">
        <v>45657</v>
      </c>
      <c r="K74" s="70" t="s">
        <v>128</v>
      </c>
      <c r="L74" s="119">
        <v>50</v>
      </c>
      <c r="M74" s="120">
        <v>0</v>
      </c>
      <c r="N74" s="43">
        <v>0.33</v>
      </c>
      <c r="O74" s="92">
        <v>0.66</v>
      </c>
      <c r="P74" s="92">
        <v>1</v>
      </c>
      <c r="Q74" s="121"/>
      <c r="R74" s="122">
        <v>2022011000018</v>
      </c>
    </row>
    <row r="75" spans="1:18" s="35" customFormat="1" ht="45">
      <c r="A75" s="117" t="s">
        <v>9</v>
      </c>
      <c r="B75" s="99" t="s">
        <v>58</v>
      </c>
      <c r="C75" s="118" t="s">
        <v>426</v>
      </c>
      <c r="D75" s="99" t="s">
        <v>104</v>
      </c>
      <c r="E75" s="99" t="s">
        <v>309</v>
      </c>
      <c r="F75" s="103" t="s">
        <v>318</v>
      </c>
      <c r="G75" s="102" t="s">
        <v>126</v>
      </c>
      <c r="H75" s="123" t="s">
        <v>428</v>
      </c>
      <c r="I75" s="38">
        <v>45292</v>
      </c>
      <c r="J75" s="38">
        <v>45657</v>
      </c>
      <c r="K75" s="70" t="s">
        <v>128</v>
      </c>
      <c r="L75" s="119">
        <v>5</v>
      </c>
      <c r="M75" s="120">
        <v>0</v>
      </c>
      <c r="N75" s="43">
        <v>0.33</v>
      </c>
      <c r="O75" s="92">
        <v>0.66</v>
      </c>
      <c r="P75" s="92">
        <v>1</v>
      </c>
      <c r="Q75" s="121"/>
      <c r="R75" s="122"/>
    </row>
    <row r="76" spans="1:18" s="35" customFormat="1" ht="45">
      <c r="A76" s="36" t="s">
        <v>9</v>
      </c>
      <c r="B76" s="99" t="s">
        <v>58</v>
      </c>
      <c r="C76" s="118" t="s">
        <v>426</v>
      </c>
      <c r="D76" s="99" t="s">
        <v>104</v>
      </c>
      <c r="E76" s="22" t="s">
        <v>309</v>
      </c>
      <c r="F76" s="23" t="s">
        <v>318</v>
      </c>
      <c r="G76" s="37" t="s">
        <v>126</v>
      </c>
      <c r="H76" s="23" t="s">
        <v>429</v>
      </c>
      <c r="I76" s="38">
        <v>45292</v>
      </c>
      <c r="J76" s="38">
        <v>45657</v>
      </c>
      <c r="K76" s="39" t="s">
        <v>128</v>
      </c>
      <c r="L76" s="84">
        <v>1</v>
      </c>
      <c r="M76" s="39">
        <v>0</v>
      </c>
      <c r="N76" s="43">
        <v>0.33</v>
      </c>
      <c r="O76" s="92">
        <v>0.66</v>
      </c>
      <c r="P76" s="92">
        <v>1</v>
      </c>
      <c r="Q76" s="116"/>
      <c r="R76" s="62">
        <v>2022011000018</v>
      </c>
    </row>
    <row r="77" spans="1:18" ht="56.25">
      <c r="A77" s="36" t="s">
        <v>9</v>
      </c>
      <c r="B77" s="22" t="s">
        <v>27</v>
      </c>
      <c r="C77" s="118" t="s">
        <v>426</v>
      </c>
      <c r="D77" s="99" t="s">
        <v>149</v>
      </c>
      <c r="E77" s="22" t="s">
        <v>309</v>
      </c>
      <c r="F77" s="103" t="s">
        <v>326</v>
      </c>
      <c r="G77" s="37" t="s">
        <v>126</v>
      </c>
      <c r="H77" s="23" t="s">
        <v>430</v>
      </c>
      <c r="I77" s="38">
        <v>45292</v>
      </c>
      <c r="J77" s="38">
        <v>45657</v>
      </c>
      <c r="K77" s="39" t="s">
        <v>128</v>
      </c>
      <c r="L77" s="40">
        <v>1</v>
      </c>
      <c r="M77" s="39">
        <v>0</v>
      </c>
      <c r="N77" s="43">
        <v>0.33</v>
      </c>
      <c r="O77" s="92">
        <v>0.66</v>
      </c>
      <c r="P77" s="92">
        <v>1</v>
      </c>
      <c r="Q77" s="23"/>
      <c r="R77" s="62">
        <v>2022011000018</v>
      </c>
    </row>
    <row r="78" spans="1:18" ht="45">
      <c r="A78" s="36" t="s">
        <v>9</v>
      </c>
      <c r="B78" s="22" t="s">
        <v>58</v>
      </c>
      <c r="C78" s="118" t="s">
        <v>426</v>
      </c>
      <c r="D78" s="22" t="s">
        <v>104</v>
      </c>
      <c r="E78" s="22" t="s">
        <v>309</v>
      </c>
      <c r="F78" s="23" t="s">
        <v>328</v>
      </c>
      <c r="G78" s="37" t="s">
        <v>142</v>
      </c>
      <c r="H78" s="44" t="s">
        <v>431</v>
      </c>
      <c r="I78" s="38">
        <v>45292</v>
      </c>
      <c r="J78" s="38">
        <v>45657</v>
      </c>
      <c r="K78" s="39" t="s">
        <v>128</v>
      </c>
      <c r="L78" s="37">
        <v>1</v>
      </c>
      <c r="M78" s="39">
        <v>0</v>
      </c>
      <c r="N78" s="41">
        <v>0.3</v>
      </c>
      <c r="O78" s="102">
        <v>0.6</v>
      </c>
      <c r="P78" s="102">
        <v>1</v>
      </c>
      <c r="Q78" s="23"/>
      <c r="R78" s="62">
        <v>2022011000018</v>
      </c>
    </row>
    <row r="79" spans="1:18" ht="33.75">
      <c r="A79" s="36" t="s">
        <v>9</v>
      </c>
      <c r="B79" s="22" t="s">
        <v>58</v>
      </c>
      <c r="C79" s="118" t="s">
        <v>426</v>
      </c>
      <c r="D79" s="22" t="s">
        <v>104</v>
      </c>
      <c r="E79" s="22" t="s">
        <v>309</v>
      </c>
      <c r="F79" s="23" t="s">
        <v>341</v>
      </c>
      <c r="G79" s="37" t="s">
        <v>126</v>
      </c>
      <c r="H79" s="23" t="s">
        <v>432</v>
      </c>
      <c r="I79" s="38">
        <v>45292</v>
      </c>
      <c r="J79" s="38">
        <v>45657</v>
      </c>
      <c r="K79" s="39" t="s">
        <v>128</v>
      </c>
      <c r="L79" s="40">
        <v>1</v>
      </c>
      <c r="M79" s="39">
        <v>0</v>
      </c>
      <c r="N79" s="43">
        <v>0.33</v>
      </c>
      <c r="O79" s="92">
        <v>0.66</v>
      </c>
      <c r="P79" s="92">
        <v>1</v>
      </c>
      <c r="Q79" s="22"/>
      <c r="R79" s="62">
        <v>2022011000018</v>
      </c>
    </row>
    <row r="80" spans="1:18" ht="33.75">
      <c r="A80" s="36" t="s">
        <v>9</v>
      </c>
      <c r="B80" s="22" t="s">
        <v>58</v>
      </c>
      <c r="C80" s="44" t="s">
        <v>343</v>
      </c>
      <c r="D80" s="22" t="s">
        <v>59</v>
      </c>
      <c r="E80" s="22" t="s">
        <v>309</v>
      </c>
      <c r="F80" s="23" t="s">
        <v>344</v>
      </c>
      <c r="G80" s="37" t="s">
        <v>126</v>
      </c>
      <c r="H80" s="125" t="s">
        <v>433</v>
      </c>
      <c r="I80" s="38">
        <v>45292</v>
      </c>
      <c r="J80" s="38">
        <v>45657</v>
      </c>
      <c r="K80" s="39" t="s">
        <v>128</v>
      </c>
      <c r="L80" s="40">
        <v>1</v>
      </c>
      <c r="M80" s="39">
        <v>0</v>
      </c>
      <c r="N80" s="43">
        <v>0.33</v>
      </c>
      <c r="O80" s="92">
        <v>0.66</v>
      </c>
      <c r="P80" s="92">
        <v>1</v>
      </c>
      <c r="Q80" s="23"/>
      <c r="R80" s="62">
        <v>2022011000018</v>
      </c>
    </row>
    <row r="81" spans="1:18" ht="57" thickBot="1">
      <c r="A81" s="47" t="s">
        <v>9</v>
      </c>
      <c r="B81" s="48" t="s">
        <v>58</v>
      </c>
      <c r="C81" s="126" t="s">
        <v>426</v>
      </c>
      <c r="D81" s="48" t="s">
        <v>80</v>
      </c>
      <c r="E81" s="48" t="s">
        <v>309</v>
      </c>
      <c r="F81" s="19" t="s">
        <v>341</v>
      </c>
      <c r="G81" s="49" t="s">
        <v>173</v>
      </c>
      <c r="H81" s="19" t="s">
        <v>434</v>
      </c>
      <c r="I81" s="50">
        <v>45292</v>
      </c>
      <c r="J81" s="50">
        <v>45657</v>
      </c>
      <c r="K81" s="51" t="s">
        <v>128</v>
      </c>
      <c r="L81" s="127">
        <v>10</v>
      </c>
      <c r="M81" s="51">
        <v>0</v>
      </c>
      <c r="N81" s="52">
        <v>0.33</v>
      </c>
      <c r="O81" s="96">
        <v>0.66</v>
      </c>
      <c r="P81" s="96">
        <v>1</v>
      </c>
      <c r="Q81" s="128"/>
      <c r="R81" s="129">
        <v>2022011000018</v>
      </c>
    </row>
    <row r="82" spans="1:18" ht="56.25">
      <c r="A82" s="130" t="s">
        <v>17</v>
      </c>
      <c r="B82" s="131" t="s">
        <v>19</v>
      </c>
      <c r="C82" s="132" t="s">
        <v>435</v>
      </c>
      <c r="D82" s="131" t="s">
        <v>83</v>
      </c>
      <c r="E82" s="30" t="s">
        <v>182</v>
      </c>
      <c r="F82" s="20" t="s">
        <v>183</v>
      </c>
      <c r="G82" s="31" t="s">
        <v>126</v>
      </c>
      <c r="H82" s="20" t="s">
        <v>184</v>
      </c>
      <c r="I82" s="32">
        <v>45292</v>
      </c>
      <c r="J82" s="32">
        <v>45657</v>
      </c>
      <c r="K82" s="30" t="s">
        <v>128</v>
      </c>
      <c r="L82" s="133">
        <v>2</v>
      </c>
      <c r="M82" s="81">
        <v>0.1</v>
      </c>
      <c r="N82" s="81">
        <v>0.3</v>
      </c>
      <c r="O82" s="134">
        <v>0.7</v>
      </c>
      <c r="P82" s="134">
        <v>1</v>
      </c>
      <c r="Q82" s="20"/>
      <c r="R82" s="59"/>
    </row>
    <row r="83" spans="1:18" ht="67.5">
      <c r="A83" s="135" t="s">
        <v>25</v>
      </c>
      <c r="B83" s="70" t="s">
        <v>88</v>
      </c>
      <c r="C83" s="136" t="s">
        <v>137</v>
      </c>
      <c r="D83" s="70" t="s">
        <v>12</v>
      </c>
      <c r="E83" s="22" t="s">
        <v>182</v>
      </c>
      <c r="F83" s="23" t="s">
        <v>185</v>
      </c>
      <c r="G83" s="37" t="s">
        <v>126</v>
      </c>
      <c r="H83" s="23" t="s">
        <v>436</v>
      </c>
      <c r="I83" s="38">
        <v>45292</v>
      </c>
      <c r="J83" s="38">
        <v>45657</v>
      </c>
      <c r="K83" s="22" t="s">
        <v>128</v>
      </c>
      <c r="L83" s="85">
        <v>1</v>
      </c>
      <c r="M83" s="68">
        <v>0.1</v>
      </c>
      <c r="N83" s="68">
        <v>0.3</v>
      </c>
      <c r="O83" s="69">
        <v>0.7</v>
      </c>
      <c r="P83" s="69">
        <v>1</v>
      </c>
      <c r="Q83" s="23"/>
      <c r="R83" s="62"/>
    </row>
    <row r="84" spans="1:18" ht="45">
      <c r="A84" s="135" t="s">
        <v>25</v>
      </c>
      <c r="B84" s="70" t="s">
        <v>34</v>
      </c>
      <c r="C84" s="136" t="s">
        <v>137</v>
      </c>
      <c r="D84" s="70" t="s">
        <v>35</v>
      </c>
      <c r="E84" s="22" t="s">
        <v>182</v>
      </c>
      <c r="F84" s="23" t="s">
        <v>187</v>
      </c>
      <c r="G84" s="37" t="s">
        <v>142</v>
      </c>
      <c r="H84" s="116" t="s">
        <v>188</v>
      </c>
      <c r="I84" s="38">
        <v>45292</v>
      </c>
      <c r="J84" s="38">
        <v>45657</v>
      </c>
      <c r="K84" s="22" t="s">
        <v>170</v>
      </c>
      <c r="L84" s="84">
        <v>1</v>
      </c>
      <c r="M84" s="68">
        <v>0.1</v>
      </c>
      <c r="N84" s="68">
        <v>0.3</v>
      </c>
      <c r="O84" s="69">
        <v>0.7</v>
      </c>
      <c r="P84" s="69">
        <v>1</v>
      </c>
      <c r="Q84" s="23"/>
      <c r="R84" s="42"/>
    </row>
    <row r="85" spans="1:18" ht="45">
      <c r="A85" s="135" t="s">
        <v>17</v>
      </c>
      <c r="B85" s="70" t="s">
        <v>73</v>
      </c>
      <c r="C85" s="136" t="s">
        <v>144</v>
      </c>
      <c r="D85" s="70" t="s">
        <v>86</v>
      </c>
      <c r="E85" s="22" t="s">
        <v>182</v>
      </c>
      <c r="F85" s="23" t="s">
        <v>189</v>
      </c>
      <c r="G85" s="37" t="s">
        <v>126</v>
      </c>
      <c r="H85" s="23" t="s">
        <v>437</v>
      </c>
      <c r="I85" s="38">
        <v>45292</v>
      </c>
      <c r="J85" s="38">
        <v>45657</v>
      </c>
      <c r="K85" s="22" t="s">
        <v>128</v>
      </c>
      <c r="L85" s="84">
        <v>1</v>
      </c>
      <c r="M85" s="68">
        <v>0.1</v>
      </c>
      <c r="N85" s="68">
        <v>0.3</v>
      </c>
      <c r="O85" s="69">
        <v>0.7</v>
      </c>
      <c r="P85" s="69">
        <v>1</v>
      </c>
      <c r="Q85" s="23"/>
      <c r="R85" s="46"/>
    </row>
    <row r="86" spans="1:18" ht="33.75">
      <c r="A86" s="135" t="s">
        <v>17</v>
      </c>
      <c r="B86" s="70" t="s">
        <v>73</v>
      </c>
      <c r="C86" s="136" t="s">
        <v>144</v>
      </c>
      <c r="D86" s="70" t="s">
        <v>86</v>
      </c>
      <c r="E86" s="22" t="s">
        <v>182</v>
      </c>
      <c r="F86" s="23" t="s">
        <v>438</v>
      </c>
      <c r="G86" s="37" t="s">
        <v>126</v>
      </c>
      <c r="H86" s="23" t="s">
        <v>192</v>
      </c>
      <c r="I86" s="38">
        <v>45292</v>
      </c>
      <c r="J86" s="38">
        <v>45657</v>
      </c>
      <c r="K86" s="22" t="s">
        <v>128</v>
      </c>
      <c r="L86" s="40">
        <v>1</v>
      </c>
      <c r="M86" s="68">
        <v>0.1</v>
      </c>
      <c r="N86" s="68">
        <v>0.3</v>
      </c>
      <c r="O86" s="69">
        <v>0.7</v>
      </c>
      <c r="P86" s="69">
        <v>1</v>
      </c>
      <c r="Q86" s="23"/>
      <c r="R86" s="46"/>
    </row>
    <row r="87" spans="1:18" ht="45">
      <c r="A87" s="135" t="s">
        <v>17</v>
      </c>
      <c r="B87" s="70" t="s">
        <v>73</v>
      </c>
      <c r="C87" s="137" t="s">
        <v>193</v>
      </c>
      <c r="D87" s="70" t="s">
        <v>100</v>
      </c>
      <c r="E87" s="22" t="s">
        <v>182</v>
      </c>
      <c r="F87" s="23" t="s">
        <v>194</v>
      </c>
      <c r="G87" s="37" t="s">
        <v>142</v>
      </c>
      <c r="H87" s="23" t="s">
        <v>195</v>
      </c>
      <c r="I87" s="38">
        <v>45292</v>
      </c>
      <c r="J87" s="38">
        <v>45657</v>
      </c>
      <c r="K87" s="22" t="s">
        <v>170</v>
      </c>
      <c r="L87" s="37">
        <v>1</v>
      </c>
      <c r="M87" s="68">
        <v>0.1</v>
      </c>
      <c r="N87" s="68">
        <v>0.3</v>
      </c>
      <c r="O87" s="69">
        <v>0.7</v>
      </c>
      <c r="P87" s="69">
        <v>1</v>
      </c>
      <c r="Q87" s="23"/>
      <c r="R87" s="46"/>
    </row>
    <row r="88" spans="1:18" ht="67.5">
      <c r="A88" s="135" t="s">
        <v>17</v>
      </c>
      <c r="B88" s="70" t="s">
        <v>34</v>
      </c>
      <c r="C88" s="136" t="s">
        <v>196</v>
      </c>
      <c r="D88" s="70" t="s">
        <v>10</v>
      </c>
      <c r="E88" s="22" t="s">
        <v>182</v>
      </c>
      <c r="F88" s="23" t="s">
        <v>197</v>
      </c>
      <c r="G88" s="37" t="s">
        <v>126</v>
      </c>
      <c r="H88" s="23" t="s">
        <v>439</v>
      </c>
      <c r="I88" s="38">
        <v>45292</v>
      </c>
      <c r="J88" s="38">
        <v>45657</v>
      </c>
      <c r="K88" s="22" t="s">
        <v>128</v>
      </c>
      <c r="L88" s="138">
        <v>1</v>
      </c>
      <c r="M88" s="68">
        <v>0.3</v>
      </c>
      <c r="N88" s="68">
        <v>0.6</v>
      </c>
      <c r="O88" s="69">
        <v>1</v>
      </c>
      <c r="P88" s="69">
        <v>1</v>
      </c>
      <c r="Q88" s="23"/>
      <c r="R88" s="62"/>
    </row>
    <row r="89" spans="1:18" ht="68.25" thickBot="1">
      <c r="A89" s="139" t="s">
        <v>25</v>
      </c>
      <c r="B89" s="140" t="s">
        <v>58</v>
      </c>
      <c r="C89" s="141" t="s">
        <v>84</v>
      </c>
      <c r="D89" s="140" t="s">
        <v>100</v>
      </c>
      <c r="E89" s="48" t="s">
        <v>182</v>
      </c>
      <c r="F89" s="19" t="s">
        <v>199</v>
      </c>
      <c r="G89" s="49" t="s">
        <v>126</v>
      </c>
      <c r="H89" s="19" t="s">
        <v>440</v>
      </c>
      <c r="I89" s="50">
        <v>45292</v>
      </c>
      <c r="J89" s="50">
        <v>45657</v>
      </c>
      <c r="K89" s="48" t="s">
        <v>128</v>
      </c>
      <c r="L89" s="142">
        <v>1</v>
      </c>
      <c r="M89" s="143">
        <v>0.1</v>
      </c>
      <c r="N89" s="143">
        <v>0.3</v>
      </c>
      <c r="O89" s="144">
        <v>0.7</v>
      </c>
      <c r="P89" s="144">
        <v>1</v>
      </c>
      <c r="Q89" s="19"/>
      <c r="R89" s="129"/>
    </row>
    <row r="90" spans="1:18" ht="45">
      <c r="A90" s="130"/>
      <c r="B90" s="131"/>
      <c r="C90" s="131"/>
      <c r="D90" s="131"/>
      <c r="E90" s="131" t="s">
        <v>263</v>
      </c>
      <c r="F90" s="132" t="s">
        <v>441</v>
      </c>
      <c r="G90" s="31" t="s">
        <v>126</v>
      </c>
      <c r="H90" s="108" t="s">
        <v>442</v>
      </c>
      <c r="I90" s="32">
        <v>45292</v>
      </c>
      <c r="J90" s="32">
        <v>45657</v>
      </c>
      <c r="K90" s="148" t="s">
        <v>128</v>
      </c>
      <c r="L90" s="149">
        <v>4</v>
      </c>
      <c r="M90" s="148">
        <v>1</v>
      </c>
      <c r="N90" s="148">
        <v>2</v>
      </c>
      <c r="O90" s="148">
        <v>3</v>
      </c>
      <c r="P90" s="148">
        <v>4</v>
      </c>
      <c r="Q90" s="131"/>
      <c r="R90" s="145"/>
    </row>
    <row r="91" spans="1:18" ht="45">
      <c r="A91" s="135"/>
      <c r="B91" s="70"/>
      <c r="C91" s="70"/>
      <c r="D91" s="70"/>
      <c r="E91" s="70" t="s">
        <v>263</v>
      </c>
      <c r="F91" s="121" t="s">
        <v>441</v>
      </c>
      <c r="G91" s="37"/>
      <c r="H91" s="150" t="s">
        <v>443</v>
      </c>
      <c r="I91" s="38">
        <v>45292</v>
      </c>
      <c r="J91" s="38">
        <v>45657</v>
      </c>
      <c r="K91" s="39" t="s">
        <v>128</v>
      </c>
      <c r="L91" s="40">
        <v>1</v>
      </c>
      <c r="M91" s="39">
        <v>0</v>
      </c>
      <c r="N91" s="39">
        <v>0</v>
      </c>
      <c r="O91" s="39">
        <v>0</v>
      </c>
      <c r="P91" s="39">
        <v>1</v>
      </c>
      <c r="Q91" s="70"/>
      <c r="R91" s="146"/>
    </row>
    <row r="92" spans="1:18" ht="56.25">
      <c r="A92" s="135"/>
      <c r="B92" s="70"/>
      <c r="C92" s="70"/>
      <c r="D92" s="70"/>
      <c r="E92" s="70" t="s">
        <v>263</v>
      </c>
      <c r="F92" s="121" t="s">
        <v>441</v>
      </c>
      <c r="G92" s="37" t="s">
        <v>126</v>
      </c>
      <c r="H92" s="150" t="s">
        <v>444</v>
      </c>
      <c r="I92" s="38">
        <v>45292</v>
      </c>
      <c r="J92" s="38">
        <v>45657</v>
      </c>
      <c r="K92" s="39" t="s">
        <v>128</v>
      </c>
      <c r="L92" s="40">
        <v>1</v>
      </c>
      <c r="M92" s="39">
        <v>0</v>
      </c>
      <c r="N92" s="39">
        <v>0</v>
      </c>
      <c r="O92" s="39">
        <v>0</v>
      </c>
      <c r="P92" s="39">
        <v>1</v>
      </c>
      <c r="Q92" s="70"/>
      <c r="R92" s="146"/>
    </row>
    <row r="93" spans="1:18" ht="33.75">
      <c r="A93" s="135"/>
      <c r="B93" s="70"/>
      <c r="C93" s="70"/>
      <c r="D93" s="70"/>
      <c r="E93" s="70" t="s">
        <v>263</v>
      </c>
      <c r="F93" s="23" t="s">
        <v>445</v>
      </c>
      <c r="G93" s="37" t="s">
        <v>126</v>
      </c>
      <c r="H93" s="101" t="s">
        <v>446</v>
      </c>
      <c r="I93" s="38">
        <v>45292</v>
      </c>
      <c r="J93" s="38">
        <v>45657</v>
      </c>
      <c r="K93" s="39" t="s">
        <v>170</v>
      </c>
      <c r="L93" s="151">
        <v>1</v>
      </c>
      <c r="M93" s="41">
        <v>0.04</v>
      </c>
      <c r="N93" s="41">
        <v>0.2</v>
      </c>
      <c r="O93" s="41">
        <v>0.7</v>
      </c>
      <c r="P93" s="41">
        <v>1</v>
      </c>
      <c r="Q93" s="70"/>
      <c r="R93" s="146"/>
    </row>
    <row r="94" spans="1:18" ht="33.75">
      <c r="A94" s="135"/>
      <c r="B94" s="70"/>
      <c r="C94" s="70"/>
      <c r="D94" s="70"/>
      <c r="E94" s="70" t="s">
        <v>263</v>
      </c>
      <c r="F94" s="23" t="s">
        <v>447</v>
      </c>
      <c r="G94" s="37" t="s">
        <v>126</v>
      </c>
      <c r="H94" s="23" t="s">
        <v>269</v>
      </c>
      <c r="I94" s="38">
        <v>45292</v>
      </c>
      <c r="J94" s="38">
        <v>45657</v>
      </c>
      <c r="K94" s="39" t="s">
        <v>128</v>
      </c>
      <c r="L94" s="152">
        <v>1</v>
      </c>
      <c r="M94" s="41">
        <v>0.04</v>
      </c>
      <c r="N94" s="41">
        <v>0.26</v>
      </c>
      <c r="O94" s="41">
        <v>0.6</v>
      </c>
      <c r="P94" s="41">
        <v>1</v>
      </c>
      <c r="Q94" s="70"/>
      <c r="R94" s="146"/>
    </row>
    <row r="95" spans="1:18" ht="22.5">
      <c r="A95" s="135"/>
      <c r="B95" s="70"/>
      <c r="C95" s="70"/>
      <c r="D95" s="70"/>
      <c r="E95" s="70" t="s">
        <v>263</v>
      </c>
      <c r="F95" s="23" t="s">
        <v>448</v>
      </c>
      <c r="G95" s="37" t="s">
        <v>126</v>
      </c>
      <c r="H95" s="153" t="s">
        <v>449</v>
      </c>
      <c r="I95" s="38">
        <v>45292</v>
      </c>
      <c r="J95" s="38">
        <v>45657</v>
      </c>
      <c r="K95" s="39" t="s">
        <v>128</v>
      </c>
      <c r="L95" s="40">
        <v>1</v>
      </c>
      <c r="M95" s="39">
        <v>0</v>
      </c>
      <c r="N95" s="39">
        <v>0</v>
      </c>
      <c r="O95" s="39">
        <v>1</v>
      </c>
      <c r="P95" s="39">
        <v>1</v>
      </c>
      <c r="Q95" s="70"/>
      <c r="R95" s="146"/>
    </row>
    <row r="96" spans="1:18" ht="22.5">
      <c r="A96" s="135"/>
      <c r="B96" s="70"/>
      <c r="C96" s="70"/>
      <c r="D96" s="70"/>
      <c r="E96" s="70" t="s">
        <v>263</v>
      </c>
      <c r="F96" s="23" t="s">
        <v>450</v>
      </c>
      <c r="G96" s="37" t="s">
        <v>126</v>
      </c>
      <c r="H96" s="153" t="s">
        <v>451</v>
      </c>
      <c r="I96" s="38">
        <v>45292</v>
      </c>
      <c r="J96" s="38">
        <v>45657</v>
      </c>
      <c r="K96" s="39" t="s">
        <v>128</v>
      </c>
      <c r="L96" s="40">
        <v>1</v>
      </c>
      <c r="M96" s="39">
        <v>0</v>
      </c>
      <c r="N96" s="39">
        <v>0</v>
      </c>
      <c r="O96" s="39">
        <v>0</v>
      </c>
      <c r="P96" s="39">
        <v>1</v>
      </c>
      <c r="Q96" s="70"/>
      <c r="R96" s="146"/>
    </row>
    <row r="97" spans="1:18" ht="56.25">
      <c r="A97" s="135"/>
      <c r="B97" s="70"/>
      <c r="C97" s="70"/>
      <c r="D97" s="70"/>
      <c r="E97" s="70" t="s">
        <v>263</v>
      </c>
      <c r="F97" s="23" t="s">
        <v>273</v>
      </c>
      <c r="G97" s="37" t="s">
        <v>126</v>
      </c>
      <c r="H97" s="23" t="s">
        <v>452</v>
      </c>
      <c r="I97" s="38">
        <v>45292</v>
      </c>
      <c r="J97" s="38">
        <v>45657</v>
      </c>
      <c r="K97" s="39" t="s">
        <v>128</v>
      </c>
      <c r="L97" s="40">
        <v>1</v>
      </c>
      <c r="M97" s="39">
        <v>0</v>
      </c>
      <c r="N97" s="39">
        <v>0</v>
      </c>
      <c r="O97" s="39">
        <v>0</v>
      </c>
      <c r="P97" s="39">
        <v>1</v>
      </c>
      <c r="Q97" s="70"/>
      <c r="R97" s="146"/>
    </row>
    <row r="98" spans="1:18" ht="56.25">
      <c r="A98" s="135"/>
      <c r="B98" s="70"/>
      <c r="C98" s="70"/>
      <c r="D98" s="70"/>
      <c r="E98" s="70" t="s">
        <v>263</v>
      </c>
      <c r="F98" s="23" t="s">
        <v>453</v>
      </c>
      <c r="G98" s="37" t="s">
        <v>126</v>
      </c>
      <c r="H98" s="103" t="s">
        <v>454</v>
      </c>
      <c r="I98" s="38">
        <v>45292</v>
      </c>
      <c r="J98" s="38">
        <v>45657</v>
      </c>
      <c r="K98" s="39" t="s">
        <v>128</v>
      </c>
      <c r="L98" s="40">
        <v>1</v>
      </c>
      <c r="M98" s="39">
        <v>0</v>
      </c>
      <c r="N98" s="39">
        <v>0</v>
      </c>
      <c r="O98" s="39">
        <v>0</v>
      </c>
      <c r="P98" s="70">
        <v>1</v>
      </c>
      <c r="Q98" s="70"/>
      <c r="R98" s="146"/>
    </row>
    <row r="99" spans="1:18" ht="56.25">
      <c r="A99" s="135"/>
      <c r="B99" s="70"/>
      <c r="C99" s="70"/>
      <c r="D99" s="70"/>
      <c r="E99" s="70" t="s">
        <v>263</v>
      </c>
      <c r="F99" s="23" t="s">
        <v>453</v>
      </c>
      <c r="G99" s="37" t="s">
        <v>126</v>
      </c>
      <c r="H99" s="101" t="s">
        <v>455</v>
      </c>
      <c r="I99" s="38">
        <v>45292</v>
      </c>
      <c r="J99" s="38">
        <v>45657</v>
      </c>
      <c r="K99" s="39" t="s">
        <v>128</v>
      </c>
      <c r="L99" s="119">
        <v>4</v>
      </c>
      <c r="M99" s="39">
        <v>1</v>
      </c>
      <c r="N99" s="39">
        <v>2</v>
      </c>
      <c r="O99" s="39">
        <v>3</v>
      </c>
      <c r="P99" s="39">
        <v>4</v>
      </c>
      <c r="Q99" s="70"/>
      <c r="R99" s="146"/>
    </row>
    <row r="100" spans="1:18" ht="56.25">
      <c r="A100" s="135"/>
      <c r="B100" s="70"/>
      <c r="C100" s="70"/>
      <c r="D100" s="70"/>
      <c r="E100" s="70" t="s">
        <v>263</v>
      </c>
      <c r="F100" s="23" t="s">
        <v>453</v>
      </c>
      <c r="G100" s="37" t="s">
        <v>126</v>
      </c>
      <c r="H100" s="101" t="s">
        <v>456</v>
      </c>
      <c r="I100" s="38">
        <v>45292</v>
      </c>
      <c r="J100" s="38">
        <v>45657</v>
      </c>
      <c r="K100" s="39" t="s">
        <v>128</v>
      </c>
      <c r="L100" s="40">
        <v>4</v>
      </c>
      <c r="M100" s="39">
        <v>1</v>
      </c>
      <c r="N100" s="39">
        <v>2</v>
      </c>
      <c r="O100" s="39">
        <v>3</v>
      </c>
      <c r="P100" s="39">
        <v>4</v>
      </c>
      <c r="Q100" s="70"/>
      <c r="R100" s="146"/>
    </row>
    <row r="101" spans="1:18" ht="56.25">
      <c r="A101" s="135"/>
      <c r="B101" s="70"/>
      <c r="C101" s="70"/>
      <c r="D101" s="70"/>
      <c r="E101" s="70" t="s">
        <v>263</v>
      </c>
      <c r="F101" s="23" t="s">
        <v>279</v>
      </c>
      <c r="G101" s="37" t="s">
        <v>126</v>
      </c>
      <c r="H101" s="23" t="s">
        <v>457</v>
      </c>
      <c r="I101" s="38">
        <v>45292</v>
      </c>
      <c r="J101" s="38">
        <v>45657</v>
      </c>
      <c r="K101" s="39" t="s">
        <v>128</v>
      </c>
      <c r="L101" s="154">
        <v>12</v>
      </c>
      <c r="M101" s="155">
        <v>3</v>
      </c>
      <c r="N101" s="155">
        <v>6</v>
      </c>
      <c r="O101" s="155">
        <v>9</v>
      </c>
      <c r="P101" s="155">
        <v>12</v>
      </c>
      <c r="Q101" s="70"/>
      <c r="R101" s="146"/>
    </row>
    <row r="102" spans="1:18" ht="56.25">
      <c r="A102" s="135"/>
      <c r="B102" s="70"/>
      <c r="C102" s="70"/>
      <c r="D102" s="70"/>
      <c r="E102" s="70" t="s">
        <v>263</v>
      </c>
      <c r="F102" s="23" t="s">
        <v>279</v>
      </c>
      <c r="G102" s="37" t="s">
        <v>126</v>
      </c>
      <c r="H102" s="103" t="s">
        <v>458</v>
      </c>
      <c r="I102" s="38">
        <v>45292</v>
      </c>
      <c r="J102" s="38">
        <v>45657</v>
      </c>
      <c r="K102" s="39" t="s">
        <v>128</v>
      </c>
      <c r="L102" s="119">
        <v>4</v>
      </c>
      <c r="M102" s="155">
        <v>1</v>
      </c>
      <c r="N102" s="155">
        <v>2</v>
      </c>
      <c r="O102" s="155">
        <v>3</v>
      </c>
      <c r="P102" s="155">
        <v>4</v>
      </c>
      <c r="Q102" s="70"/>
      <c r="R102" s="146"/>
    </row>
    <row r="103" spans="1:18" ht="22.5">
      <c r="A103" s="135"/>
      <c r="B103" s="70"/>
      <c r="C103" s="70"/>
      <c r="D103" s="70"/>
      <c r="E103" s="70" t="s">
        <v>263</v>
      </c>
      <c r="F103" s="23" t="s">
        <v>279</v>
      </c>
      <c r="G103" s="37" t="s">
        <v>126</v>
      </c>
      <c r="H103" s="23" t="s">
        <v>459</v>
      </c>
      <c r="I103" s="38">
        <v>45292</v>
      </c>
      <c r="J103" s="38">
        <v>45657</v>
      </c>
      <c r="K103" s="39" t="s">
        <v>170</v>
      </c>
      <c r="L103" s="156">
        <v>1</v>
      </c>
      <c r="M103" s="157">
        <v>0.25</v>
      </c>
      <c r="N103" s="157">
        <v>0.5</v>
      </c>
      <c r="O103" s="157">
        <v>0.75</v>
      </c>
      <c r="P103" s="157">
        <v>1</v>
      </c>
      <c r="Q103" s="70"/>
      <c r="R103" s="146"/>
    </row>
    <row r="104" spans="1:18" ht="33.75">
      <c r="A104" s="135"/>
      <c r="B104" s="70"/>
      <c r="C104" s="70"/>
      <c r="D104" s="70"/>
      <c r="E104" s="70" t="s">
        <v>263</v>
      </c>
      <c r="F104" s="23" t="s">
        <v>283</v>
      </c>
      <c r="G104" s="37"/>
      <c r="H104" s="99" t="s">
        <v>460</v>
      </c>
      <c r="I104" s="38">
        <v>45292</v>
      </c>
      <c r="J104" s="38">
        <v>45657</v>
      </c>
      <c r="K104" s="39" t="s">
        <v>128</v>
      </c>
      <c r="L104" s="40">
        <v>5000</v>
      </c>
      <c r="M104" s="39">
        <v>0</v>
      </c>
      <c r="N104" s="39">
        <v>1000</v>
      </c>
      <c r="O104" s="39">
        <v>3000</v>
      </c>
      <c r="P104" s="39">
        <v>5000</v>
      </c>
      <c r="Q104" s="70"/>
      <c r="R104" s="146"/>
    </row>
    <row r="105" spans="1:18" ht="78.75">
      <c r="A105" s="135"/>
      <c r="B105" s="70"/>
      <c r="C105" s="70"/>
      <c r="D105" s="70"/>
      <c r="E105" s="70" t="s">
        <v>263</v>
      </c>
      <c r="F105" s="23" t="s">
        <v>283</v>
      </c>
      <c r="G105" s="37"/>
      <c r="H105" s="99" t="s">
        <v>461</v>
      </c>
      <c r="I105" s="38">
        <v>45292</v>
      </c>
      <c r="J105" s="38">
        <v>45657</v>
      </c>
      <c r="K105" s="39" t="s">
        <v>128</v>
      </c>
      <c r="L105" s="154">
        <v>1</v>
      </c>
      <c r="M105" s="155">
        <v>0</v>
      </c>
      <c r="N105" s="155">
        <v>0</v>
      </c>
      <c r="O105" s="155">
        <v>0</v>
      </c>
      <c r="P105" s="155">
        <v>1</v>
      </c>
      <c r="Q105" s="70"/>
      <c r="R105" s="146"/>
    </row>
    <row r="106" spans="1:18" ht="56.25">
      <c r="A106" s="135"/>
      <c r="B106" s="70"/>
      <c r="C106" s="70"/>
      <c r="D106" s="70"/>
      <c r="E106" s="70" t="s">
        <v>263</v>
      </c>
      <c r="F106" s="23" t="s">
        <v>286</v>
      </c>
      <c r="G106" s="37"/>
      <c r="H106" s="45" t="s">
        <v>462</v>
      </c>
      <c r="I106" s="38">
        <v>45292</v>
      </c>
      <c r="J106" s="38">
        <v>45657</v>
      </c>
      <c r="K106" s="39" t="s">
        <v>128</v>
      </c>
      <c r="L106" s="40">
        <v>1</v>
      </c>
      <c r="M106" s="155">
        <v>0</v>
      </c>
      <c r="N106" s="155">
        <v>0</v>
      </c>
      <c r="O106" s="155">
        <v>0</v>
      </c>
      <c r="P106" s="155">
        <v>1</v>
      </c>
      <c r="Q106" s="70"/>
      <c r="R106" s="146"/>
    </row>
    <row r="107" spans="1:18" ht="56.25">
      <c r="A107" s="135"/>
      <c r="B107" s="70"/>
      <c r="C107" s="70"/>
      <c r="D107" s="70"/>
      <c r="E107" s="70" t="s">
        <v>263</v>
      </c>
      <c r="F107" s="23" t="s">
        <v>286</v>
      </c>
      <c r="G107" s="37"/>
      <c r="H107" s="103" t="s">
        <v>463</v>
      </c>
      <c r="I107" s="38">
        <v>45292</v>
      </c>
      <c r="J107" s="38">
        <v>45657</v>
      </c>
      <c r="K107" s="39" t="s">
        <v>170</v>
      </c>
      <c r="L107" s="37">
        <v>1</v>
      </c>
      <c r="M107" s="41">
        <v>0</v>
      </c>
      <c r="N107" s="41">
        <v>0.2</v>
      </c>
      <c r="O107" s="41">
        <v>0.6</v>
      </c>
      <c r="P107" s="41">
        <v>1</v>
      </c>
      <c r="Q107" s="70"/>
      <c r="R107" s="146"/>
    </row>
    <row r="108" spans="1:18" ht="56.25">
      <c r="A108" s="135"/>
      <c r="B108" s="70"/>
      <c r="C108" s="70"/>
      <c r="D108" s="70"/>
      <c r="E108" s="70" t="s">
        <v>263</v>
      </c>
      <c r="F108" s="23" t="s">
        <v>286</v>
      </c>
      <c r="G108" s="37"/>
      <c r="H108" s="103" t="s">
        <v>464</v>
      </c>
      <c r="I108" s="38">
        <v>45292</v>
      </c>
      <c r="J108" s="38">
        <v>45657</v>
      </c>
      <c r="K108" s="39" t="s">
        <v>170</v>
      </c>
      <c r="L108" s="37">
        <v>1</v>
      </c>
      <c r="M108" s="41">
        <v>0</v>
      </c>
      <c r="N108" s="41">
        <v>0.1</v>
      </c>
      <c r="O108" s="41">
        <v>0.4</v>
      </c>
      <c r="P108" s="41">
        <v>1</v>
      </c>
      <c r="Q108" s="70"/>
      <c r="R108" s="146"/>
    </row>
    <row r="109" spans="1:18" ht="45">
      <c r="A109" s="135"/>
      <c r="B109" s="70"/>
      <c r="C109" s="70"/>
      <c r="D109" s="70"/>
      <c r="E109" s="70" t="s">
        <v>263</v>
      </c>
      <c r="F109" s="23" t="s">
        <v>286</v>
      </c>
      <c r="G109" s="37"/>
      <c r="H109" s="121" t="s">
        <v>465</v>
      </c>
      <c r="I109" s="38">
        <v>45292</v>
      </c>
      <c r="J109" s="38">
        <v>45657</v>
      </c>
      <c r="K109" s="39" t="s">
        <v>128</v>
      </c>
      <c r="L109" s="40">
        <v>1</v>
      </c>
      <c r="M109" s="39">
        <v>0</v>
      </c>
      <c r="N109" s="39">
        <v>0</v>
      </c>
      <c r="O109" s="39">
        <v>1</v>
      </c>
      <c r="P109" s="39">
        <v>1</v>
      </c>
      <c r="Q109" s="70"/>
      <c r="R109" s="146"/>
    </row>
    <row r="110" spans="1:18" ht="78.75">
      <c r="A110" s="135"/>
      <c r="B110" s="70"/>
      <c r="C110" s="70"/>
      <c r="D110" s="70"/>
      <c r="E110" s="70" t="s">
        <v>263</v>
      </c>
      <c r="F110" s="23" t="s">
        <v>286</v>
      </c>
      <c r="G110" s="37"/>
      <c r="H110" s="116" t="s">
        <v>466</v>
      </c>
      <c r="I110" s="38">
        <v>45292</v>
      </c>
      <c r="J110" s="38">
        <v>45657</v>
      </c>
      <c r="K110" s="39" t="s">
        <v>128</v>
      </c>
      <c r="L110" s="40">
        <v>1</v>
      </c>
      <c r="M110" s="39">
        <v>0</v>
      </c>
      <c r="N110" s="39">
        <v>0</v>
      </c>
      <c r="O110" s="39">
        <v>0</v>
      </c>
      <c r="P110" s="39">
        <v>1</v>
      </c>
      <c r="Q110" s="70"/>
      <c r="R110" s="146"/>
    </row>
    <row r="111" spans="1:18" ht="22.5">
      <c r="A111" s="135"/>
      <c r="B111" s="70"/>
      <c r="C111" s="70"/>
      <c r="D111" s="70"/>
      <c r="E111" s="70" t="s">
        <v>263</v>
      </c>
      <c r="F111" s="23" t="s">
        <v>286</v>
      </c>
      <c r="G111" s="37"/>
      <c r="H111" s="99" t="s">
        <v>467</v>
      </c>
      <c r="I111" s="38">
        <v>45292</v>
      </c>
      <c r="J111" s="38">
        <v>45657</v>
      </c>
      <c r="K111" s="39" t="s">
        <v>128</v>
      </c>
      <c r="L111" s="40">
        <v>1</v>
      </c>
      <c r="M111" s="39">
        <v>0</v>
      </c>
      <c r="N111" s="39">
        <v>0</v>
      </c>
      <c r="O111" s="39">
        <v>0</v>
      </c>
      <c r="P111" s="39">
        <v>1</v>
      </c>
      <c r="Q111" s="70"/>
      <c r="R111" s="146"/>
    </row>
    <row r="112" spans="1:18" ht="22.5">
      <c r="A112" s="135"/>
      <c r="B112" s="70"/>
      <c r="C112" s="70"/>
      <c r="D112" s="70"/>
      <c r="E112" s="70" t="s">
        <v>263</v>
      </c>
      <c r="F112" s="23" t="s">
        <v>293</v>
      </c>
      <c r="G112" s="37"/>
      <c r="H112" s="22" t="s">
        <v>468</v>
      </c>
      <c r="I112" s="38">
        <v>45292</v>
      </c>
      <c r="J112" s="38">
        <v>45657</v>
      </c>
      <c r="K112" s="39" t="s">
        <v>128</v>
      </c>
      <c r="L112" s="40">
        <v>1</v>
      </c>
      <c r="M112" s="39">
        <v>0</v>
      </c>
      <c r="N112" s="39">
        <v>0</v>
      </c>
      <c r="O112" s="39">
        <v>0</v>
      </c>
      <c r="P112" s="39">
        <v>1</v>
      </c>
      <c r="Q112" s="70"/>
      <c r="R112" s="146"/>
    </row>
    <row r="113" spans="1:18" ht="45">
      <c r="A113" s="135"/>
      <c r="B113" s="70"/>
      <c r="C113" s="70"/>
      <c r="D113" s="70"/>
      <c r="E113" s="70" t="s">
        <v>263</v>
      </c>
      <c r="F113" s="23" t="s">
        <v>293</v>
      </c>
      <c r="G113" s="37"/>
      <c r="H113" s="103" t="s">
        <v>469</v>
      </c>
      <c r="I113" s="38">
        <v>45292</v>
      </c>
      <c r="J113" s="38">
        <v>45657</v>
      </c>
      <c r="K113" s="39" t="s">
        <v>128</v>
      </c>
      <c r="L113" s="40">
        <v>1</v>
      </c>
      <c r="M113" s="39">
        <v>0</v>
      </c>
      <c r="N113" s="39">
        <v>0</v>
      </c>
      <c r="O113" s="39">
        <v>0</v>
      </c>
      <c r="P113" s="39">
        <v>1</v>
      </c>
      <c r="Q113" s="70"/>
      <c r="R113" s="146"/>
    </row>
    <row r="114" spans="1:18" ht="56.25">
      <c r="A114" s="135"/>
      <c r="B114" s="70"/>
      <c r="C114" s="70"/>
      <c r="D114" s="70"/>
      <c r="E114" s="70" t="s">
        <v>263</v>
      </c>
      <c r="F114" s="23" t="s">
        <v>293</v>
      </c>
      <c r="G114" s="37"/>
      <c r="H114" s="99" t="s">
        <v>470</v>
      </c>
      <c r="I114" s="38">
        <v>45292</v>
      </c>
      <c r="J114" s="38">
        <v>45657</v>
      </c>
      <c r="K114" s="39" t="s">
        <v>128</v>
      </c>
      <c r="L114" s="40">
        <v>1</v>
      </c>
      <c r="M114" s="39">
        <v>0</v>
      </c>
      <c r="N114" s="39">
        <v>0</v>
      </c>
      <c r="O114" s="39">
        <v>0</v>
      </c>
      <c r="P114" s="39">
        <v>1</v>
      </c>
      <c r="Q114" s="70"/>
      <c r="R114" s="146"/>
    </row>
    <row r="115" spans="1:18" ht="56.25">
      <c r="A115" s="135"/>
      <c r="B115" s="70"/>
      <c r="C115" s="70"/>
      <c r="D115" s="70"/>
      <c r="E115" s="70" t="s">
        <v>263</v>
      </c>
      <c r="F115" s="23" t="s">
        <v>293</v>
      </c>
      <c r="G115" s="37"/>
      <c r="H115" s="121" t="s">
        <v>471</v>
      </c>
      <c r="I115" s="38">
        <v>45292</v>
      </c>
      <c r="J115" s="38">
        <v>45657</v>
      </c>
      <c r="K115" s="39" t="s">
        <v>128</v>
      </c>
      <c r="L115" s="40">
        <v>2</v>
      </c>
      <c r="M115" s="39">
        <v>0</v>
      </c>
      <c r="N115" s="39">
        <v>0</v>
      </c>
      <c r="O115" s="39">
        <v>0</v>
      </c>
      <c r="P115" s="39">
        <v>2</v>
      </c>
      <c r="Q115" s="70"/>
      <c r="R115" s="146"/>
    </row>
    <row r="116" spans="1:18" ht="78.75">
      <c r="A116" s="135"/>
      <c r="B116" s="70"/>
      <c r="C116" s="70"/>
      <c r="D116" s="70"/>
      <c r="E116" s="70" t="s">
        <v>263</v>
      </c>
      <c r="F116" s="23" t="s">
        <v>298</v>
      </c>
      <c r="G116" s="37"/>
      <c r="H116" s="99" t="s">
        <v>472</v>
      </c>
      <c r="I116" s="38">
        <v>45292</v>
      </c>
      <c r="J116" s="38">
        <v>45657</v>
      </c>
      <c r="K116" s="39" t="s">
        <v>128</v>
      </c>
      <c r="L116" s="40">
        <v>1</v>
      </c>
      <c r="M116" s="39">
        <v>0</v>
      </c>
      <c r="N116" s="39">
        <v>0</v>
      </c>
      <c r="O116" s="39">
        <v>1</v>
      </c>
      <c r="P116" s="39">
        <v>1</v>
      </c>
      <c r="Q116" s="70"/>
      <c r="R116" s="146"/>
    </row>
    <row r="117" spans="1:18" ht="33.75">
      <c r="A117" s="135"/>
      <c r="B117" s="70"/>
      <c r="C117" s="70"/>
      <c r="D117" s="70"/>
      <c r="E117" s="70" t="s">
        <v>263</v>
      </c>
      <c r="F117" s="23" t="s">
        <v>298</v>
      </c>
      <c r="G117" s="37"/>
      <c r="H117" s="101" t="s">
        <v>473</v>
      </c>
      <c r="I117" s="38">
        <v>45292</v>
      </c>
      <c r="J117" s="38">
        <v>45657</v>
      </c>
      <c r="K117" s="39" t="s">
        <v>128</v>
      </c>
      <c r="L117" s="40">
        <v>1</v>
      </c>
      <c r="M117" s="39">
        <v>0</v>
      </c>
      <c r="N117" s="39">
        <v>0</v>
      </c>
      <c r="O117" s="39">
        <v>1</v>
      </c>
      <c r="P117" s="39">
        <v>1</v>
      </c>
      <c r="Q117" s="70"/>
      <c r="R117" s="146"/>
    </row>
    <row r="118" spans="1:18" ht="33.75">
      <c r="A118" s="135"/>
      <c r="B118" s="70"/>
      <c r="C118" s="70"/>
      <c r="D118" s="70"/>
      <c r="E118" s="70" t="s">
        <v>263</v>
      </c>
      <c r="F118" s="23" t="s">
        <v>298</v>
      </c>
      <c r="G118" s="37"/>
      <c r="H118" s="101" t="s">
        <v>474</v>
      </c>
      <c r="I118" s="38">
        <v>45292</v>
      </c>
      <c r="J118" s="38">
        <v>45657</v>
      </c>
      <c r="K118" s="39" t="s">
        <v>128</v>
      </c>
      <c r="L118" s="40">
        <v>1</v>
      </c>
      <c r="M118" s="39">
        <v>0</v>
      </c>
      <c r="N118" s="39">
        <v>0</v>
      </c>
      <c r="O118" s="39">
        <v>1</v>
      </c>
      <c r="P118" s="39">
        <v>1</v>
      </c>
      <c r="Q118" s="70"/>
      <c r="R118" s="146"/>
    </row>
    <row r="119" spans="1:18" ht="33.75">
      <c r="A119" s="135"/>
      <c r="B119" s="70"/>
      <c r="C119" s="70"/>
      <c r="D119" s="70"/>
      <c r="E119" s="70" t="s">
        <v>263</v>
      </c>
      <c r="F119" s="23" t="s">
        <v>298</v>
      </c>
      <c r="G119" s="37"/>
      <c r="H119" s="101" t="s">
        <v>475</v>
      </c>
      <c r="I119" s="38">
        <v>45292</v>
      </c>
      <c r="J119" s="38">
        <v>45657</v>
      </c>
      <c r="K119" s="39" t="s">
        <v>128</v>
      </c>
      <c r="L119" s="40">
        <v>1</v>
      </c>
      <c r="M119" s="39">
        <v>0</v>
      </c>
      <c r="N119" s="39">
        <v>0</v>
      </c>
      <c r="O119" s="39">
        <v>0</v>
      </c>
      <c r="P119" s="39">
        <v>1</v>
      </c>
      <c r="Q119" s="70"/>
      <c r="R119" s="146"/>
    </row>
    <row r="120" spans="1:18" ht="56.25">
      <c r="A120" s="135"/>
      <c r="B120" s="70"/>
      <c r="C120" s="70"/>
      <c r="D120" s="70"/>
      <c r="E120" s="70" t="s">
        <v>263</v>
      </c>
      <c r="F120" s="23" t="s">
        <v>298</v>
      </c>
      <c r="G120" s="37"/>
      <c r="H120" s="23" t="s">
        <v>476</v>
      </c>
      <c r="I120" s="38">
        <v>45292</v>
      </c>
      <c r="J120" s="38">
        <v>45657</v>
      </c>
      <c r="K120" s="39" t="s">
        <v>128</v>
      </c>
      <c r="L120" s="40">
        <v>1</v>
      </c>
      <c r="M120" s="39">
        <v>0</v>
      </c>
      <c r="N120" s="39">
        <v>0</v>
      </c>
      <c r="O120" s="39">
        <v>0</v>
      </c>
      <c r="P120" s="39">
        <v>1</v>
      </c>
      <c r="Q120" s="70"/>
      <c r="R120" s="146"/>
    </row>
    <row r="121" spans="1:18" ht="67.5">
      <c r="A121" s="135"/>
      <c r="B121" s="70"/>
      <c r="C121" s="70"/>
      <c r="D121" s="70"/>
      <c r="E121" s="70" t="s">
        <v>263</v>
      </c>
      <c r="F121" s="23" t="s">
        <v>298</v>
      </c>
      <c r="G121" s="37"/>
      <c r="H121" s="23" t="s">
        <v>477</v>
      </c>
      <c r="I121" s="38">
        <v>45292</v>
      </c>
      <c r="J121" s="38">
        <v>45657</v>
      </c>
      <c r="K121" s="39" t="s">
        <v>128</v>
      </c>
      <c r="L121" s="40">
        <v>1</v>
      </c>
      <c r="M121" s="39">
        <v>0</v>
      </c>
      <c r="N121" s="39">
        <v>0</v>
      </c>
      <c r="O121" s="39">
        <v>0</v>
      </c>
      <c r="P121" s="39">
        <v>1</v>
      </c>
      <c r="Q121" s="70"/>
      <c r="R121" s="146"/>
    </row>
    <row r="122" spans="1:18" ht="33.75">
      <c r="A122" s="135"/>
      <c r="B122" s="70"/>
      <c r="C122" s="70"/>
      <c r="D122" s="70"/>
      <c r="E122" s="70" t="s">
        <v>263</v>
      </c>
      <c r="F122" s="23" t="s">
        <v>298</v>
      </c>
      <c r="G122" s="37"/>
      <c r="H122" s="121" t="s">
        <v>301</v>
      </c>
      <c r="I122" s="38">
        <v>45292</v>
      </c>
      <c r="J122" s="38">
        <v>45657</v>
      </c>
      <c r="K122" s="39" t="s">
        <v>128</v>
      </c>
      <c r="L122" s="40">
        <v>1</v>
      </c>
      <c r="M122" s="39">
        <v>0</v>
      </c>
      <c r="N122" s="39">
        <v>0</v>
      </c>
      <c r="O122" s="39">
        <v>0</v>
      </c>
      <c r="P122" s="39">
        <v>1</v>
      </c>
      <c r="Q122" s="70"/>
      <c r="R122" s="146"/>
    </row>
    <row r="123" spans="1:18" ht="33.75">
      <c r="A123" s="135"/>
      <c r="B123" s="70"/>
      <c r="C123" s="70"/>
      <c r="D123" s="70"/>
      <c r="E123" s="70" t="s">
        <v>263</v>
      </c>
      <c r="F123" s="23" t="s">
        <v>298</v>
      </c>
      <c r="G123" s="37"/>
      <c r="H123" s="22" t="s">
        <v>302</v>
      </c>
      <c r="I123" s="38">
        <v>45292</v>
      </c>
      <c r="J123" s="38">
        <v>45657</v>
      </c>
      <c r="K123" s="39" t="s">
        <v>128</v>
      </c>
      <c r="L123" s="40">
        <v>1</v>
      </c>
      <c r="M123" s="39">
        <v>0</v>
      </c>
      <c r="N123" s="39">
        <v>0</v>
      </c>
      <c r="O123" s="39">
        <v>0</v>
      </c>
      <c r="P123" s="39">
        <v>1</v>
      </c>
      <c r="Q123" s="70"/>
      <c r="R123" s="146"/>
    </row>
    <row r="124" spans="1:18" ht="45">
      <c r="A124" s="135"/>
      <c r="B124" s="70"/>
      <c r="C124" s="70"/>
      <c r="D124" s="70"/>
      <c r="E124" s="70" t="s">
        <v>263</v>
      </c>
      <c r="F124" s="23" t="s">
        <v>303</v>
      </c>
      <c r="G124" s="37"/>
      <c r="H124" s="23" t="s">
        <v>478</v>
      </c>
      <c r="I124" s="38">
        <v>45292</v>
      </c>
      <c r="J124" s="38">
        <v>45657</v>
      </c>
      <c r="K124" s="39" t="s">
        <v>170</v>
      </c>
      <c r="L124" s="37">
        <v>1</v>
      </c>
      <c r="M124" s="41">
        <v>0</v>
      </c>
      <c r="N124" s="41">
        <v>0.2</v>
      </c>
      <c r="O124" s="41">
        <v>0.5</v>
      </c>
      <c r="P124" s="41">
        <v>1</v>
      </c>
      <c r="Q124" s="70"/>
      <c r="R124" s="146"/>
    </row>
    <row r="125" spans="1:18" ht="56.25">
      <c r="A125" s="135"/>
      <c r="B125" s="70"/>
      <c r="C125" s="70"/>
      <c r="D125" s="70"/>
      <c r="E125" s="70" t="s">
        <v>263</v>
      </c>
      <c r="F125" s="23" t="s">
        <v>303</v>
      </c>
      <c r="G125" s="37"/>
      <c r="H125" s="23" t="s">
        <v>479</v>
      </c>
      <c r="I125" s="38">
        <v>45292</v>
      </c>
      <c r="J125" s="38">
        <v>45657</v>
      </c>
      <c r="K125" s="39" t="s">
        <v>170</v>
      </c>
      <c r="L125" s="37">
        <v>1</v>
      </c>
      <c r="M125" s="41">
        <v>0</v>
      </c>
      <c r="N125" s="41">
        <v>0.2</v>
      </c>
      <c r="O125" s="41">
        <v>0.5</v>
      </c>
      <c r="P125" s="41">
        <v>1</v>
      </c>
      <c r="Q125" s="70"/>
      <c r="R125" s="146"/>
    </row>
    <row r="126" spans="1:18" ht="45">
      <c r="A126" s="135"/>
      <c r="B126" s="70"/>
      <c r="C126" s="70"/>
      <c r="D126" s="70"/>
      <c r="E126" s="70" t="s">
        <v>263</v>
      </c>
      <c r="F126" s="23" t="s">
        <v>303</v>
      </c>
      <c r="G126" s="37"/>
      <c r="H126" s="23" t="s">
        <v>480</v>
      </c>
      <c r="I126" s="38">
        <v>45292</v>
      </c>
      <c r="J126" s="38">
        <v>45657</v>
      </c>
      <c r="K126" s="39" t="s">
        <v>170</v>
      </c>
      <c r="L126" s="37">
        <v>1</v>
      </c>
      <c r="M126" s="41">
        <v>0</v>
      </c>
      <c r="N126" s="41">
        <v>0.2</v>
      </c>
      <c r="O126" s="41">
        <v>0.5</v>
      </c>
      <c r="P126" s="41">
        <v>1</v>
      </c>
      <c r="Q126" s="70"/>
      <c r="R126" s="146"/>
    </row>
    <row r="127" spans="1:18" ht="45">
      <c r="A127" s="135"/>
      <c r="B127" s="70"/>
      <c r="C127" s="70"/>
      <c r="D127" s="70"/>
      <c r="E127" s="70" t="s">
        <v>263</v>
      </c>
      <c r="F127" s="23" t="s">
        <v>303</v>
      </c>
      <c r="G127" s="37"/>
      <c r="H127" s="23" t="s">
        <v>481</v>
      </c>
      <c r="I127" s="38">
        <v>45292</v>
      </c>
      <c r="J127" s="38">
        <v>45657</v>
      </c>
      <c r="K127" s="39" t="s">
        <v>170</v>
      </c>
      <c r="L127" s="37">
        <v>1</v>
      </c>
      <c r="M127" s="41">
        <v>0</v>
      </c>
      <c r="N127" s="41">
        <v>0.2</v>
      </c>
      <c r="O127" s="41">
        <v>0.5</v>
      </c>
      <c r="P127" s="41">
        <v>1</v>
      </c>
      <c r="Q127" s="70"/>
      <c r="R127" s="146"/>
    </row>
    <row r="128" spans="1:18" ht="22.5">
      <c r="A128" s="139"/>
      <c r="B128" s="140"/>
      <c r="C128" s="140"/>
      <c r="D128" s="140"/>
      <c r="E128" s="140" t="s">
        <v>263</v>
      </c>
      <c r="F128" s="19" t="s">
        <v>92</v>
      </c>
      <c r="G128" s="49"/>
      <c r="H128" s="19" t="s">
        <v>482</v>
      </c>
      <c r="I128" s="50">
        <v>45292</v>
      </c>
      <c r="J128" s="50">
        <v>45657</v>
      </c>
      <c r="K128" s="51" t="s">
        <v>128</v>
      </c>
      <c r="L128" s="127">
        <v>1</v>
      </c>
      <c r="M128" s="51">
        <v>0</v>
      </c>
      <c r="N128" s="51">
        <v>0</v>
      </c>
      <c r="O128" s="51">
        <v>0</v>
      </c>
      <c r="P128" s="51">
        <v>1</v>
      </c>
      <c r="Q128" s="140"/>
      <c r="R128" s="147"/>
    </row>
    <row r="129" spans="1:18" ht="33.75">
      <c r="A129" s="70" t="s">
        <v>30</v>
      </c>
      <c r="B129" s="70" t="s">
        <v>91</v>
      </c>
      <c r="C129" s="70" t="s">
        <v>91</v>
      </c>
      <c r="D129" s="70" t="s">
        <v>201</v>
      </c>
      <c r="E129" s="99" t="s">
        <v>202</v>
      </c>
      <c r="F129" s="121" t="s">
        <v>203</v>
      </c>
      <c r="G129" s="158" t="s">
        <v>126</v>
      </c>
      <c r="H129" s="162" t="s">
        <v>204</v>
      </c>
      <c r="I129" s="159">
        <v>45292</v>
      </c>
      <c r="J129" s="159">
        <v>45657</v>
      </c>
      <c r="K129" s="160" t="s">
        <v>128</v>
      </c>
      <c r="L129" s="158">
        <v>7</v>
      </c>
      <c r="M129" s="161">
        <v>0.2</v>
      </c>
      <c r="N129" s="161">
        <v>0.4</v>
      </c>
      <c r="O129" s="161">
        <v>0.7</v>
      </c>
      <c r="P129" s="161">
        <v>1</v>
      </c>
      <c r="Q129" s="70"/>
      <c r="R129" s="70"/>
    </row>
    <row r="130" spans="1:18" ht="45">
      <c r="A130" s="70" t="s">
        <v>30</v>
      </c>
      <c r="B130" s="70" t="s">
        <v>91</v>
      </c>
      <c r="C130" s="70" t="s">
        <v>91</v>
      </c>
      <c r="D130" s="70" t="s">
        <v>201</v>
      </c>
      <c r="E130" s="99" t="s">
        <v>202</v>
      </c>
      <c r="F130" s="121" t="s">
        <v>205</v>
      </c>
      <c r="G130" s="158" t="s">
        <v>142</v>
      </c>
      <c r="H130" s="24" t="s">
        <v>207</v>
      </c>
      <c r="I130" s="159">
        <v>45292</v>
      </c>
      <c r="J130" s="159">
        <v>45657</v>
      </c>
      <c r="K130" s="160" t="s">
        <v>128</v>
      </c>
      <c r="L130" s="158">
        <v>24</v>
      </c>
      <c r="M130" s="161">
        <v>0.2</v>
      </c>
      <c r="N130" s="161">
        <v>0.4</v>
      </c>
      <c r="O130" s="161">
        <v>0.7</v>
      </c>
      <c r="P130" s="161">
        <v>1</v>
      </c>
      <c r="Q130" s="70"/>
      <c r="R130" s="70"/>
    </row>
    <row r="131" spans="1:18" ht="45">
      <c r="A131" s="70" t="s">
        <v>30</v>
      </c>
      <c r="B131" s="70" t="s">
        <v>91</v>
      </c>
      <c r="C131" s="70" t="s">
        <v>91</v>
      </c>
      <c r="D131" s="70" t="s">
        <v>201</v>
      </c>
      <c r="E131" s="99" t="s">
        <v>202</v>
      </c>
      <c r="F131" s="163" t="s">
        <v>208</v>
      </c>
      <c r="G131" s="158" t="s">
        <v>126</v>
      </c>
      <c r="H131" s="162" t="s">
        <v>483</v>
      </c>
      <c r="I131" s="159">
        <v>45292</v>
      </c>
      <c r="J131" s="159">
        <v>45657</v>
      </c>
      <c r="K131" s="160" t="s">
        <v>128</v>
      </c>
      <c r="L131" s="158">
        <v>6</v>
      </c>
      <c r="M131" s="161">
        <v>0.15</v>
      </c>
      <c r="N131" s="161">
        <v>0.4</v>
      </c>
      <c r="O131" s="161">
        <v>0.75</v>
      </c>
      <c r="P131" s="161">
        <v>1</v>
      </c>
      <c r="Q131" s="70"/>
      <c r="R131" s="70"/>
    </row>
    <row r="132" spans="1:18" ht="33.75">
      <c r="A132" s="70" t="s">
        <v>30</v>
      </c>
      <c r="B132" s="70" t="s">
        <v>91</v>
      </c>
      <c r="C132" s="70" t="s">
        <v>91</v>
      </c>
      <c r="D132" s="70" t="s">
        <v>201</v>
      </c>
      <c r="E132" s="99" t="s">
        <v>202</v>
      </c>
      <c r="F132" s="163" t="s">
        <v>208</v>
      </c>
      <c r="G132" s="158" t="s">
        <v>126</v>
      </c>
      <c r="H132" s="162" t="s">
        <v>210</v>
      </c>
      <c r="I132" s="159">
        <v>45292</v>
      </c>
      <c r="J132" s="159">
        <v>45657</v>
      </c>
      <c r="K132" s="160" t="s">
        <v>128</v>
      </c>
      <c r="L132" s="158">
        <v>8</v>
      </c>
      <c r="M132" s="161">
        <v>0</v>
      </c>
      <c r="N132" s="161">
        <v>0.3</v>
      </c>
      <c r="O132" s="161">
        <v>0.6</v>
      </c>
      <c r="P132" s="161">
        <v>1</v>
      </c>
      <c r="Q132" s="70"/>
      <c r="R132" s="70"/>
    </row>
    <row r="133" spans="1:18" ht="45">
      <c r="A133" s="70" t="s">
        <v>30</v>
      </c>
      <c r="B133" s="70" t="s">
        <v>91</v>
      </c>
      <c r="C133" s="70" t="s">
        <v>91</v>
      </c>
      <c r="D133" s="70" t="s">
        <v>201</v>
      </c>
      <c r="E133" s="99" t="s">
        <v>202</v>
      </c>
      <c r="F133" s="163" t="s">
        <v>208</v>
      </c>
      <c r="G133" s="158" t="s">
        <v>173</v>
      </c>
      <c r="H133" s="162" t="s">
        <v>211</v>
      </c>
      <c r="I133" s="159">
        <v>45292</v>
      </c>
      <c r="J133" s="159">
        <v>45657</v>
      </c>
      <c r="K133" s="160" t="s">
        <v>128</v>
      </c>
      <c r="L133" s="158">
        <v>10</v>
      </c>
      <c r="M133" s="161">
        <v>0.1</v>
      </c>
      <c r="N133" s="161">
        <v>0.4</v>
      </c>
      <c r="O133" s="161">
        <v>0.7</v>
      </c>
      <c r="P133" s="161">
        <v>1</v>
      </c>
      <c r="Q133" s="70"/>
      <c r="R133" s="70"/>
    </row>
    <row r="134" spans="1:18" ht="45">
      <c r="A134" s="70" t="s">
        <v>30</v>
      </c>
      <c r="B134" s="70" t="s">
        <v>91</v>
      </c>
      <c r="C134" s="70" t="s">
        <v>91</v>
      </c>
      <c r="D134" s="70" t="s">
        <v>201</v>
      </c>
      <c r="E134" s="99" t="s">
        <v>202</v>
      </c>
      <c r="F134" s="121" t="s">
        <v>212</v>
      </c>
      <c r="G134" s="158" t="s">
        <v>126</v>
      </c>
      <c r="H134" s="162" t="s">
        <v>484</v>
      </c>
      <c r="I134" s="159">
        <v>45292</v>
      </c>
      <c r="J134" s="159">
        <v>45657</v>
      </c>
      <c r="K134" s="160" t="s">
        <v>128</v>
      </c>
      <c r="L134" s="158">
        <v>4</v>
      </c>
      <c r="M134" s="161">
        <v>0.05</v>
      </c>
      <c r="N134" s="161">
        <v>0.4</v>
      </c>
      <c r="O134" s="161">
        <v>0.7</v>
      </c>
      <c r="P134" s="161">
        <v>1</v>
      </c>
      <c r="Q134" s="70"/>
      <c r="R134" s="70"/>
    </row>
  </sheetData>
  <autoFilter ref="A1:Q128" xr:uid="{A8DA6A31-AEBC-4717-BCE2-AE339F04E119}">
    <filterColumn colId="4">
      <filters>
        <filter val="DEE"/>
      </filters>
    </filterColumn>
  </autoFilter>
  <mergeCells count="59">
    <mergeCell ref="O5:O9"/>
    <mergeCell ref="P5:P9"/>
    <mergeCell ref="A19:A21"/>
    <mergeCell ref="B19:B21"/>
    <mergeCell ref="C19:C21"/>
    <mergeCell ref="E19:E21"/>
    <mergeCell ref="K5:K9"/>
    <mergeCell ref="L5:L9"/>
    <mergeCell ref="M5:M9"/>
    <mergeCell ref="N5:N9"/>
    <mergeCell ref="F5:F9"/>
    <mergeCell ref="G5:G9"/>
    <mergeCell ref="H5:H9"/>
    <mergeCell ref="A5:A9"/>
    <mergeCell ref="B5:B9"/>
    <mergeCell ref="C5:C9"/>
    <mergeCell ref="O19:O21"/>
    <mergeCell ref="P19:P21"/>
    <mergeCell ref="F19:F21"/>
    <mergeCell ref="G19:G21"/>
    <mergeCell ref="H19:H21"/>
    <mergeCell ref="A36:A40"/>
    <mergeCell ref="B36:B40"/>
    <mergeCell ref="C36:C40"/>
    <mergeCell ref="E36:E40"/>
    <mergeCell ref="K19:K21"/>
    <mergeCell ref="E5:E9"/>
    <mergeCell ref="K36:K40"/>
    <mergeCell ref="L36:L40"/>
    <mergeCell ref="M36:M40"/>
    <mergeCell ref="N36:N40"/>
    <mergeCell ref="I36:I40"/>
    <mergeCell ref="F36:F40"/>
    <mergeCell ref="G36:G40"/>
    <mergeCell ref="H36:H40"/>
    <mergeCell ref="L19:L21"/>
    <mergeCell ref="M19:M21"/>
    <mergeCell ref="N19:N21"/>
    <mergeCell ref="A43:A44"/>
    <mergeCell ref="B43:B44"/>
    <mergeCell ref="D43:D44"/>
    <mergeCell ref="E43:E44"/>
    <mergeCell ref="F43:F44"/>
    <mergeCell ref="N43:N44"/>
    <mergeCell ref="O43:O44"/>
    <mergeCell ref="P43:P44"/>
    <mergeCell ref="D36:D40"/>
    <mergeCell ref="R43:R44"/>
    <mergeCell ref="Q43:Q44"/>
    <mergeCell ref="H43:H44"/>
    <mergeCell ref="I43:I44"/>
    <mergeCell ref="J43:J44"/>
    <mergeCell ref="K43:K44"/>
    <mergeCell ref="L43:L44"/>
    <mergeCell ref="M43:M44"/>
    <mergeCell ref="G43:G44"/>
    <mergeCell ref="P36:P40"/>
    <mergeCell ref="J36:J40"/>
    <mergeCell ref="O36:O40"/>
  </mergeCells>
  <dataValidations count="4">
    <dataValidation allowBlank="1" showInputMessage="1" showErrorMessage="1" sqref="M66:P68 L45:L69 L43:P43" xr:uid="{5D54781C-3E78-4745-9862-30BDDACCA73C}"/>
    <dataValidation type="list" allowBlank="1" showInputMessage="1" showErrorMessage="1" sqref="E79:E89 E2:E5 E24:E36 E43 E45:E76" xr:uid="{719C330F-B26F-4439-9EAB-DE5FA29883D1}">
      <formula1>"DEE,DFM,DME,DH,Regalías,OARE,OAAS"</formula1>
    </dataValidation>
    <dataValidation type="list" allowBlank="1" showInputMessage="1" showErrorMessage="1" sqref="G2:G5 G33:G35 G24:G25 G28:G29 G43 G45:G128" xr:uid="{839CB2FD-2286-4B1B-8E42-A2D9DAFB1063}">
      <formula1>"Resultado, Producto, Gestión"</formula1>
    </dataValidation>
    <dataValidation type="list" allowBlank="1" showInputMessage="1" showErrorMessage="1" sqref="K2:K5 K45:K71 K32:K36 K24 K28:K29 K43 K73:K128" xr:uid="{20CE9376-3C4F-4DD7-A5F3-7F1D63EC8C89}">
      <formula1>"Número, MW, Toneladas, Pesos, Porcentaje"</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C5444871-F631-4621-8A29-DF2CE8416C91}">
          <x14:formula1>
            <xm:f>Desplegables!$D$2:$D$38</xm:f>
          </x14:formula1>
          <xm:sqref>D2:D128</xm:sqref>
        </x14:dataValidation>
        <x14:dataValidation type="list" allowBlank="1" showInputMessage="1" showErrorMessage="1" xr:uid="{215DC082-2A62-4BCC-8851-E4FAB793AF35}">
          <x14:formula1>
            <xm:f>Desplegables!$B$2:$B$23</xm:f>
          </x14:formula1>
          <xm:sqref>C2:C134 D2:D128</xm:sqref>
        </x14:dataValidation>
        <x14:dataValidation type="list" allowBlank="1" showInputMessage="1" showErrorMessage="1" xr:uid="{D1580EAC-D88F-4CE5-AD56-CDCA42A977A9}">
          <x14:formula1>
            <xm:f>Desplegables!$C$2:$C$19</xm:f>
          </x14:formula1>
          <xm:sqref>B2:B134</xm:sqref>
        </x14:dataValidation>
        <x14:dataValidation type="list" allowBlank="1" showInputMessage="1" showErrorMessage="1" xr:uid="{00BBBB30-B4F9-46D3-8E68-201937F71CD1}">
          <x14:formula1>
            <xm:f>Desplegables!$A$2:$A$5</xm:f>
          </x14:formula1>
          <xm:sqref>A2:A134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3726EF928F7014287AA06C2776154CC" ma:contentTypeVersion="13" ma:contentTypeDescription="Create a new document." ma:contentTypeScope="" ma:versionID="c4c86039995fd545600f4dff5532c827">
  <xsd:schema xmlns:xsd="http://www.w3.org/2001/XMLSchema" xmlns:xs="http://www.w3.org/2001/XMLSchema" xmlns:p="http://schemas.microsoft.com/office/2006/metadata/properties" xmlns:ns2="27bdaeda-0798-405e-81b8-67b582481f51" xmlns:ns3="16f8b2cb-aaff-490b-b112-0e3522325a8b" targetNamespace="http://schemas.microsoft.com/office/2006/metadata/properties" ma:root="true" ma:fieldsID="205fb5da7dbd150bc99aedb7f9bdae32" ns2:_="" ns3:_="">
    <xsd:import namespace="27bdaeda-0798-405e-81b8-67b582481f51"/>
    <xsd:import namespace="16f8b2cb-aaff-490b-b112-0e3522325a8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ObjectDetectorVersions" minOccurs="0"/>
                <xsd:element ref="ns2:MediaLengthInSeconds"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bdaeda-0798-405e-81b8-67b582481f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2231ce5-edc9-4cf3-bcdc-afedc95ebd16"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f8b2cb-aaff-490b-b112-0e3522325a8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7bdaeda-0798-405e-81b8-67b582481f5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02DC88B-E0F0-4867-A928-EAFD18B485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bdaeda-0798-405e-81b8-67b582481f51"/>
    <ds:schemaRef ds:uri="16f8b2cb-aaff-490b-b112-0e3522325a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715EA94-02D5-4097-AB4A-8EA46827589D}">
  <ds:schemaRefs>
    <ds:schemaRef ds:uri="http://schemas.microsoft.com/sharepoint/v3/contenttype/forms"/>
  </ds:schemaRefs>
</ds:datastoreItem>
</file>

<file path=customXml/itemProps3.xml><?xml version="1.0" encoding="utf-8"?>
<ds:datastoreItem xmlns:ds="http://schemas.openxmlformats.org/officeDocument/2006/customXml" ds:itemID="{3B5B4BFD-97E3-40C6-BEF5-C4C46A991E88}">
  <ds:schemaRefs>
    <ds:schemaRef ds:uri="http://schemas.microsoft.com/office/2006/metadata/properties"/>
    <ds:schemaRef ds:uri="http://schemas.microsoft.com/office/infopath/2007/PartnerControls"/>
    <ds:schemaRef ds:uri="27bdaeda-0798-405e-81b8-67b582481f5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Desplegables</vt:lpstr>
      <vt:lpstr>Formato seguimiento PAA</vt:lpstr>
      <vt:lpstr>depuración final PAA</vt:lpstr>
      <vt:lpstr>'Formato seguimiento PAA'!Área_de_impresión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Laura Bermudez</dc:creator>
  <cp:keywords/>
  <dc:description/>
  <cp:lastModifiedBy>Alvaro Peña</cp:lastModifiedBy>
  <cp:revision/>
  <dcterms:created xsi:type="dcterms:W3CDTF">2024-03-05T15:27:31Z</dcterms:created>
  <dcterms:modified xsi:type="dcterms:W3CDTF">2024-09-05T16:15:39Z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0x01010033726EF928F7014287AA06C2776154CC</vt:lpwstr>
  </property>
  <property fmtid="{D5CDD505-2E9C-101B-9397-08002B2CF9AE}" pid="3" name="MediaServiceImageTags">
    <vt:lpwstr/>
  </property>
</Properties>
</file>