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s Combustible\Declaraciòn 2025\GLP\"/>
    </mc:Choice>
  </mc:AlternateContent>
  <xr:revisionPtr revIDLastSave="0" documentId="8_{77BD3186-26F4-4B85-B6C2-6032AE94A5ED}" xr6:coauthVersionLast="47" xr6:coauthVersionMax="47" xr10:uidLastSave="{00000000-0000-0000-0000-000000000000}"/>
  <bookViews>
    <workbookView xWindow="-120" yWindow="-120" windowWidth="29040" windowHeight="15720" xr2:uid="{E620CDF0-6E4E-4C82-81F5-5C96465CBDBF}"/>
  </bookViews>
  <sheets>
    <sheet name="Cartagena - Lineas Locales" sheetId="2" r:id="rId1"/>
    <sheet name="Cartagena - SPC" sheetId="3" r:id="rId2"/>
    <sheet name="Barranca" sheetId="1" r:id="rId3"/>
    <sheet name="Apiay" sheetId="4" r:id="rId4"/>
    <sheet name="Dina" sheetId="5" r:id="rId5"/>
    <sheet name="Cusiana" sheetId="6" r:id="rId6"/>
    <sheet name="Cupiagua" sheetId="7" r:id="rId7"/>
    <sheet name="Capachos_ECP" sheetId="8" r:id="rId8"/>
    <sheet name="Capacho_PAREX" sheetId="12" r:id="rId9"/>
    <sheet name="TY-GAS" sheetId="11" r:id="rId10"/>
    <sheet name="COINOGAS" sheetId="10" r:id="rId11"/>
    <sheet name="TURGAS" sheetId="21" r:id="rId12"/>
    <sheet name="PETROSANTANDER- PROPANO" sheetId="22" r:id="rId13"/>
    <sheet name="PETROSANTANDER-BUTANO" sheetId="23" r:id="rId14"/>
    <sheet name="Importador - PLEXA" sheetId="18" r:id="rId15"/>
    <sheet name="Importador - CHILCO" sheetId="13" r:id="rId16"/>
    <sheet name="Importador - Montagas" sheetId="9" r:id="rId17"/>
    <sheet name="Importador - COLGAS" sheetId="19" r:id="rId18"/>
    <sheet name="INVERSIONES GLP" sheetId="20" r:id="rId19"/>
  </sheets>
  <externalReferences>
    <externalReference r:id="rId20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2" i="23" l="1"/>
  <c r="I242" i="23"/>
  <c r="N242" i="23" s="1"/>
  <c r="H242" i="23"/>
  <c r="J242" i="23" s="1"/>
  <c r="O242" i="23" s="1"/>
  <c r="P242" i="23" s="1"/>
  <c r="G242" i="23"/>
  <c r="F242" i="23"/>
  <c r="B242" i="23"/>
  <c r="M241" i="23"/>
  <c r="I241" i="23"/>
  <c r="N241" i="23" s="1"/>
  <c r="H241" i="23"/>
  <c r="G241" i="23"/>
  <c r="F241" i="23"/>
  <c r="B241" i="23"/>
  <c r="M240" i="23"/>
  <c r="I240" i="23"/>
  <c r="N240" i="23" s="1"/>
  <c r="H240" i="23"/>
  <c r="J240" i="23" s="1"/>
  <c r="O240" i="23" s="1"/>
  <c r="P240" i="23" s="1"/>
  <c r="G240" i="23"/>
  <c r="F240" i="23"/>
  <c r="B240" i="23"/>
  <c r="M239" i="23"/>
  <c r="I239" i="23"/>
  <c r="N239" i="23" s="1"/>
  <c r="H239" i="23"/>
  <c r="G239" i="23"/>
  <c r="F239" i="23"/>
  <c r="B239" i="23"/>
  <c r="M238" i="23"/>
  <c r="I238" i="23"/>
  <c r="N238" i="23" s="1"/>
  <c r="H238" i="23"/>
  <c r="J238" i="23" s="1"/>
  <c r="O238" i="23" s="1"/>
  <c r="P238" i="23" s="1"/>
  <c r="G238" i="23"/>
  <c r="F238" i="23"/>
  <c r="B238" i="23"/>
  <c r="M237" i="23"/>
  <c r="I237" i="23"/>
  <c r="N237" i="23" s="1"/>
  <c r="H237" i="23"/>
  <c r="G237" i="23"/>
  <c r="F237" i="23"/>
  <c r="B237" i="23"/>
  <c r="M236" i="23"/>
  <c r="I236" i="23"/>
  <c r="N236" i="23" s="1"/>
  <c r="H236" i="23"/>
  <c r="J236" i="23" s="1"/>
  <c r="O236" i="23" s="1"/>
  <c r="P236" i="23" s="1"/>
  <c r="G236" i="23"/>
  <c r="F236" i="23"/>
  <c r="B236" i="23"/>
  <c r="M235" i="23"/>
  <c r="I235" i="23"/>
  <c r="N235" i="23" s="1"/>
  <c r="H235" i="23"/>
  <c r="G235" i="23"/>
  <c r="F235" i="23"/>
  <c r="B235" i="23"/>
  <c r="M234" i="23"/>
  <c r="I234" i="23"/>
  <c r="N234" i="23" s="1"/>
  <c r="H234" i="23"/>
  <c r="J234" i="23" s="1"/>
  <c r="O234" i="23" s="1"/>
  <c r="P234" i="23" s="1"/>
  <c r="G234" i="23"/>
  <c r="F234" i="23"/>
  <c r="B234" i="23"/>
  <c r="M233" i="23"/>
  <c r="I233" i="23"/>
  <c r="N233" i="23" s="1"/>
  <c r="H233" i="23"/>
  <c r="G233" i="23"/>
  <c r="F233" i="23"/>
  <c r="B233" i="23"/>
  <c r="M232" i="23"/>
  <c r="I232" i="23"/>
  <c r="N232" i="23" s="1"/>
  <c r="H232" i="23"/>
  <c r="J232" i="23" s="1"/>
  <c r="O232" i="23" s="1"/>
  <c r="P232" i="23" s="1"/>
  <c r="G232" i="23"/>
  <c r="F232" i="23"/>
  <c r="B232" i="23"/>
  <c r="M231" i="23"/>
  <c r="I231" i="23"/>
  <c r="N231" i="23" s="1"/>
  <c r="H231" i="23"/>
  <c r="G231" i="23"/>
  <c r="F231" i="23"/>
  <c r="B231" i="23"/>
  <c r="M230" i="23"/>
  <c r="I230" i="23"/>
  <c r="N230" i="23" s="1"/>
  <c r="H230" i="23"/>
  <c r="J230" i="23" s="1"/>
  <c r="O230" i="23" s="1"/>
  <c r="P230" i="23" s="1"/>
  <c r="G230" i="23"/>
  <c r="F230" i="23"/>
  <c r="B230" i="23"/>
  <c r="M229" i="23"/>
  <c r="I229" i="23"/>
  <c r="N229" i="23" s="1"/>
  <c r="H229" i="23"/>
  <c r="G229" i="23"/>
  <c r="F229" i="23"/>
  <c r="B229" i="23"/>
  <c r="M228" i="23"/>
  <c r="I228" i="23"/>
  <c r="N228" i="23" s="1"/>
  <c r="H228" i="23"/>
  <c r="J228" i="23" s="1"/>
  <c r="O228" i="23" s="1"/>
  <c r="P228" i="23" s="1"/>
  <c r="G228" i="23"/>
  <c r="F228" i="23"/>
  <c r="B228" i="23"/>
  <c r="M227" i="23"/>
  <c r="I227" i="23"/>
  <c r="N227" i="23" s="1"/>
  <c r="H227" i="23"/>
  <c r="G227" i="23"/>
  <c r="F227" i="23"/>
  <c r="B227" i="23"/>
  <c r="M226" i="23"/>
  <c r="I226" i="23"/>
  <c r="N226" i="23" s="1"/>
  <c r="H226" i="23"/>
  <c r="J226" i="23" s="1"/>
  <c r="O226" i="23" s="1"/>
  <c r="P226" i="23" s="1"/>
  <c r="G226" i="23"/>
  <c r="F226" i="23"/>
  <c r="B226" i="23"/>
  <c r="M225" i="23"/>
  <c r="I225" i="23"/>
  <c r="N225" i="23" s="1"/>
  <c r="H225" i="23"/>
  <c r="G225" i="23"/>
  <c r="F225" i="23"/>
  <c r="B225" i="23"/>
  <c r="M224" i="23"/>
  <c r="I224" i="23"/>
  <c r="N224" i="23" s="1"/>
  <c r="H224" i="23"/>
  <c r="J224" i="23" s="1"/>
  <c r="O224" i="23" s="1"/>
  <c r="P224" i="23" s="1"/>
  <c r="G224" i="23"/>
  <c r="F224" i="23"/>
  <c r="B224" i="23"/>
  <c r="M223" i="23"/>
  <c r="I223" i="23"/>
  <c r="N223" i="23" s="1"/>
  <c r="H223" i="23"/>
  <c r="G223" i="23"/>
  <c r="F223" i="23"/>
  <c r="B223" i="23"/>
  <c r="M222" i="23"/>
  <c r="I222" i="23"/>
  <c r="N222" i="23" s="1"/>
  <c r="H222" i="23"/>
  <c r="J222" i="23" s="1"/>
  <c r="O222" i="23" s="1"/>
  <c r="P222" i="23" s="1"/>
  <c r="G222" i="23"/>
  <c r="F222" i="23"/>
  <c r="B222" i="23"/>
  <c r="M221" i="23"/>
  <c r="I221" i="23"/>
  <c r="N221" i="23" s="1"/>
  <c r="H221" i="23"/>
  <c r="G221" i="23"/>
  <c r="F221" i="23"/>
  <c r="B221" i="23"/>
  <c r="M220" i="23"/>
  <c r="I220" i="23"/>
  <c r="N220" i="23" s="1"/>
  <c r="H220" i="23"/>
  <c r="J220" i="23" s="1"/>
  <c r="O220" i="23" s="1"/>
  <c r="P220" i="23" s="1"/>
  <c r="G220" i="23"/>
  <c r="F220" i="23"/>
  <c r="B220" i="23"/>
  <c r="M219" i="23"/>
  <c r="I219" i="23"/>
  <c r="N219" i="23" s="1"/>
  <c r="H219" i="23"/>
  <c r="G219" i="23"/>
  <c r="F219" i="23"/>
  <c r="B219" i="23"/>
  <c r="M218" i="23"/>
  <c r="I218" i="23"/>
  <c r="N218" i="23" s="1"/>
  <c r="H218" i="23"/>
  <c r="J218" i="23" s="1"/>
  <c r="O218" i="23" s="1"/>
  <c r="P218" i="23" s="1"/>
  <c r="G218" i="23"/>
  <c r="F218" i="23"/>
  <c r="B218" i="23"/>
  <c r="M217" i="23"/>
  <c r="I217" i="23"/>
  <c r="N217" i="23" s="1"/>
  <c r="H217" i="23"/>
  <c r="G217" i="23"/>
  <c r="F217" i="23"/>
  <c r="B217" i="23"/>
  <c r="M216" i="23"/>
  <c r="I216" i="23"/>
  <c r="N216" i="23" s="1"/>
  <c r="H216" i="23"/>
  <c r="J216" i="23" s="1"/>
  <c r="O216" i="23" s="1"/>
  <c r="P216" i="23" s="1"/>
  <c r="G216" i="23"/>
  <c r="F216" i="23"/>
  <c r="B216" i="23"/>
  <c r="M215" i="23"/>
  <c r="I215" i="23"/>
  <c r="N215" i="23" s="1"/>
  <c r="H215" i="23"/>
  <c r="G215" i="23"/>
  <c r="F215" i="23"/>
  <c r="B215" i="23"/>
  <c r="N214" i="23"/>
  <c r="I214" i="23"/>
  <c r="H214" i="23"/>
  <c r="M214" i="23" s="1"/>
  <c r="G214" i="23"/>
  <c r="F214" i="23"/>
  <c r="B214" i="23"/>
  <c r="N213" i="23"/>
  <c r="I213" i="23"/>
  <c r="H213" i="23"/>
  <c r="M213" i="23" s="1"/>
  <c r="G213" i="23"/>
  <c r="F213" i="23"/>
  <c r="B213" i="23"/>
  <c r="N212" i="23"/>
  <c r="I212" i="23"/>
  <c r="H212" i="23"/>
  <c r="M212" i="23" s="1"/>
  <c r="G212" i="23"/>
  <c r="F212" i="23"/>
  <c r="B212" i="23"/>
  <c r="N211" i="23"/>
  <c r="I211" i="23"/>
  <c r="H211" i="23"/>
  <c r="M211" i="23" s="1"/>
  <c r="G211" i="23"/>
  <c r="F211" i="23"/>
  <c r="B211" i="23"/>
  <c r="N210" i="23"/>
  <c r="I210" i="23"/>
  <c r="H210" i="23"/>
  <c r="M210" i="23" s="1"/>
  <c r="G210" i="23"/>
  <c r="F210" i="23"/>
  <c r="B210" i="23"/>
  <c r="N209" i="23"/>
  <c r="I209" i="23"/>
  <c r="H209" i="23"/>
  <c r="M209" i="23" s="1"/>
  <c r="G209" i="23"/>
  <c r="F209" i="23"/>
  <c r="B209" i="23"/>
  <c r="N208" i="23"/>
  <c r="I208" i="23"/>
  <c r="H208" i="23"/>
  <c r="M208" i="23" s="1"/>
  <c r="G208" i="23"/>
  <c r="F208" i="23"/>
  <c r="B208" i="23"/>
  <c r="N207" i="23"/>
  <c r="I207" i="23"/>
  <c r="H207" i="23"/>
  <c r="M207" i="23" s="1"/>
  <c r="G207" i="23"/>
  <c r="F207" i="23"/>
  <c r="B207" i="23"/>
  <c r="N206" i="23"/>
  <c r="I206" i="23"/>
  <c r="H206" i="23"/>
  <c r="M206" i="23" s="1"/>
  <c r="G206" i="23"/>
  <c r="F206" i="23"/>
  <c r="B206" i="23"/>
  <c r="N205" i="23"/>
  <c r="I205" i="23"/>
  <c r="H205" i="23"/>
  <c r="M205" i="23" s="1"/>
  <c r="G205" i="23"/>
  <c r="F205" i="23"/>
  <c r="B205" i="23"/>
  <c r="N204" i="23"/>
  <c r="I204" i="23"/>
  <c r="H204" i="23"/>
  <c r="M204" i="23" s="1"/>
  <c r="G204" i="23"/>
  <c r="F204" i="23"/>
  <c r="B204" i="23"/>
  <c r="N203" i="23"/>
  <c r="I203" i="23"/>
  <c r="H203" i="23"/>
  <c r="M203" i="23" s="1"/>
  <c r="G203" i="23"/>
  <c r="F203" i="23"/>
  <c r="B203" i="23"/>
  <c r="N202" i="23"/>
  <c r="I202" i="23"/>
  <c r="H202" i="23"/>
  <c r="M202" i="23" s="1"/>
  <c r="G202" i="23"/>
  <c r="F202" i="23"/>
  <c r="B202" i="23"/>
  <c r="N201" i="23"/>
  <c r="I201" i="23"/>
  <c r="H201" i="23"/>
  <c r="M201" i="23" s="1"/>
  <c r="G201" i="23"/>
  <c r="F201" i="23"/>
  <c r="B201" i="23"/>
  <c r="N200" i="23"/>
  <c r="I200" i="23"/>
  <c r="H200" i="23"/>
  <c r="M200" i="23" s="1"/>
  <c r="G200" i="23"/>
  <c r="F200" i="23"/>
  <c r="B200" i="23"/>
  <c r="N199" i="23"/>
  <c r="I199" i="23"/>
  <c r="H199" i="23"/>
  <c r="M199" i="23" s="1"/>
  <c r="G199" i="23"/>
  <c r="F199" i="23"/>
  <c r="B199" i="23"/>
  <c r="N198" i="23"/>
  <c r="I198" i="23"/>
  <c r="H198" i="23"/>
  <c r="M198" i="23" s="1"/>
  <c r="G198" i="23"/>
  <c r="F198" i="23"/>
  <c r="B198" i="23"/>
  <c r="N197" i="23"/>
  <c r="I197" i="23"/>
  <c r="H197" i="23"/>
  <c r="M197" i="23" s="1"/>
  <c r="G197" i="23"/>
  <c r="F197" i="23"/>
  <c r="B197" i="23"/>
  <c r="N196" i="23"/>
  <c r="I196" i="23"/>
  <c r="H196" i="23"/>
  <c r="M196" i="23" s="1"/>
  <c r="G196" i="23"/>
  <c r="F196" i="23"/>
  <c r="B196" i="23"/>
  <c r="N195" i="23"/>
  <c r="I195" i="23"/>
  <c r="H195" i="23"/>
  <c r="M195" i="23" s="1"/>
  <c r="G195" i="23"/>
  <c r="F195" i="23"/>
  <c r="B195" i="23"/>
  <c r="N194" i="23"/>
  <c r="I194" i="23"/>
  <c r="H194" i="23"/>
  <c r="M194" i="23" s="1"/>
  <c r="G194" i="23"/>
  <c r="F194" i="23"/>
  <c r="B194" i="23"/>
  <c r="N193" i="23"/>
  <c r="I193" i="23"/>
  <c r="H193" i="23"/>
  <c r="M193" i="23" s="1"/>
  <c r="G193" i="23"/>
  <c r="F193" i="23"/>
  <c r="B193" i="23"/>
  <c r="N192" i="23"/>
  <c r="I192" i="23"/>
  <c r="H192" i="23"/>
  <c r="M192" i="23" s="1"/>
  <c r="G192" i="23"/>
  <c r="F192" i="23"/>
  <c r="B192" i="23"/>
  <c r="N191" i="23"/>
  <c r="I191" i="23"/>
  <c r="H191" i="23"/>
  <c r="M191" i="23" s="1"/>
  <c r="G191" i="23"/>
  <c r="F191" i="23"/>
  <c r="B191" i="23"/>
  <c r="N190" i="23"/>
  <c r="I190" i="23"/>
  <c r="H190" i="23"/>
  <c r="M190" i="23" s="1"/>
  <c r="G190" i="23"/>
  <c r="F190" i="23"/>
  <c r="B190" i="23"/>
  <c r="N189" i="23"/>
  <c r="I189" i="23"/>
  <c r="H189" i="23"/>
  <c r="M189" i="23" s="1"/>
  <c r="G189" i="23"/>
  <c r="F189" i="23"/>
  <c r="B189" i="23"/>
  <c r="N188" i="23"/>
  <c r="I188" i="23"/>
  <c r="H188" i="23"/>
  <c r="M188" i="23" s="1"/>
  <c r="G188" i="23"/>
  <c r="F188" i="23"/>
  <c r="B188" i="23"/>
  <c r="N187" i="23"/>
  <c r="I187" i="23"/>
  <c r="H187" i="23"/>
  <c r="M187" i="23" s="1"/>
  <c r="G187" i="23"/>
  <c r="F187" i="23"/>
  <c r="B187" i="23"/>
  <c r="N186" i="23"/>
  <c r="I186" i="23"/>
  <c r="H186" i="23"/>
  <c r="M186" i="23" s="1"/>
  <c r="G186" i="23"/>
  <c r="F186" i="23"/>
  <c r="B186" i="23"/>
  <c r="N185" i="23"/>
  <c r="I185" i="23"/>
  <c r="H185" i="23"/>
  <c r="M185" i="23" s="1"/>
  <c r="G185" i="23"/>
  <c r="F185" i="23"/>
  <c r="B185" i="23"/>
  <c r="N184" i="23"/>
  <c r="I184" i="23"/>
  <c r="H184" i="23"/>
  <c r="M184" i="23" s="1"/>
  <c r="G184" i="23"/>
  <c r="F184" i="23"/>
  <c r="B184" i="23"/>
  <c r="N183" i="23"/>
  <c r="I183" i="23"/>
  <c r="H183" i="23"/>
  <c r="M183" i="23" s="1"/>
  <c r="G183" i="23"/>
  <c r="F183" i="23"/>
  <c r="B183" i="23"/>
  <c r="N182" i="23"/>
  <c r="I182" i="23"/>
  <c r="H182" i="23"/>
  <c r="M182" i="23" s="1"/>
  <c r="G182" i="23"/>
  <c r="F182" i="23"/>
  <c r="B182" i="23"/>
  <c r="N181" i="23"/>
  <c r="I181" i="23"/>
  <c r="H181" i="23"/>
  <c r="M181" i="23" s="1"/>
  <c r="G181" i="23"/>
  <c r="F181" i="23"/>
  <c r="B181" i="23"/>
  <c r="N180" i="23"/>
  <c r="I180" i="23"/>
  <c r="H180" i="23"/>
  <c r="M180" i="23" s="1"/>
  <c r="G180" i="23"/>
  <c r="F180" i="23"/>
  <c r="B180" i="23"/>
  <c r="N179" i="23"/>
  <c r="I179" i="23"/>
  <c r="H179" i="23"/>
  <c r="M179" i="23" s="1"/>
  <c r="G179" i="23"/>
  <c r="F179" i="23"/>
  <c r="B179" i="23"/>
  <c r="N178" i="23"/>
  <c r="I178" i="23"/>
  <c r="H178" i="23"/>
  <c r="M178" i="23" s="1"/>
  <c r="G178" i="23"/>
  <c r="F178" i="23"/>
  <c r="B178" i="23"/>
  <c r="N177" i="23"/>
  <c r="I177" i="23"/>
  <c r="H177" i="23"/>
  <c r="M177" i="23" s="1"/>
  <c r="G177" i="23"/>
  <c r="F177" i="23"/>
  <c r="B177" i="23"/>
  <c r="N176" i="23"/>
  <c r="I176" i="23"/>
  <c r="H176" i="23"/>
  <c r="M176" i="23" s="1"/>
  <c r="G176" i="23"/>
  <c r="F176" i="23"/>
  <c r="B176" i="23"/>
  <c r="N175" i="23"/>
  <c r="I175" i="23"/>
  <c r="H175" i="23"/>
  <c r="M175" i="23" s="1"/>
  <c r="G175" i="23"/>
  <c r="F175" i="23"/>
  <c r="B175" i="23"/>
  <c r="N174" i="23"/>
  <c r="I174" i="23"/>
  <c r="H174" i="23"/>
  <c r="M174" i="23" s="1"/>
  <c r="G174" i="23"/>
  <c r="F174" i="23"/>
  <c r="B174" i="23"/>
  <c r="N173" i="23"/>
  <c r="I173" i="23"/>
  <c r="H173" i="23"/>
  <c r="M173" i="23" s="1"/>
  <c r="G173" i="23"/>
  <c r="F173" i="23"/>
  <c r="B173" i="23"/>
  <c r="N172" i="23"/>
  <c r="I172" i="23"/>
  <c r="H172" i="23"/>
  <c r="M172" i="23" s="1"/>
  <c r="G172" i="23"/>
  <c r="F172" i="23"/>
  <c r="B172" i="23"/>
  <c r="N171" i="23"/>
  <c r="I171" i="23"/>
  <c r="H171" i="23"/>
  <c r="M171" i="23" s="1"/>
  <c r="G171" i="23"/>
  <c r="F171" i="23"/>
  <c r="B171" i="23"/>
  <c r="N170" i="23"/>
  <c r="I170" i="23"/>
  <c r="H170" i="23"/>
  <c r="M170" i="23" s="1"/>
  <c r="G170" i="23"/>
  <c r="F170" i="23"/>
  <c r="B170" i="23"/>
  <c r="N169" i="23"/>
  <c r="I169" i="23"/>
  <c r="H169" i="23"/>
  <c r="M169" i="23" s="1"/>
  <c r="G169" i="23"/>
  <c r="F169" i="23"/>
  <c r="B169" i="23"/>
  <c r="N168" i="23"/>
  <c r="I168" i="23"/>
  <c r="H168" i="23"/>
  <c r="M168" i="23" s="1"/>
  <c r="G168" i="23"/>
  <c r="F168" i="23"/>
  <c r="B168" i="23"/>
  <c r="N167" i="23"/>
  <c r="I167" i="23"/>
  <c r="H167" i="23"/>
  <c r="M167" i="23" s="1"/>
  <c r="G167" i="23"/>
  <c r="F167" i="23"/>
  <c r="B167" i="23"/>
  <c r="N166" i="23"/>
  <c r="I166" i="23"/>
  <c r="H166" i="23"/>
  <c r="M166" i="23" s="1"/>
  <c r="G166" i="23"/>
  <c r="F166" i="23"/>
  <c r="B166" i="23"/>
  <c r="N165" i="23"/>
  <c r="I165" i="23"/>
  <c r="H165" i="23"/>
  <c r="M165" i="23" s="1"/>
  <c r="G165" i="23"/>
  <c r="F165" i="23"/>
  <c r="B165" i="23"/>
  <c r="N164" i="23"/>
  <c r="I164" i="23"/>
  <c r="H164" i="23"/>
  <c r="M164" i="23" s="1"/>
  <c r="G164" i="23"/>
  <c r="F164" i="23"/>
  <c r="B164" i="23"/>
  <c r="N163" i="23"/>
  <c r="I163" i="23"/>
  <c r="H163" i="23"/>
  <c r="M163" i="23" s="1"/>
  <c r="G163" i="23"/>
  <c r="F163" i="23"/>
  <c r="B163" i="23"/>
  <c r="N162" i="23"/>
  <c r="I162" i="23"/>
  <c r="H162" i="23"/>
  <c r="M162" i="23" s="1"/>
  <c r="G162" i="23"/>
  <c r="F162" i="23"/>
  <c r="B162" i="23"/>
  <c r="N161" i="23"/>
  <c r="I161" i="23"/>
  <c r="H161" i="23"/>
  <c r="M161" i="23" s="1"/>
  <c r="G161" i="23"/>
  <c r="F161" i="23"/>
  <c r="B161" i="23"/>
  <c r="N160" i="23"/>
  <c r="I160" i="23"/>
  <c r="H160" i="23"/>
  <c r="M160" i="23" s="1"/>
  <c r="G160" i="23"/>
  <c r="F160" i="23"/>
  <c r="B160" i="23"/>
  <c r="N159" i="23"/>
  <c r="I159" i="23"/>
  <c r="H159" i="23"/>
  <c r="M159" i="23" s="1"/>
  <c r="G159" i="23"/>
  <c r="F159" i="23"/>
  <c r="B159" i="23"/>
  <c r="N158" i="23"/>
  <c r="I158" i="23"/>
  <c r="H158" i="23"/>
  <c r="M158" i="23" s="1"/>
  <c r="G158" i="23"/>
  <c r="F158" i="23"/>
  <c r="B158" i="23"/>
  <c r="N157" i="23"/>
  <c r="I157" i="23"/>
  <c r="H157" i="23"/>
  <c r="M157" i="23" s="1"/>
  <c r="G157" i="23"/>
  <c r="F157" i="23"/>
  <c r="B157" i="23"/>
  <c r="N156" i="23"/>
  <c r="I156" i="23"/>
  <c r="H156" i="23"/>
  <c r="M156" i="23" s="1"/>
  <c r="G156" i="23"/>
  <c r="F156" i="23"/>
  <c r="B156" i="23"/>
  <c r="N155" i="23"/>
  <c r="I155" i="23"/>
  <c r="H155" i="23"/>
  <c r="M155" i="23" s="1"/>
  <c r="G155" i="23"/>
  <c r="F155" i="23"/>
  <c r="B155" i="23"/>
  <c r="N154" i="23"/>
  <c r="I154" i="23"/>
  <c r="H154" i="23"/>
  <c r="M154" i="23" s="1"/>
  <c r="G154" i="23"/>
  <c r="F154" i="23"/>
  <c r="B154" i="23"/>
  <c r="N153" i="23"/>
  <c r="I153" i="23"/>
  <c r="H153" i="23"/>
  <c r="M153" i="23" s="1"/>
  <c r="G153" i="23"/>
  <c r="F153" i="23"/>
  <c r="B153" i="23"/>
  <c r="N152" i="23"/>
  <c r="I152" i="23"/>
  <c r="H152" i="23"/>
  <c r="M152" i="23" s="1"/>
  <c r="G152" i="23"/>
  <c r="F152" i="23"/>
  <c r="B152" i="23"/>
  <c r="N151" i="23"/>
  <c r="I151" i="23"/>
  <c r="H151" i="23"/>
  <c r="M151" i="23" s="1"/>
  <c r="G151" i="23"/>
  <c r="F151" i="23"/>
  <c r="B151" i="23"/>
  <c r="N150" i="23"/>
  <c r="I150" i="23"/>
  <c r="H150" i="23"/>
  <c r="M150" i="23" s="1"/>
  <c r="G150" i="23"/>
  <c r="F150" i="23"/>
  <c r="B150" i="23"/>
  <c r="N149" i="23"/>
  <c r="I149" i="23"/>
  <c r="H149" i="23"/>
  <c r="M149" i="23" s="1"/>
  <c r="G149" i="23"/>
  <c r="F149" i="23"/>
  <c r="B149" i="23"/>
  <c r="N148" i="23"/>
  <c r="I148" i="23"/>
  <c r="H148" i="23"/>
  <c r="M148" i="23" s="1"/>
  <c r="G148" i="23"/>
  <c r="F148" i="23"/>
  <c r="B148" i="23"/>
  <c r="N147" i="23"/>
  <c r="I147" i="23"/>
  <c r="H147" i="23"/>
  <c r="M147" i="23" s="1"/>
  <c r="G147" i="23"/>
  <c r="F147" i="23"/>
  <c r="B147" i="23"/>
  <c r="N146" i="23"/>
  <c r="I146" i="23"/>
  <c r="H146" i="23"/>
  <c r="M146" i="23" s="1"/>
  <c r="G146" i="23"/>
  <c r="F146" i="23"/>
  <c r="B146" i="23"/>
  <c r="N145" i="23"/>
  <c r="I145" i="23"/>
  <c r="H145" i="23"/>
  <c r="M145" i="23" s="1"/>
  <c r="G145" i="23"/>
  <c r="F145" i="23"/>
  <c r="B145" i="23"/>
  <c r="I144" i="23"/>
  <c r="N144" i="23" s="1"/>
  <c r="H144" i="23"/>
  <c r="M144" i="23" s="1"/>
  <c r="G144" i="23"/>
  <c r="F144" i="23"/>
  <c r="B144" i="23"/>
  <c r="N143" i="23"/>
  <c r="I143" i="23"/>
  <c r="H143" i="23"/>
  <c r="M143" i="23" s="1"/>
  <c r="G143" i="23"/>
  <c r="F143" i="23"/>
  <c r="B143" i="23"/>
  <c r="N142" i="23"/>
  <c r="I142" i="23"/>
  <c r="H142" i="23"/>
  <c r="M142" i="23" s="1"/>
  <c r="G142" i="23"/>
  <c r="F142" i="23"/>
  <c r="B142" i="23"/>
  <c r="N141" i="23"/>
  <c r="I141" i="23"/>
  <c r="H141" i="23"/>
  <c r="M141" i="23" s="1"/>
  <c r="G141" i="23"/>
  <c r="F141" i="23"/>
  <c r="B141" i="23"/>
  <c r="N140" i="23"/>
  <c r="I140" i="23"/>
  <c r="H140" i="23"/>
  <c r="M140" i="23" s="1"/>
  <c r="G140" i="23"/>
  <c r="F140" i="23"/>
  <c r="B140" i="23"/>
  <c r="N139" i="23"/>
  <c r="I139" i="23"/>
  <c r="H139" i="23"/>
  <c r="M139" i="23" s="1"/>
  <c r="G139" i="23"/>
  <c r="F139" i="23"/>
  <c r="B139" i="23"/>
  <c r="N138" i="23"/>
  <c r="I138" i="23"/>
  <c r="H138" i="23"/>
  <c r="M138" i="23" s="1"/>
  <c r="G138" i="23"/>
  <c r="F138" i="23"/>
  <c r="B138" i="23"/>
  <c r="N137" i="23"/>
  <c r="I137" i="23"/>
  <c r="H137" i="23"/>
  <c r="M137" i="23" s="1"/>
  <c r="G137" i="23"/>
  <c r="F137" i="23"/>
  <c r="B137" i="23"/>
  <c r="N136" i="23"/>
  <c r="I136" i="23"/>
  <c r="H136" i="23"/>
  <c r="M136" i="23" s="1"/>
  <c r="G136" i="23"/>
  <c r="F136" i="23"/>
  <c r="B136" i="23"/>
  <c r="N135" i="23"/>
  <c r="I135" i="23"/>
  <c r="H135" i="23"/>
  <c r="M135" i="23" s="1"/>
  <c r="G135" i="23"/>
  <c r="F135" i="23"/>
  <c r="B135" i="23"/>
  <c r="N134" i="23"/>
  <c r="I134" i="23"/>
  <c r="H134" i="23"/>
  <c r="M134" i="23" s="1"/>
  <c r="G134" i="23"/>
  <c r="F134" i="23"/>
  <c r="B134" i="23"/>
  <c r="N133" i="23"/>
  <c r="I133" i="23"/>
  <c r="H133" i="23"/>
  <c r="M133" i="23" s="1"/>
  <c r="G133" i="23"/>
  <c r="F133" i="23"/>
  <c r="B133" i="23"/>
  <c r="N132" i="23"/>
  <c r="I132" i="23"/>
  <c r="H132" i="23"/>
  <c r="M132" i="23" s="1"/>
  <c r="G132" i="23"/>
  <c r="F132" i="23"/>
  <c r="B132" i="23"/>
  <c r="N131" i="23"/>
  <c r="I131" i="23"/>
  <c r="H131" i="23"/>
  <c r="M131" i="23" s="1"/>
  <c r="G131" i="23"/>
  <c r="F131" i="23"/>
  <c r="B131" i="23"/>
  <c r="N130" i="23"/>
  <c r="I130" i="23"/>
  <c r="H130" i="23"/>
  <c r="M130" i="23" s="1"/>
  <c r="G130" i="23"/>
  <c r="F130" i="23"/>
  <c r="B130" i="23"/>
  <c r="N129" i="23"/>
  <c r="I129" i="23"/>
  <c r="H129" i="23"/>
  <c r="M129" i="23" s="1"/>
  <c r="G129" i="23"/>
  <c r="F129" i="23"/>
  <c r="B129" i="23"/>
  <c r="N128" i="23"/>
  <c r="I128" i="23"/>
  <c r="H128" i="23"/>
  <c r="M128" i="23" s="1"/>
  <c r="G128" i="23"/>
  <c r="F128" i="23"/>
  <c r="B128" i="23"/>
  <c r="N127" i="23"/>
  <c r="I127" i="23"/>
  <c r="H127" i="23"/>
  <c r="M127" i="23" s="1"/>
  <c r="G127" i="23"/>
  <c r="F127" i="23"/>
  <c r="B127" i="23"/>
  <c r="N126" i="23"/>
  <c r="I126" i="23"/>
  <c r="H126" i="23"/>
  <c r="M126" i="23" s="1"/>
  <c r="G126" i="23"/>
  <c r="F126" i="23"/>
  <c r="B126" i="23"/>
  <c r="N125" i="23"/>
  <c r="I125" i="23"/>
  <c r="H125" i="23"/>
  <c r="M125" i="23" s="1"/>
  <c r="G125" i="23"/>
  <c r="F125" i="23"/>
  <c r="B125" i="23"/>
  <c r="N124" i="23"/>
  <c r="I124" i="23"/>
  <c r="H124" i="23"/>
  <c r="M124" i="23" s="1"/>
  <c r="G124" i="23"/>
  <c r="F124" i="23"/>
  <c r="B124" i="23"/>
  <c r="N123" i="23"/>
  <c r="I123" i="23"/>
  <c r="H123" i="23"/>
  <c r="M123" i="23" s="1"/>
  <c r="G123" i="23"/>
  <c r="F123" i="23"/>
  <c r="B123" i="23"/>
  <c r="N122" i="23"/>
  <c r="I122" i="23"/>
  <c r="H122" i="23"/>
  <c r="M122" i="23" s="1"/>
  <c r="G122" i="23"/>
  <c r="F122" i="23"/>
  <c r="B122" i="23"/>
  <c r="N121" i="23"/>
  <c r="I121" i="23"/>
  <c r="H121" i="23"/>
  <c r="M121" i="23" s="1"/>
  <c r="G121" i="23"/>
  <c r="F121" i="23"/>
  <c r="B121" i="23"/>
  <c r="N120" i="23"/>
  <c r="I120" i="23"/>
  <c r="H120" i="23"/>
  <c r="M120" i="23" s="1"/>
  <c r="G120" i="23"/>
  <c r="F120" i="23"/>
  <c r="B120" i="23"/>
  <c r="N119" i="23"/>
  <c r="I119" i="23"/>
  <c r="H119" i="23"/>
  <c r="M119" i="23" s="1"/>
  <c r="G119" i="23"/>
  <c r="F119" i="23"/>
  <c r="B119" i="23"/>
  <c r="N118" i="23"/>
  <c r="I118" i="23"/>
  <c r="H118" i="23"/>
  <c r="M118" i="23" s="1"/>
  <c r="G118" i="23"/>
  <c r="F118" i="23"/>
  <c r="B118" i="23"/>
  <c r="N117" i="23"/>
  <c r="I117" i="23"/>
  <c r="H117" i="23"/>
  <c r="M117" i="23" s="1"/>
  <c r="G117" i="23"/>
  <c r="F117" i="23"/>
  <c r="B117" i="23"/>
  <c r="N116" i="23"/>
  <c r="I116" i="23"/>
  <c r="H116" i="23"/>
  <c r="M116" i="23" s="1"/>
  <c r="G116" i="23"/>
  <c r="F116" i="23"/>
  <c r="B116" i="23"/>
  <c r="N115" i="23"/>
  <c r="I115" i="23"/>
  <c r="H115" i="23"/>
  <c r="M115" i="23" s="1"/>
  <c r="G115" i="23"/>
  <c r="F115" i="23"/>
  <c r="B115" i="23"/>
  <c r="N114" i="23"/>
  <c r="I114" i="23"/>
  <c r="H114" i="23"/>
  <c r="M114" i="23" s="1"/>
  <c r="G114" i="23"/>
  <c r="F114" i="23"/>
  <c r="B114" i="23"/>
  <c r="N113" i="23"/>
  <c r="I113" i="23"/>
  <c r="H113" i="23"/>
  <c r="M113" i="23" s="1"/>
  <c r="G113" i="23"/>
  <c r="F113" i="23"/>
  <c r="B113" i="23"/>
  <c r="N112" i="23"/>
  <c r="I112" i="23"/>
  <c r="H112" i="23"/>
  <c r="M112" i="23" s="1"/>
  <c r="G112" i="23"/>
  <c r="F112" i="23"/>
  <c r="B112" i="23"/>
  <c r="N111" i="23"/>
  <c r="I111" i="23"/>
  <c r="H111" i="23"/>
  <c r="M111" i="23" s="1"/>
  <c r="G111" i="23"/>
  <c r="F111" i="23"/>
  <c r="B111" i="23"/>
  <c r="N110" i="23"/>
  <c r="I110" i="23"/>
  <c r="H110" i="23"/>
  <c r="M110" i="23" s="1"/>
  <c r="G110" i="23"/>
  <c r="F110" i="23"/>
  <c r="B110" i="23"/>
  <c r="N109" i="23"/>
  <c r="I109" i="23"/>
  <c r="H109" i="23"/>
  <c r="M109" i="23" s="1"/>
  <c r="G109" i="23"/>
  <c r="F109" i="23"/>
  <c r="B109" i="23"/>
  <c r="N108" i="23"/>
  <c r="I108" i="23"/>
  <c r="H108" i="23"/>
  <c r="M108" i="23" s="1"/>
  <c r="G108" i="23"/>
  <c r="F108" i="23"/>
  <c r="B108" i="23"/>
  <c r="N107" i="23"/>
  <c r="I107" i="23"/>
  <c r="H107" i="23"/>
  <c r="M107" i="23" s="1"/>
  <c r="G107" i="23"/>
  <c r="F107" i="23"/>
  <c r="B107" i="23"/>
  <c r="N106" i="23"/>
  <c r="I106" i="23"/>
  <c r="H106" i="23"/>
  <c r="M106" i="23" s="1"/>
  <c r="G106" i="23"/>
  <c r="F106" i="23"/>
  <c r="B106" i="23"/>
  <c r="N105" i="23"/>
  <c r="I105" i="23"/>
  <c r="H105" i="23"/>
  <c r="M105" i="23" s="1"/>
  <c r="G105" i="23"/>
  <c r="F105" i="23"/>
  <c r="B105" i="23"/>
  <c r="N104" i="23"/>
  <c r="I104" i="23"/>
  <c r="H104" i="23"/>
  <c r="M104" i="23" s="1"/>
  <c r="G104" i="23"/>
  <c r="F104" i="23"/>
  <c r="B104" i="23"/>
  <c r="N103" i="23"/>
  <c r="I103" i="23"/>
  <c r="H103" i="23"/>
  <c r="M103" i="23" s="1"/>
  <c r="G103" i="23"/>
  <c r="F103" i="23"/>
  <c r="B103" i="23"/>
  <c r="N102" i="23"/>
  <c r="I102" i="23"/>
  <c r="H102" i="23"/>
  <c r="M102" i="23" s="1"/>
  <c r="G102" i="23"/>
  <c r="F102" i="23"/>
  <c r="B102" i="23"/>
  <c r="N101" i="23"/>
  <c r="I101" i="23"/>
  <c r="H101" i="23"/>
  <c r="M101" i="23" s="1"/>
  <c r="G101" i="23"/>
  <c r="F101" i="23"/>
  <c r="B101" i="23"/>
  <c r="N100" i="23"/>
  <c r="I100" i="23"/>
  <c r="H100" i="23"/>
  <c r="M100" i="23" s="1"/>
  <c r="G100" i="23"/>
  <c r="F100" i="23"/>
  <c r="B100" i="23"/>
  <c r="N99" i="23"/>
  <c r="I99" i="23"/>
  <c r="H99" i="23"/>
  <c r="M99" i="23" s="1"/>
  <c r="G99" i="23"/>
  <c r="F99" i="23"/>
  <c r="B99" i="23"/>
  <c r="N98" i="23"/>
  <c r="I98" i="23"/>
  <c r="H98" i="23"/>
  <c r="M98" i="23" s="1"/>
  <c r="G98" i="23"/>
  <c r="F98" i="23"/>
  <c r="B98" i="23"/>
  <c r="N97" i="23"/>
  <c r="I97" i="23"/>
  <c r="H97" i="23"/>
  <c r="M97" i="23" s="1"/>
  <c r="G97" i="23"/>
  <c r="F97" i="23"/>
  <c r="B97" i="23"/>
  <c r="N96" i="23"/>
  <c r="I96" i="23"/>
  <c r="H96" i="23"/>
  <c r="M96" i="23" s="1"/>
  <c r="G96" i="23"/>
  <c r="F96" i="23"/>
  <c r="B96" i="23"/>
  <c r="N95" i="23"/>
  <c r="I95" i="23"/>
  <c r="H95" i="23"/>
  <c r="M95" i="23" s="1"/>
  <c r="G95" i="23"/>
  <c r="F95" i="23"/>
  <c r="B95" i="23"/>
  <c r="N94" i="23"/>
  <c r="I94" i="23"/>
  <c r="H94" i="23"/>
  <c r="M94" i="23" s="1"/>
  <c r="G94" i="23"/>
  <c r="F94" i="23"/>
  <c r="B94" i="23"/>
  <c r="N93" i="23"/>
  <c r="I93" i="23"/>
  <c r="H93" i="23"/>
  <c r="M93" i="23" s="1"/>
  <c r="G93" i="23"/>
  <c r="F93" i="23"/>
  <c r="B93" i="23"/>
  <c r="N92" i="23"/>
  <c r="I92" i="23"/>
  <c r="H92" i="23"/>
  <c r="M92" i="23" s="1"/>
  <c r="G92" i="23"/>
  <c r="F92" i="23"/>
  <c r="B92" i="23"/>
  <c r="N91" i="23"/>
  <c r="I91" i="23"/>
  <c r="H91" i="23"/>
  <c r="M91" i="23" s="1"/>
  <c r="G91" i="23"/>
  <c r="F91" i="23"/>
  <c r="B91" i="23"/>
  <c r="N90" i="23"/>
  <c r="I90" i="23"/>
  <c r="H90" i="23"/>
  <c r="M90" i="23" s="1"/>
  <c r="G90" i="23"/>
  <c r="F90" i="23"/>
  <c r="B90" i="23"/>
  <c r="N89" i="23"/>
  <c r="I89" i="23"/>
  <c r="H89" i="23"/>
  <c r="M89" i="23" s="1"/>
  <c r="G89" i="23"/>
  <c r="F89" i="23"/>
  <c r="B89" i="23"/>
  <c r="N88" i="23"/>
  <c r="I88" i="23"/>
  <c r="H88" i="23"/>
  <c r="M88" i="23" s="1"/>
  <c r="G88" i="23"/>
  <c r="F88" i="23"/>
  <c r="B88" i="23"/>
  <c r="N87" i="23"/>
  <c r="I87" i="23"/>
  <c r="H87" i="23"/>
  <c r="M87" i="23" s="1"/>
  <c r="G87" i="23"/>
  <c r="F87" i="23"/>
  <c r="B87" i="23"/>
  <c r="N86" i="23"/>
  <c r="I86" i="23"/>
  <c r="H86" i="23"/>
  <c r="M86" i="23" s="1"/>
  <c r="G86" i="23"/>
  <c r="F86" i="23"/>
  <c r="B86" i="23"/>
  <c r="N85" i="23"/>
  <c r="I85" i="23"/>
  <c r="H85" i="23"/>
  <c r="M85" i="23" s="1"/>
  <c r="G85" i="23"/>
  <c r="F85" i="23"/>
  <c r="B85" i="23"/>
  <c r="N84" i="23"/>
  <c r="I84" i="23"/>
  <c r="H84" i="23"/>
  <c r="M84" i="23" s="1"/>
  <c r="G84" i="23"/>
  <c r="F84" i="23"/>
  <c r="B84" i="23"/>
  <c r="N83" i="23"/>
  <c r="I83" i="23"/>
  <c r="H83" i="23"/>
  <c r="M83" i="23" s="1"/>
  <c r="G83" i="23"/>
  <c r="F83" i="23"/>
  <c r="B83" i="23"/>
  <c r="N82" i="23"/>
  <c r="I82" i="23"/>
  <c r="H82" i="23"/>
  <c r="M82" i="23" s="1"/>
  <c r="G82" i="23"/>
  <c r="F82" i="23"/>
  <c r="B82" i="23"/>
  <c r="N81" i="23"/>
  <c r="I81" i="23"/>
  <c r="H81" i="23"/>
  <c r="M81" i="23" s="1"/>
  <c r="G81" i="23"/>
  <c r="F81" i="23"/>
  <c r="B81" i="23"/>
  <c r="N80" i="23"/>
  <c r="I80" i="23"/>
  <c r="H80" i="23"/>
  <c r="M80" i="23" s="1"/>
  <c r="G80" i="23"/>
  <c r="F80" i="23"/>
  <c r="B80" i="23"/>
  <c r="N79" i="23"/>
  <c r="I79" i="23"/>
  <c r="H79" i="23"/>
  <c r="M79" i="23" s="1"/>
  <c r="G79" i="23"/>
  <c r="F79" i="23"/>
  <c r="B79" i="23"/>
  <c r="N78" i="23"/>
  <c r="I78" i="23"/>
  <c r="H78" i="23"/>
  <c r="M78" i="23" s="1"/>
  <c r="G78" i="23"/>
  <c r="F78" i="23"/>
  <c r="B78" i="23"/>
  <c r="N77" i="23"/>
  <c r="I77" i="23"/>
  <c r="H77" i="23"/>
  <c r="M77" i="23" s="1"/>
  <c r="G77" i="23"/>
  <c r="F77" i="23"/>
  <c r="B77" i="23"/>
  <c r="N76" i="23"/>
  <c r="I76" i="23"/>
  <c r="H76" i="23"/>
  <c r="M76" i="23" s="1"/>
  <c r="G76" i="23"/>
  <c r="F76" i="23"/>
  <c r="B76" i="23"/>
  <c r="N75" i="23"/>
  <c r="I75" i="23"/>
  <c r="H75" i="23"/>
  <c r="M75" i="23" s="1"/>
  <c r="G75" i="23"/>
  <c r="F75" i="23"/>
  <c r="B75" i="23"/>
  <c r="N74" i="23"/>
  <c r="I74" i="23"/>
  <c r="H74" i="23"/>
  <c r="M74" i="23" s="1"/>
  <c r="G74" i="23"/>
  <c r="F74" i="23"/>
  <c r="B74" i="23"/>
  <c r="N73" i="23"/>
  <c r="I73" i="23"/>
  <c r="H73" i="23"/>
  <c r="M73" i="23" s="1"/>
  <c r="G73" i="23"/>
  <c r="F73" i="23"/>
  <c r="B73" i="23"/>
  <c r="N72" i="23"/>
  <c r="I72" i="23"/>
  <c r="H72" i="23"/>
  <c r="M72" i="23" s="1"/>
  <c r="G72" i="23"/>
  <c r="F72" i="23"/>
  <c r="B72" i="23"/>
  <c r="N71" i="23"/>
  <c r="I71" i="23"/>
  <c r="H71" i="23"/>
  <c r="M71" i="23" s="1"/>
  <c r="G71" i="23"/>
  <c r="F71" i="23"/>
  <c r="B71" i="23"/>
  <c r="N70" i="23"/>
  <c r="I70" i="23"/>
  <c r="H70" i="23"/>
  <c r="M70" i="23" s="1"/>
  <c r="G70" i="23"/>
  <c r="F70" i="23"/>
  <c r="B70" i="23"/>
  <c r="N69" i="23"/>
  <c r="I69" i="23"/>
  <c r="H69" i="23"/>
  <c r="M69" i="23" s="1"/>
  <c r="G69" i="23"/>
  <c r="F69" i="23"/>
  <c r="B69" i="23"/>
  <c r="N68" i="23"/>
  <c r="I68" i="23"/>
  <c r="H68" i="23"/>
  <c r="M68" i="23" s="1"/>
  <c r="G68" i="23"/>
  <c r="F68" i="23"/>
  <c r="B68" i="23"/>
  <c r="N67" i="23"/>
  <c r="I67" i="23"/>
  <c r="H67" i="23"/>
  <c r="M67" i="23" s="1"/>
  <c r="G67" i="23"/>
  <c r="F67" i="23"/>
  <c r="B67" i="23"/>
  <c r="N66" i="23"/>
  <c r="I66" i="23"/>
  <c r="H66" i="23"/>
  <c r="M66" i="23" s="1"/>
  <c r="G66" i="23"/>
  <c r="F66" i="23"/>
  <c r="B66" i="23"/>
  <c r="N65" i="23"/>
  <c r="I65" i="23"/>
  <c r="H65" i="23"/>
  <c r="M65" i="23" s="1"/>
  <c r="G65" i="23"/>
  <c r="F65" i="23"/>
  <c r="B65" i="23"/>
  <c r="N64" i="23"/>
  <c r="I64" i="23"/>
  <c r="H64" i="23"/>
  <c r="M64" i="23" s="1"/>
  <c r="G64" i="23"/>
  <c r="F64" i="23"/>
  <c r="B64" i="23"/>
  <c r="N63" i="23"/>
  <c r="I63" i="23"/>
  <c r="H63" i="23"/>
  <c r="M63" i="23" s="1"/>
  <c r="G63" i="23"/>
  <c r="F63" i="23"/>
  <c r="B63" i="23"/>
  <c r="N62" i="23"/>
  <c r="I62" i="23"/>
  <c r="H62" i="23"/>
  <c r="M62" i="23" s="1"/>
  <c r="G62" i="23"/>
  <c r="F62" i="23"/>
  <c r="B62" i="23"/>
  <c r="N61" i="23"/>
  <c r="I61" i="23"/>
  <c r="H61" i="23"/>
  <c r="M61" i="23" s="1"/>
  <c r="G61" i="23"/>
  <c r="F61" i="23"/>
  <c r="B61" i="23"/>
  <c r="N60" i="23"/>
  <c r="I60" i="23"/>
  <c r="H60" i="23"/>
  <c r="M60" i="23" s="1"/>
  <c r="G60" i="23"/>
  <c r="F60" i="23"/>
  <c r="B60" i="23"/>
  <c r="N59" i="23"/>
  <c r="I59" i="23"/>
  <c r="H59" i="23"/>
  <c r="M59" i="23" s="1"/>
  <c r="G59" i="23"/>
  <c r="F59" i="23"/>
  <c r="B59" i="23"/>
  <c r="N58" i="23"/>
  <c r="I58" i="23"/>
  <c r="H58" i="23"/>
  <c r="M58" i="23" s="1"/>
  <c r="G58" i="23"/>
  <c r="F58" i="23"/>
  <c r="B58" i="23"/>
  <c r="N57" i="23"/>
  <c r="I57" i="23"/>
  <c r="H57" i="23"/>
  <c r="M57" i="23" s="1"/>
  <c r="G57" i="23"/>
  <c r="F57" i="23"/>
  <c r="B57" i="23"/>
  <c r="N56" i="23"/>
  <c r="I56" i="23"/>
  <c r="H56" i="23"/>
  <c r="M56" i="23" s="1"/>
  <c r="G56" i="23"/>
  <c r="F56" i="23"/>
  <c r="B56" i="23"/>
  <c r="N55" i="23"/>
  <c r="I55" i="23"/>
  <c r="H55" i="23"/>
  <c r="M55" i="23" s="1"/>
  <c r="G55" i="23"/>
  <c r="F55" i="23"/>
  <c r="B55" i="23"/>
  <c r="N54" i="23"/>
  <c r="I54" i="23"/>
  <c r="H54" i="23"/>
  <c r="M54" i="23" s="1"/>
  <c r="G54" i="23"/>
  <c r="F54" i="23"/>
  <c r="B54" i="23"/>
  <c r="N53" i="23"/>
  <c r="I53" i="23"/>
  <c r="H53" i="23"/>
  <c r="M53" i="23" s="1"/>
  <c r="G53" i="23"/>
  <c r="F53" i="23"/>
  <c r="B53" i="23"/>
  <c r="N52" i="23"/>
  <c r="I52" i="23"/>
  <c r="H52" i="23"/>
  <c r="M52" i="23" s="1"/>
  <c r="G52" i="23"/>
  <c r="F52" i="23"/>
  <c r="B52" i="23"/>
  <c r="N51" i="23"/>
  <c r="I51" i="23"/>
  <c r="H51" i="23"/>
  <c r="M51" i="23" s="1"/>
  <c r="G51" i="23"/>
  <c r="F51" i="23"/>
  <c r="B51" i="23"/>
  <c r="N50" i="23"/>
  <c r="I50" i="23"/>
  <c r="H50" i="23"/>
  <c r="M50" i="23" s="1"/>
  <c r="G50" i="23"/>
  <c r="F50" i="23"/>
  <c r="B50" i="23"/>
  <c r="N49" i="23"/>
  <c r="I49" i="23"/>
  <c r="H49" i="23"/>
  <c r="M49" i="23" s="1"/>
  <c r="G49" i="23"/>
  <c r="F49" i="23"/>
  <c r="B49" i="23"/>
  <c r="N48" i="23"/>
  <c r="I48" i="23"/>
  <c r="H48" i="23"/>
  <c r="M48" i="23" s="1"/>
  <c r="G48" i="23"/>
  <c r="F48" i="23"/>
  <c r="B48" i="23"/>
  <c r="N47" i="23"/>
  <c r="I47" i="23"/>
  <c r="H47" i="23"/>
  <c r="M47" i="23" s="1"/>
  <c r="G47" i="23"/>
  <c r="F47" i="23"/>
  <c r="B47" i="23"/>
  <c r="N46" i="23"/>
  <c r="I46" i="23"/>
  <c r="H46" i="23"/>
  <c r="M46" i="23" s="1"/>
  <c r="G46" i="23"/>
  <c r="F46" i="23"/>
  <c r="B46" i="23"/>
  <c r="N45" i="23"/>
  <c r="I45" i="23"/>
  <c r="H45" i="23"/>
  <c r="M45" i="23" s="1"/>
  <c r="G45" i="23"/>
  <c r="F45" i="23"/>
  <c r="B45" i="23"/>
  <c r="N44" i="23"/>
  <c r="I44" i="23"/>
  <c r="H44" i="23"/>
  <c r="M44" i="23" s="1"/>
  <c r="G44" i="23"/>
  <c r="F44" i="23"/>
  <c r="B44" i="23"/>
  <c r="N43" i="23"/>
  <c r="I43" i="23"/>
  <c r="H43" i="23"/>
  <c r="M43" i="23" s="1"/>
  <c r="G43" i="23"/>
  <c r="F43" i="23"/>
  <c r="B43" i="23"/>
  <c r="N42" i="23"/>
  <c r="I42" i="23"/>
  <c r="H42" i="23"/>
  <c r="M42" i="23" s="1"/>
  <c r="G42" i="23"/>
  <c r="F42" i="23"/>
  <c r="B42" i="23"/>
  <c r="N41" i="23"/>
  <c r="I41" i="23"/>
  <c r="H41" i="23"/>
  <c r="M41" i="23" s="1"/>
  <c r="G41" i="23"/>
  <c r="F41" i="23"/>
  <c r="B41" i="23"/>
  <c r="N40" i="23"/>
  <c r="I40" i="23"/>
  <c r="H40" i="23"/>
  <c r="M40" i="23" s="1"/>
  <c r="G40" i="23"/>
  <c r="F40" i="23"/>
  <c r="B40" i="23"/>
  <c r="N39" i="23"/>
  <c r="I39" i="23"/>
  <c r="H39" i="23"/>
  <c r="M39" i="23" s="1"/>
  <c r="G39" i="23"/>
  <c r="F39" i="23"/>
  <c r="B39" i="23"/>
  <c r="N38" i="23"/>
  <c r="I38" i="23"/>
  <c r="H38" i="23"/>
  <c r="M38" i="23" s="1"/>
  <c r="G38" i="23"/>
  <c r="F38" i="23"/>
  <c r="B38" i="23"/>
  <c r="N37" i="23"/>
  <c r="I37" i="23"/>
  <c r="H37" i="23"/>
  <c r="M37" i="23" s="1"/>
  <c r="G37" i="23"/>
  <c r="F37" i="23"/>
  <c r="B37" i="23"/>
  <c r="N36" i="23"/>
  <c r="I36" i="23"/>
  <c r="H36" i="23"/>
  <c r="M36" i="23" s="1"/>
  <c r="G36" i="23"/>
  <c r="F36" i="23"/>
  <c r="B36" i="23"/>
  <c r="N35" i="23"/>
  <c r="I35" i="23"/>
  <c r="H35" i="23"/>
  <c r="M35" i="23" s="1"/>
  <c r="G35" i="23"/>
  <c r="F35" i="23"/>
  <c r="B35" i="23"/>
  <c r="N34" i="23"/>
  <c r="I34" i="23"/>
  <c r="H34" i="23"/>
  <c r="M34" i="23" s="1"/>
  <c r="G34" i="23"/>
  <c r="F34" i="23"/>
  <c r="B34" i="23"/>
  <c r="N33" i="23"/>
  <c r="I33" i="23"/>
  <c r="H33" i="23"/>
  <c r="M33" i="23" s="1"/>
  <c r="G33" i="23"/>
  <c r="F33" i="23"/>
  <c r="B33" i="23"/>
  <c r="N32" i="23"/>
  <c r="I32" i="23"/>
  <c r="H32" i="23"/>
  <c r="M32" i="23" s="1"/>
  <c r="G32" i="23"/>
  <c r="F32" i="23"/>
  <c r="B32" i="23"/>
  <c r="N31" i="23"/>
  <c r="I31" i="23"/>
  <c r="H31" i="23"/>
  <c r="M31" i="23" s="1"/>
  <c r="G31" i="23"/>
  <c r="F31" i="23"/>
  <c r="B31" i="23"/>
  <c r="N30" i="23"/>
  <c r="I30" i="23"/>
  <c r="H30" i="23"/>
  <c r="M30" i="23" s="1"/>
  <c r="G30" i="23"/>
  <c r="F30" i="23"/>
  <c r="B30" i="23"/>
  <c r="N29" i="23"/>
  <c r="I29" i="23"/>
  <c r="H29" i="23"/>
  <c r="M29" i="23" s="1"/>
  <c r="G29" i="23"/>
  <c r="F29" i="23"/>
  <c r="B29" i="23"/>
  <c r="N28" i="23"/>
  <c r="I28" i="23"/>
  <c r="H28" i="23"/>
  <c r="M28" i="23" s="1"/>
  <c r="G28" i="23"/>
  <c r="F28" i="23"/>
  <c r="B28" i="23"/>
  <c r="N27" i="23"/>
  <c r="I27" i="23"/>
  <c r="H27" i="23"/>
  <c r="M27" i="23" s="1"/>
  <c r="G27" i="23"/>
  <c r="F27" i="23"/>
  <c r="B27" i="23"/>
  <c r="N26" i="23"/>
  <c r="I26" i="23"/>
  <c r="H26" i="23"/>
  <c r="M26" i="23" s="1"/>
  <c r="G26" i="23"/>
  <c r="F26" i="23"/>
  <c r="B26" i="23"/>
  <c r="N25" i="23"/>
  <c r="I25" i="23"/>
  <c r="H25" i="23"/>
  <c r="M25" i="23" s="1"/>
  <c r="G25" i="23"/>
  <c r="F25" i="23"/>
  <c r="B25" i="23"/>
  <c r="N24" i="23"/>
  <c r="I24" i="23"/>
  <c r="H24" i="23"/>
  <c r="M24" i="23" s="1"/>
  <c r="G24" i="23"/>
  <c r="F24" i="23"/>
  <c r="B24" i="23"/>
  <c r="N23" i="23"/>
  <c r="I23" i="23"/>
  <c r="H23" i="23"/>
  <c r="M23" i="23" s="1"/>
  <c r="G23" i="23"/>
  <c r="F23" i="23"/>
  <c r="B23" i="23"/>
  <c r="N22" i="23"/>
  <c r="I22" i="23"/>
  <c r="H22" i="23"/>
  <c r="M22" i="23" s="1"/>
  <c r="G22" i="23"/>
  <c r="F22" i="23"/>
  <c r="B22" i="23"/>
  <c r="N21" i="23"/>
  <c r="I21" i="23"/>
  <c r="H21" i="23"/>
  <c r="M21" i="23" s="1"/>
  <c r="G21" i="23"/>
  <c r="F21" i="23"/>
  <c r="B21" i="23"/>
  <c r="N20" i="23"/>
  <c r="I20" i="23"/>
  <c r="H20" i="23"/>
  <c r="M20" i="23" s="1"/>
  <c r="G20" i="23"/>
  <c r="F20" i="23"/>
  <c r="B20" i="23"/>
  <c r="N19" i="23"/>
  <c r="I19" i="23"/>
  <c r="H19" i="23"/>
  <c r="M19" i="23" s="1"/>
  <c r="G19" i="23"/>
  <c r="F19" i="23"/>
  <c r="B19" i="23"/>
  <c r="N18" i="23"/>
  <c r="I18" i="23"/>
  <c r="H18" i="23"/>
  <c r="M18" i="23" s="1"/>
  <c r="G18" i="23"/>
  <c r="F18" i="23"/>
  <c r="B18" i="23"/>
  <c r="N17" i="23"/>
  <c r="I17" i="23"/>
  <c r="H17" i="23"/>
  <c r="M17" i="23" s="1"/>
  <c r="G17" i="23"/>
  <c r="F17" i="23"/>
  <c r="B17" i="23"/>
  <c r="N16" i="23"/>
  <c r="I16" i="23"/>
  <c r="H16" i="23"/>
  <c r="M16" i="23" s="1"/>
  <c r="G16" i="23"/>
  <c r="F16" i="23"/>
  <c r="B16" i="23"/>
  <c r="N15" i="23"/>
  <c r="I15" i="23"/>
  <c r="H15" i="23"/>
  <c r="M15" i="23" s="1"/>
  <c r="G15" i="23"/>
  <c r="F15" i="23"/>
  <c r="B15" i="23"/>
  <c r="N14" i="23"/>
  <c r="I14" i="23"/>
  <c r="H14" i="23"/>
  <c r="M14" i="23" s="1"/>
  <c r="G14" i="23"/>
  <c r="F14" i="23"/>
  <c r="B14" i="23"/>
  <c r="N13" i="23"/>
  <c r="I13" i="23"/>
  <c r="H13" i="23"/>
  <c r="M13" i="23" s="1"/>
  <c r="G13" i="23"/>
  <c r="F13" i="23"/>
  <c r="B13" i="23"/>
  <c r="N12" i="23"/>
  <c r="I12" i="23"/>
  <c r="H12" i="23"/>
  <c r="M12" i="23" s="1"/>
  <c r="G12" i="23"/>
  <c r="F12" i="23"/>
  <c r="B12" i="23"/>
  <c r="N11" i="23"/>
  <c r="I11" i="23"/>
  <c r="H11" i="23"/>
  <c r="M11" i="23" s="1"/>
  <c r="G11" i="23"/>
  <c r="F11" i="23"/>
  <c r="B11" i="23"/>
  <c r="N10" i="23"/>
  <c r="I10" i="23"/>
  <c r="H10" i="23"/>
  <c r="M10" i="23" s="1"/>
  <c r="G10" i="23"/>
  <c r="F10" i="23"/>
  <c r="B10" i="23"/>
  <c r="N9" i="23"/>
  <c r="I9" i="23"/>
  <c r="H9" i="23"/>
  <c r="M9" i="23" s="1"/>
  <c r="G9" i="23"/>
  <c r="F9" i="23"/>
  <c r="B9" i="23"/>
  <c r="N8" i="23"/>
  <c r="I8" i="23"/>
  <c r="H8" i="23"/>
  <c r="M8" i="23" s="1"/>
  <c r="G8" i="23"/>
  <c r="F8" i="23"/>
  <c r="B8" i="23"/>
  <c r="N7" i="23"/>
  <c r="I7" i="23"/>
  <c r="H7" i="23"/>
  <c r="M7" i="23" s="1"/>
  <c r="G7" i="23"/>
  <c r="F7" i="23"/>
  <c r="B7" i="23"/>
  <c r="N6" i="23"/>
  <c r="I6" i="23"/>
  <c r="H6" i="23"/>
  <c r="M6" i="23" s="1"/>
  <c r="G6" i="23"/>
  <c r="F6" i="23"/>
  <c r="B6" i="23"/>
  <c r="N5" i="23"/>
  <c r="I5" i="23"/>
  <c r="H5" i="23"/>
  <c r="M5" i="23" s="1"/>
  <c r="G5" i="23"/>
  <c r="F5" i="23"/>
  <c r="B5" i="23"/>
  <c r="N4" i="23"/>
  <c r="I4" i="23"/>
  <c r="H4" i="23"/>
  <c r="M4" i="23" s="1"/>
  <c r="G4" i="23"/>
  <c r="F4" i="23"/>
  <c r="B4" i="23"/>
  <c r="N3" i="23"/>
  <c r="I3" i="23"/>
  <c r="H3" i="23"/>
  <c r="M3" i="23" s="1"/>
  <c r="G3" i="23"/>
  <c r="F3" i="23"/>
  <c r="B3" i="23"/>
  <c r="M242" i="22"/>
  <c r="I242" i="22"/>
  <c r="N242" i="22" s="1"/>
  <c r="H242" i="22"/>
  <c r="J242" i="22" s="1"/>
  <c r="O242" i="22" s="1"/>
  <c r="P242" i="22" s="1"/>
  <c r="G242" i="22"/>
  <c r="F242" i="22"/>
  <c r="B242" i="22"/>
  <c r="M241" i="22"/>
  <c r="I241" i="22"/>
  <c r="N241" i="22" s="1"/>
  <c r="H241" i="22"/>
  <c r="G241" i="22"/>
  <c r="F241" i="22"/>
  <c r="B241" i="22"/>
  <c r="M240" i="22"/>
  <c r="I240" i="22"/>
  <c r="N240" i="22" s="1"/>
  <c r="H240" i="22"/>
  <c r="J240" i="22" s="1"/>
  <c r="O240" i="22" s="1"/>
  <c r="P240" i="22" s="1"/>
  <c r="G240" i="22"/>
  <c r="F240" i="22"/>
  <c r="B240" i="22"/>
  <c r="M239" i="22"/>
  <c r="I239" i="22"/>
  <c r="N239" i="22" s="1"/>
  <c r="H239" i="22"/>
  <c r="G239" i="22"/>
  <c r="F239" i="22"/>
  <c r="B239" i="22"/>
  <c r="M238" i="22"/>
  <c r="I238" i="22"/>
  <c r="N238" i="22" s="1"/>
  <c r="H238" i="22"/>
  <c r="J238" i="22" s="1"/>
  <c r="O238" i="22" s="1"/>
  <c r="P238" i="22" s="1"/>
  <c r="G238" i="22"/>
  <c r="F238" i="22"/>
  <c r="B238" i="22"/>
  <c r="M237" i="22"/>
  <c r="I237" i="22"/>
  <c r="N237" i="22" s="1"/>
  <c r="H237" i="22"/>
  <c r="G237" i="22"/>
  <c r="F237" i="22"/>
  <c r="B237" i="22"/>
  <c r="M236" i="22"/>
  <c r="I236" i="22"/>
  <c r="N236" i="22" s="1"/>
  <c r="H236" i="22"/>
  <c r="J236" i="22" s="1"/>
  <c r="O236" i="22" s="1"/>
  <c r="P236" i="22" s="1"/>
  <c r="G236" i="22"/>
  <c r="F236" i="22"/>
  <c r="B236" i="22"/>
  <c r="M235" i="22"/>
  <c r="I235" i="22"/>
  <c r="N235" i="22" s="1"/>
  <c r="H235" i="22"/>
  <c r="G235" i="22"/>
  <c r="F235" i="22"/>
  <c r="B235" i="22"/>
  <c r="M234" i="22"/>
  <c r="I234" i="22"/>
  <c r="N234" i="22" s="1"/>
  <c r="H234" i="22"/>
  <c r="J234" i="22" s="1"/>
  <c r="O234" i="22" s="1"/>
  <c r="P234" i="22" s="1"/>
  <c r="G234" i="22"/>
  <c r="F234" i="22"/>
  <c r="B234" i="22"/>
  <c r="M233" i="22"/>
  <c r="I233" i="22"/>
  <c r="N233" i="22" s="1"/>
  <c r="H233" i="22"/>
  <c r="G233" i="22"/>
  <c r="F233" i="22"/>
  <c r="B233" i="22"/>
  <c r="M232" i="22"/>
  <c r="I232" i="22"/>
  <c r="N232" i="22" s="1"/>
  <c r="H232" i="22"/>
  <c r="J232" i="22" s="1"/>
  <c r="O232" i="22" s="1"/>
  <c r="P232" i="22" s="1"/>
  <c r="G232" i="22"/>
  <c r="F232" i="22"/>
  <c r="B232" i="22"/>
  <c r="M231" i="22"/>
  <c r="I231" i="22"/>
  <c r="N231" i="22" s="1"/>
  <c r="H231" i="22"/>
  <c r="G231" i="22"/>
  <c r="F231" i="22"/>
  <c r="B231" i="22"/>
  <c r="M230" i="22"/>
  <c r="I230" i="22"/>
  <c r="N230" i="22" s="1"/>
  <c r="H230" i="22"/>
  <c r="J230" i="22" s="1"/>
  <c r="O230" i="22" s="1"/>
  <c r="P230" i="22" s="1"/>
  <c r="G230" i="22"/>
  <c r="F230" i="22"/>
  <c r="B230" i="22"/>
  <c r="M229" i="22"/>
  <c r="I229" i="22"/>
  <c r="N229" i="22" s="1"/>
  <c r="H229" i="22"/>
  <c r="G229" i="22"/>
  <c r="F229" i="22"/>
  <c r="B229" i="22"/>
  <c r="M228" i="22"/>
  <c r="I228" i="22"/>
  <c r="N228" i="22" s="1"/>
  <c r="H228" i="22"/>
  <c r="J228" i="22" s="1"/>
  <c r="O228" i="22" s="1"/>
  <c r="P228" i="22" s="1"/>
  <c r="G228" i="22"/>
  <c r="F228" i="22"/>
  <c r="B228" i="22"/>
  <c r="M227" i="22"/>
  <c r="I227" i="22"/>
  <c r="N227" i="22" s="1"/>
  <c r="H227" i="22"/>
  <c r="G227" i="22"/>
  <c r="F227" i="22"/>
  <c r="B227" i="22"/>
  <c r="M226" i="22"/>
  <c r="I226" i="22"/>
  <c r="N226" i="22" s="1"/>
  <c r="H226" i="22"/>
  <c r="J226" i="22" s="1"/>
  <c r="O226" i="22" s="1"/>
  <c r="P226" i="22" s="1"/>
  <c r="G226" i="22"/>
  <c r="F226" i="22"/>
  <c r="B226" i="22"/>
  <c r="M225" i="22"/>
  <c r="I225" i="22"/>
  <c r="N225" i="22" s="1"/>
  <c r="H225" i="22"/>
  <c r="G225" i="22"/>
  <c r="F225" i="22"/>
  <c r="B225" i="22"/>
  <c r="M224" i="22"/>
  <c r="I224" i="22"/>
  <c r="N224" i="22" s="1"/>
  <c r="H224" i="22"/>
  <c r="J224" i="22" s="1"/>
  <c r="O224" i="22" s="1"/>
  <c r="P224" i="22" s="1"/>
  <c r="G224" i="22"/>
  <c r="F224" i="22"/>
  <c r="B224" i="22"/>
  <c r="M223" i="22"/>
  <c r="I223" i="22"/>
  <c r="N223" i="22" s="1"/>
  <c r="H223" i="22"/>
  <c r="G223" i="22"/>
  <c r="F223" i="22"/>
  <c r="B223" i="22"/>
  <c r="M222" i="22"/>
  <c r="I222" i="22"/>
  <c r="N222" i="22" s="1"/>
  <c r="H222" i="22"/>
  <c r="J222" i="22" s="1"/>
  <c r="O222" i="22" s="1"/>
  <c r="P222" i="22" s="1"/>
  <c r="G222" i="22"/>
  <c r="F222" i="22"/>
  <c r="B222" i="22"/>
  <c r="M221" i="22"/>
  <c r="I221" i="22"/>
  <c r="N221" i="22" s="1"/>
  <c r="H221" i="22"/>
  <c r="G221" i="22"/>
  <c r="F221" i="22"/>
  <c r="B221" i="22"/>
  <c r="M220" i="22"/>
  <c r="I220" i="22"/>
  <c r="N220" i="22" s="1"/>
  <c r="H220" i="22"/>
  <c r="J220" i="22" s="1"/>
  <c r="O220" i="22" s="1"/>
  <c r="P220" i="22" s="1"/>
  <c r="G220" i="22"/>
  <c r="F220" i="22"/>
  <c r="B220" i="22"/>
  <c r="M219" i="22"/>
  <c r="I219" i="22"/>
  <c r="N219" i="22" s="1"/>
  <c r="H219" i="22"/>
  <c r="G219" i="22"/>
  <c r="F219" i="22"/>
  <c r="B219" i="22"/>
  <c r="M218" i="22"/>
  <c r="I218" i="22"/>
  <c r="N218" i="22" s="1"/>
  <c r="H218" i="22"/>
  <c r="J218" i="22" s="1"/>
  <c r="O218" i="22" s="1"/>
  <c r="P218" i="22" s="1"/>
  <c r="G218" i="22"/>
  <c r="F218" i="22"/>
  <c r="B218" i="22"/>
  <c r="M217" i="22"/>
  <c r="I217" i="22"/>
  <c r="N217" i="22" s="1"/>
  <c r="H217" i="22"/>
  <c r="G217" i="22"/>
  <c r="F217" i="22"/>
  <c r="B217" i="22"/>
  <c r="M216" i="22"/>
  <c r="I216" i="22"/>
  <c r="N216" i="22" s="1"/>
  <c r="H216" i="22"/>
  <c r="J216" i="22" s="1"/>
  <c r="O216" i="22" s="1"/>
  <c r="P216" i="22" s="1"/>
  <c r="G216" i="22"/>
  <c r="F216" i="22"/>
  <c r="B216" i="22"/>
  <c r="M215" i="22"/>
  <c r="I215" i="22"/>
  <c r="N215" i="22" s="1"/>
  <c r="H215" i="22"/>
  <c r="G215" i="22"/>
  <c r="F215" i="22"/>
  <c r="B215" i="22"/>
  <c r="N214" i="22"/>
  <c r="I214" i="22"/>
  <c r="H214" i="22"/>
  <c r="M214" i="22" s="1"/>
  <c r="G214" i="22"/>
  <c r="F214" i="22"/>
  <c r="B214" i="22"/>
  <c r="N213" i="22"/>
  <c r="I213" i="22"/>
  <c r="H213" i="22"/>
  <c r="M213" i="22" s="1"/>
  <c r="G213" i="22"/>
  <c r="F213" i="22"/>
  <c r="B213" i="22"/>
  <c r="N212" i="22"/>
  <c r="I212" i="22"/>
  <c r="H212" i="22"/>
  <c r="M212" i="22" s="1"/>
  <c r="G212" i="22"/>
  <c r="F212" i="22"/>
  <c r="B212" i="22"/>
  <c r="N211" i="22"/>
  <c r="I211" i="22"/>
  <c r="H211" i="22"/>
  <c r="M211" i="22" s="1"/>
  <c r="G211" i="22"/>
  <c r="F211" i="22"/>
  <c r="B211" i="22"/>
  <c r="N210" i="22"/>
  <c r="I210" i="22"/>
  <c r="H210" i="22"/>
  <c r="M210" i="22" s="1"/>
  <c r="G210" i="22"/>
  <c r="F210" i="22"/>
  <c r="B210" i="22"/>
  <c r="N209" i="22"/>
  <c r="I209" i="22"/>
  <c r="H209" i="22"/>
  <c r="M209" i="22" s="1"/>
  <c r="G209" i="22"/>
  <c r="F209" i="22"/>
  <c r="B209" i="22"/>
  <c r="N208" i="22"/>
  <c r="I208" i="22"/>
  <c r="H208" i="22"/>
  <c r="M208" i="22" s="1"/>
  <c r="G208" i="22"/>
  <c r="F208" i="22"/>
  <c r="B208" i="22"/>
  <c r="N207" i="22"/>
  <c r="I207" i="22"/>
  <c r="H207" i="22"/>
  <c r="M207" i="22" s="1"/>
  <c r="G207" i="22"/>
  <c r="F207" i="22"/>
  <c r="B207" i="22"/>
  <c r="N206" i="22"/>
  <c r="I206" i="22"/>
  <c r="H206" i="22"/>
  <c r="M206" i="22" s="1"/>
  <c r="G206" i="22"/>
  <c r="F206" i="22"/>
  <c r="B206" i="22"/>
  <c r="N205" i="22"/>
  <c r="I205" i="22"/>
  <c r="H205" i="22"/>
  <c r="M205" i="22" s="1"/>
  <c r="G205" i="22"/>
  <c r="F205" i="22"/>
  <c r="B205" i="22"/>
  <c r="N204" i="22"/>
  <c r="I204" i="22"/>
  <c r="H204" i="22"/>
  <c r="M204" i="22" s="1"/>
  <c r="G204" i="22"/>
  <c r="F204" i="22"/>
  <c r="B204" i="22"/>
  <c r="N203" i="22"/>
  <c r="I203" i="22"/>
  <c r="H203" i="22"/>
  <c r="M203" i="22" s="1"/>
  <c r="G203" i="22"/>
  <c r="F203" i="22"/>
  <c r="B203" i="22"/>
  <c r="N202" i="22"/>
  <c r="I202" i="22"/>
  <c r="H202" i="22"/>
  <c r="M202" i="22" s="1"/>
  <c r="G202" i="22"/>
  <c r="F202" i="22"/>
  <c r="B202" i="22"/>
  <c r="N201" i="22"/>
  <c r="I201" i="22"/>
  <c r="H201" i="22"/>
  <c r="M201" i="22" s="1"/>
  <c r="G201" i="22"/>
  <c r="F201" i="22"/>
  <c r="B201" i="22"/>
  <c r="N200" i="22"/>
  <c r="I200" i="22"/>
  <c r="H200" i="22"/>
  <c r="M200" i="22" s="1"/>
  <c r="G200" i="22"/>
  <c r="F200" i="22"/>
  <c r="B200" i="22"/>
  <c r="N199" i="22"/>
  <c r="I199" i="22"/>
  <c r="H199" i="22"/>
  <c r="M199" i="22" s="1"/>
  <c r="G199" i="22"/>
  <c r="F199" i="22"/>
  <c r="B199" i="22"/>
  <c r="N198" i="22"/>
  <c r="I198" i="22"/>
  <c r="H198" i="22"/>
  <c r="M198" i="22" s="1"/>
  <c r="G198" i="22"/>
  <c r="F198" i="22"/>
  <c r="B198" i="22"/>
  <c r="N197" i="22"/>
  <c r="I197" i="22"/>
  <c r="H197" i="22"/>
  <c r="M197" i="22" s="1"/>
  <c r="G197" i="22"/>
  <c r="F197" i="22"/>
  <c r="B197" i="22"/>
  <c r="N196" i="22"/>
  <c r="I196" i="22"/>
  <c r="H196" i="22"/>
  <c r="M196" i="22" s="1"/>
  <c r="G196" i="22"/>
  <c r="F196" i="22"/>
  <c r="B196" i="22"/>
  <c r="N195" i="22"/>
  <c r="I195" i="22"/>
  <c r="H195" i="22"/>
  <c r="M195" i="22" s="1"/>
  <c r="G195" i="22"/>
  <c r="F195" i="22"/>
  <c r="B195" i="22"/>
  <c r="N194" i="22"/>
  <c r="I194" i="22"/>
  <c r="H194" i="22"/>
  <c r="M194" i="22" s="1"/>
  <c r="G194" i="22"/>
  <c r="F194" i="22"/>
  <c r="B194" i="22"/>
  <c r="N193" i="22"/>
  <c r="I193" i="22"/>
  <c r="H193" i="22"/>
  <c r="M193" i="22" s="1"/>
  <c r="G193" i="22"/>
  <c r="F193" i="22"/>
  <c r="B193" i="22"/>
  <c r="N192" i="22"/>
  <c r="I192" i="22"/>
  <c r="H192" i="22"/>
  <c r="M192" i="22" s="1"/>
  <c r="G192" i="22"/>
  <c r="F192" i="22"/>
  <c r="B192" i="22"/>
  <c r="N191" i="22"/>
  <c r="I191" i="22"/>
  <c r="H191" i="22"/>
  <c r="M191" i="22" s="1"/>
  <c r="G191" i="22"/>
  <c r="F191" i="22"/>
  <c r="B191" i="22"/>
  <c r="N190" i="22"/>
  <c r="I190" i="22"/>
  <c r="H190" i="22"/>
  <c r="M190" i="22" s="1"/>
  <c r="G190" i="22"/>
  <c r="F190" i="22"/>
  <c r="B190" i="22"/>
  <c r="N189" i="22"/>
  <c r="I189" i="22"/>
  <c r="H189" i="22"/>
  <c r="M189" i="22" s="1"/>
  <c r="G189" i="22"/>
  <c r="F189" i="22"/>
  <c r="B189" i="22"/>
  <c r="N188" i="22"/>
  <c r="I188" i="22"/>
  <c r="H188" i="22"/>
  <c r="M188" i="22" s="1"/>
  <c r="G188" i="22"/>
  <c r="F188" i="22"/>
  <c r="B188" i="22"/>
  <c r="N187" i="22"/>
  <c r="I187" i="22"/>
  <c r="H187" i="22"/>
  <c r="M187" i="22" s="1"/>
  <c r="G187" i="22"/>
  <c r="F187" i="22"/>
  <c r="B187" i="22"/>
  <c r="N186" i="22"/>
  <c r="I186" i="22"/>
  <c r="H186" i="22"/>
  <c r="M186" i="22" s="1"/>
  <c r="G186" i="22"/>
  <c r="F186" i="22"/>
  <c r="B186" i="22"/>
  <c r="N185" i="22"/>
  <c r="I185" i="22"/>
  <c r="H185" i="22"/>
  <c r="M185" i="22" s="1"/>
  <c r="G185" i="22"/>
  <c r="F185" i="22"/>
  <c r="B185" i="22"/>
  <c r="N184" i="22"/>
  <c r="I184" i="22"/>
  <c r="H184" i="22"/>
  <c r="M184" i="22" s="1"/>
  <c r="G184" i="22"/>
  <c r="F184" i="22"/>
  <c r="B184" i="22"/>
  <c r="N183" i="22"/>
  <c r="I183" i="22"/>
  <c r="H183" i="22"/>
  <c r="M183" i="22" s="1"/>
  <c r="G183" i="22"/>
  <c r="F183" i="22"/>
  <c r="B183" i="22"/>
  <c r="N182" i="22"/>
  <c r="I182" i="22"/>
  <c r="H182" i="22"/>
  <c r="M182" i="22" s="1"/>
  <c r="G182" i="22"/>
  <c r="F182" i="22"/>
  <c r="B182" i="22"/>
  <c r="N181" i="22"/>
  <c r="I181" i="22"/>
  <c r="H181" i="22"/>
  <c r="M181" i="22" s="1"/>
  <c r="G181" i="22"/>
  <c r="F181" i="22"/>
  <c r="B181" i="22"/>
  <c r="N180" i="22"/>
  <c r="I180" i="22"/>
  <c r="H180" i="22"/>
  <c r="M180" i="22" s="1"/>
  <c r="G180" i="22"/>
  <c r="F180" i="22"/>
  <c r="B180" i="22"/>
  <c r="N179" i="22"/>
  <c r="I179" i="22"/>
  <c r="H179" i="22"/>
  <c r="M179" i="22" s="1"/>
  <c r="G179" i="22"/>
  <c r="F179" i="22"/>
  <c r="B179" i="22"/>
  <c r="N178" i="22"/>
  <c r="I178" i="22"/>
  <c r="H178" i="22"/>
  <c r="M178" i="22" s="1"/>
  <c r="G178" i="22"/>
  <c r="F178" i="22"/>
  <c r="B178" i="22"/>
  <c r="N177" i="22"/>
  <c r="I177" i="22"/>
  <c r="H177" i="22"/>
  <c r="M177" i="22" s="1"/>
  <c r="G177" i="22"/>
  <c r="F177" i="22"/>
  <c r="B177" i="22"/>
  <c r="N176" i="22"/>
  <c r="I176" i="22"/>
  <c r="H176" i="22"/>
  <c r="M176" i="22" s="1"/>
  <c r="G176" i="22"/>
  <c r="F176" i="22"/>
  <c r="B176" i="22"/>
  <c r="N175" i="22"/>
  <c r="I175" i="22"/>
  <c r="H175" i="22"/>
  <c r="M175" i="22" s="1"/>
  <c r="G175" i="22"/>
  <c r="F175" i="22"/>
  <c r="B175" i="22"/>
  <c r="N174" i="22"/>
  <c r="I174" i="22"/>
  <c r="H174" i="22"/>
  <c r="M174" i="22" s="1"/>
  <c r="G174" i="22"/>
  <c r="F174" i="22"/>
  <c r="B174" i="22"/>
  <c r="N173" i="22"/>
  <c r="I173" i="22"/>
  <c r="H173" i="22"/>
  <c r="M173" i="22" s="1"/>
  <c r="G173" i="22"/>
  <c r="F173" i="22"/>
  <c r="B173" i="22"/>
  <c r="N172" i="22"/>
  <c r="I172" i="22"/>
  <c r="H172" i="22"/>
  <c r="M172" i="22" s="1"/>
  <c r="G172" i="22"/>
  <c r="F172" i="22"/>
  <c r="B172" i="22"/>
  <c r="N171" i="22"/>
  <c r="I171" i="22"/>
  <c r="H171" i="22"/>
  <c r="M171" i="22" s="1"/>
  <c r="G171" i="22"/>
  <c r="F171" i="22"/>
  <c r="B171" i="22"/>
  <c r="N170" i="22"/>
  <c r="I170" i="22"/>
  <c r="H170" i="22"/>
  <c r="M170" i="22" s="1"/>
  <c r="G170" i="22"/>
  <c r="F170" i="22"/>
  <c r="B170" i="22"/>
  <c r="N169" i="22"/>
  <c r="I169" i="22"/>
  <c r="H169" i="22"/>
  <c r="M169" i="22" s="1"/>
  <c r="G169" i="22"/>
  <c r="F169" i="22"/>
  <c r="B169" i="22"/>
  <c r="N168" i="22"/>
  <c r="I168" i="22"/>
  <c r="H168" i="22"/>
  <c r="M168" i="22" s="1"/>
  <c r="G168" i="22"/>
  <c r="F168" i="22"/>
  <c r="B168" i="22"/>
  <c r="N167" i="22"/>
  <c r="I167" i="22"/>
  <c r="H167" i="22"/>
  <c r="M167" i="22" s="1"/>
  <c r="G167" i="22"/>
  <c r="F167" i="22"/>
  <c r="B167" i="22"/>
  <c r="N166" i="22"/>
  <c r="I166" i="22"/>
  <c r="H166" i="22"/>
  <c r="M166" i="22" s="1"/>
  <c r="G166" i="22"/>
  <c r="F166" i="22"/>
  <c r="B166" i="22"/>
  <c r="N165" i="22"/>
  <c r="I165" i="22"/>
  <c r="H165" i="22"/>
  <c r="M165" i="22" s="1"/>
  <c r="G165" i="22"/>
  <c r="F165" i="22"/>
  <c r="B165" i="22"/>
  <c r="N164" i="22"/>
  <c r="I164" i="22"/>
  <c r="H164" i="22"/>
  <c r="M164" i="22" s="1"/>
  <c r="G164" i="22"/>
  <c r="F164" i="22"/>
  <c r="B164" i="22"/>
  <c r="N163" i="22"/>
  <c r="I163" i="22"/>
  <c r="H163" i="22"/>
  <c r="M163" i="22" s="1"/>
  <c r="G163" i="22"/>
  <c r="F163" i="22"/>
  <c r="B163" i="22"/>
  <c r="N162" i="22"/>
  <c r="I162" i="22"/>
  <c r="H162" i="22"/>
  <c r="M162" i="22" s="1"/>
  <c r="G162" i="22"/>
  <c r="F162" i="22"/>
  <c r="B162" i="22"/>
  <c r="N161" i="22"/>
  <c r="I161" i="22"/>
  <c r="H161" i="22"/>
  <c r="M161" i="22" s="1"/>
  <c r="G161" i="22"/>
  <c r="F161" i="22"/>
  <c r="B161" i="22"/>
  <c r="N160" i="22"/>
  <c r="I160" i="22"/>
  <c r="H160" i="22"/>
  <c r="M160" i="22" s="1"/>
  <c r="G160" i="22"/>
  <c r="F160" i="22"/>
  <c r="B160" i="22"/>
  <c r="N159" i="22"/>
  <c r="I159" i="22"/>
  <c r="H159" i="22"/>
  <c r="M159" i="22" s="1"/>
  <c r="G159" i="22"/>
  <c r="F159" i="22"/>
  <c r="B159" i="22"/>
  <c r="N158" i="22"/>
  <c r="I158" i="22"/>
  <c r="H158" i="22"/>
  <c r="M158" i="22" s="1"/>
  <c r="G158" i="22"/>
  <c r="F158" i="22"/>
  <c r="B158" i="22"/>
  <c r="N157" i="22"/>
  <c r="I157" i="22"/>
  <c r="H157" i="22"/>
  <c r="M157" i="22" s="1"/>
  <c r="G157" i="22"/>
  <c r="F157" i="22"/>
  <c r="B157" i="22"/>
  <c r="N156" i="22"/>
  <c r="I156" i="22"/>
  <c r="H156" i="22"/>
  <c r="M156" i="22" s="1"/>
  <c r="G156" i="22"/>
  <c r="F156" i="22"/>
  <c r="B156" i="22"/>
  <c r="N155" i="22"/>
  <c r="I155" i="22"/>
  <c r="H155" i="22"/>
  <c r="M155" i="22" s="1"/>
  <c r="G155" i="22"/>
  <c r="F155" i="22"/>
  <c r="B155" i="22"/>
  <c r="N154" i="22"/>
  <c r="I154" i="22"/>
  <c r="H154" i="22"/>
  <c r="M154" i="22" s="1"/>
  <c r="G154" i="22"/>
  <c r="F154" i="22"/>
  <c r="B154" i="22"/>
  <c r="N153" i="22"/>
  <c r="I153" i="22"/>
  <c r="H153" i="22"/>
  <c r="M153" i="22" s="1"/>
  <c r="G153" i="22"/>
  <c r="F153" i="22"/>
  <c r="B153" i="22"/>
  <c r="N152" i="22"/>
  <c r="I152" i="22"/>
  <c r="H152" i="22"/>
  <c r="M152" i="22" s="1"/>
  <c r="G152" i="22"/>
  <c r="F152" i="22"/>
  <c r="B152" i="22"/>
  <c r="N151" i="22"/>
  <c r="I151" i="22"/>
  <c r="H151" i="22"/>
  <c r="M151" i="22" s="1"/>
  <c r="G151" i="22"/>
  <c r="F151" i="22"/>
  <c r="B151" i="22"/>
  <c r="N150" i="22"/>
  <c r="I150" i="22"/>
  <c r="H150" i="22"/>
  <c r="M150" i="22" s="1"/>
  <c r="G150" i="22"/>
  <c r="F150" i="22"/>
  <c r="B150" i="22"/>
  <c r="N149" i="22"/>
  <c r="I149" i="22"/>
  <c r="H149" i="22"/>
  <c r="M149" i="22" s="1"/>
  <c r="G149" i="22"/>
  <c r="F149" i="22"/>
  <c r="B149" i="22"/>
  <c r="N148" i="22"/>
  <c r="I148" i="22"/>
  <c r="H148" i="22"/>
  <c r="M148" i="22" s="1"/>
  <c r="G148" i="22"/>
  <c r="F148" i="22"/>
  <c r="B148" i="22"/>
  <c r="N147" i="22"/>
  <c r="I147" i="22"/>
  <c r="H147" i="22"/>
  <c r="M147" i="22" s="1"/>
  <c r="G147" i="22"/>
  <c r="F147" i="22"/>
  <c r="B147" i="22"/>
  <c r="N146" i="22"/>
  <c r="I146" i="22"/>
  <c r="H146" i="22"/>
  <c r="M146" i="22" s="1"/>
  <c r="G146" i="22"/>
  <c r="F146" i="22"/>
  <c r="B146" i="22"/>
  <c r="N145" i="22"/>
  <c r="I145" i="22"/>
  <c r="H145" i="22"/>
  <c r="M145" i="22" s="1"/>
  <c r="G145" i="22"/>
  <c r="F145" i="22"/>
  <c r="B145" i="22"/>
  <c r="I144" i="22"/>
  <c r="N144" i="22" s="1"/>
  <c r="H144" i="22"/>
  <c r="M144" i="22" s="1"/>
  <c r="G144" i="22"/>
  <c r="F144" i="22"/>
  <c r="B144" i="22"/>
  <c r="N143" i="22"/>
  <c r="I143" i="22"/>
  <c r="H143" i="22"/>
  <c r="M143" i="22" s="1"/>
  <c r="G143" i="22"/>
  <c r="F143" i="22"/>
  <c r="B143" i="22"/>
  <c r="N142" i="22"/>
  <c r="I142" i="22"/>
  <c r="H142" i="22"/>
  <c r="M142" i="22" s="1"/>
  <c r="G142" i="22"/>
  <c r="F142" i="22"/>
  <c r="B142" i="22"/>
  <c r="N141" i="22"/>
  <c r="I141" i="22"/>
  <c r="H141" i="22"/>
  <c r="M141" i="22" s="1"/>
  <c r="G141" i="22"/>
  <c r="F141" i="22"/>
  <c r="B141" i="22"/>
  <c r="N140" i="22"/>
  <c r="I140" i="22"/>
  <c r="H140" i="22"/>
  <c r="M140" i="22" s="1"/>
  <c r="G140" i="22"/>
  <c r="F140" i="22"/>
  <c r="B140" i="22"/>
  <c r="N139" i="22"/>
  <c r="I139" i="22"/>
  <c r="H139" i="22"/>
  <c r="M139" i="22" s="1"/>
  <c r="G139" i="22"/>
  <c r="F139" i="22"/>
  <c r="B139" i="22"/>
  <c r="N138" i="22"/>
  <c r="I138" i="22"/>
  <c r="H138" i="22"/>
  <c r="M138" i="22" s="1"/>
  <c r="G138" i="22"/>
  <c r="F138" i="22"/>
  <c r="B138" i="22"/>
  <c r="N137" i="22"/>
  <c r="I137" i="22"/>
  <c r="H137" i="22"/>
  <c r="M137" i="22" s="1"/>
  <c r="G137" i="22"/>
  <c r="F137" i="22"/>
  <c r="B137" i="22"/>
  <c r="N136" i="22"/>
  <c r="I136" i="22"/>
  <c r="H136" i="22"/>
  <c r="M136" i="22" s="1"/>
  <c r="G136" i="22"/>
  <c r="F136" i="22"/>
  <c r="B136" i="22"/>
  <c r="N135" i="22"/>
  <c r="I135" i="22"/>
  <c r="H135" i="22"/>
  <c r="M135" i="22" s="1"/>
  <c r="G135" i="22"/>
  <c r="F135" i="22"/>
  <c r="B135" i="22"/>
  <c r="N134" i="22"/>
  <c r="I134" i="22"/>
  <c r="H134" i="22"/>
  <c r="M134" i="22" s="1"/>
  <c r="G134" i="22"/>
  <c r="F134" i="22"/>
  <c r="B134" i="22"/>
  <c r="N133" i="22"/>
  <c r="I133" i="22"/>
  <c r="H133" i="22"/>
  <c r="M133" i="22" s="1"/>
  <c r="G133" i="22"/>
  <c r="F133" i="22"/>
  <c r="B133" i="22"/>
  <c r="N132" i="22"/>
  <c r="I132" i="22"/>
  <c r="H132" i="22"/>
  <c r="M132" i="22" s="1"/>
  <c r="G132" i="22"/>
  <c r="F132" i="22"/>
  <c r="B132" i="22"/>
  <c r="N131" i="22"/>
  <c r="I131" i="22"/>
  <c r="H131" i="22"/>
  <c r="M131" i="22" s="1"/>
  <c r="G131" i="22"/>
  <c r="F131" i="22"/>
  <c r="B131" i="22"/>
  <c r="N130" i="22"/>
  <c r="I130" i="22"/>
  <c r="H130" i="22"/>
  <c r="M130" i="22" s="1"/>
  <c r="G130" i="22"/>
  <c r="F130" i="22"/>
  <c r="B130" i="22"/>
  <c r="N129" i="22"/>
  <c r="I129" i="22"/>
  <c r="H129" i="22"/>
  <c r="M129" i="22" s="1"/>
  <c r="G129" i="22"/>
  <c r="F129" i="22"/>
  <c r="B129" i="22"/>
  <c r="N128" i="22"/>
  <c r="I128" i="22"/>
  <c r="H128" i="22"/>
  <c r="M128" i="22" s="1"/>
  <c r="G128" i="22"/>
  <c r="F128" i="22"/>
  <c r="B128" i="22"/>
  <c r="N127" i="22"/>
  <c r="I127" i="22"/>
  <c r="H127" i="22"/>
  <c r="M127" i="22" s="1"/>
  <c r="G127" i="22"/>
  <c r="F127" i="22"/>
  <c r="B127" i="22"/>
  <c r="N126" i="22"/>
  <c r="I126" i="22"/>
  <c r="H126" i="22"/>
  <c r="M126" i="22" s="1"/>
  <c r="G126" i="22"/>
  <c r="F126" i="22"/>
  <c r="B126" i="22"/>
  <c r="N125" i="22"/>
  <c r="I125" i="22"/>
  <c r="H125" i="22"/>
  <c r="M125" i="22" s="1"/>
  <c r="G125" i="22"/>
  <c r="F125" i="22"/>
  <c r="B125" i="22"/>
  <c r="N124" i="22"/>
  <c r="I124" i="22"/>
  <c r="H124" i="22"/>
  <c r="M124" i="22" s="1"/>
  <c r="G124" i="22"/>
  <c r="F124" i="22"/>
  <c r="B124" i="22"/>
  <c r="N123" i="22"/>
  <c r="I123" i="22"/>
  <c r="H123" i="22"/>
  <c r="M123" i="22" s="1"/>
  <c r="G123" i="22"/>
  <c r="F123" i="22"/>
  <c r="B123" i="22"/>
  <c r="N122" i="22"/>
  <c r="I122" i="22"/>
  <c r="H122" i="22"/>
  <c r="M122" i="22" s="1"/>
  <c r="G122" i="22"/>
  <c r="F122" i="22"/>
  <c r="B122" i="22"/>
  <c r="N121" i="22"/>
  <c r="I121" i="22"/>
  <c r="H121" i="22"/>
  <c r="M121" i="22" s="1"/>
  <c r="G121" i="22"/>
  <c r="F121" i="22"/>
  <c r="B121" i="22"/>
  <c r="N120" i="22"/>
  <c r="I120" i="22"/>
  <c r="H120" i="22"/>
  <c r="M120" i="22" s="1"/>
  <c r="G120" i="22"/>
  <c r="F120" i="22"/>
  <c r="B120" i="22"/>
  <c r="N119" i="22"/>
  <c r="I119" i="22"/>
  <c r="H119" i="22"/>
  <c r="M119" i="22" s="1"/>
  <c r="G119" i="22"/>
  <c r="F119" i="22"/>
  <c r="B119" i="22"/>
  <c r="N118" i="22"/>
  <c r="I118" i="22"/>
  <c r="H118" i="22"/>
  <c r="M118" i="22" s="1"/>
  <c r="G118" i="22"/>
  <c r="F118" i="22"/>
  <c r="B118" i="22"/>
  <c r="N117" i="22"/>
  <c r="I117" i="22"/>
  <c r="H117" i="22"/>
  <c r="M117" i="22" s="1"/>
  <c r="G117" i="22"/>
  <c r="F117" i="22"/>
  <c r="B117" i="22"/>
  <c r="N116" i="22"/>
  <c r="I116" i="22"/>
  <c r="H116" i="22"/>
  <c r="M116" i="22" s="1"/>
  <c r="G116" i="22"/>
  <c r="F116" i="22"/>
  <c r="B116" i="22"/>
  <c r="N115" i="22"/>
  <c r="I115" i="22"/>
  <c r="H115" i="22"/>
  <c r="M115" i="22" s="1"/>
  <c r="G115" i="22"/>
  <c r="F115" i="22"/>
  <c r="B115" i="22"/>
  <c r="N114" i="22"/>
  <c r="I114" i="22"/>
  <c r="H114" i="22"/>
  <c r="M114" i="22" s="1"/>
  <c r="G114" i="22"/>
  <c r="F114" i="22"/>
  <c r="B114" i="22"/>
  <c r="N113" i="22"/>
  <c r="I113" i="22"/>
  <c r="H113" i="22"/>
  <c r="M113" i="22" s="1"/>
  <c r="G113" i="22"/>
  <c r="F113" i="22"/>
  <c r="B113" i="22"/>
  <c r="N112" i="22"/>
  <c r="I112" i="22"/>
  <c r="H112" i="22"/>
  <c r="M112" i="22" s="1"/>
  <c r="G112" i="22"/>
  <c r="F112" i="22"/>
  <c r="B112" i="22"/>
  <c r="N111" i="22"/>
  <c r="I111" i="22"/>
  <c r="H111" i="22"/>
  <c r="M111" i="22" s="1"/>
  <c r="G111" i="22"/>
  <c r="F111" i="22"/>
  <c r="B111" i="22"/>
  <c r="N110" i="22"/>
  <c r="I110" i="22"/>
  <c r="H110" i="22"/>
  <c r="M110" i="22" s="1"/>
  <c r="G110" i="22"/>
  <c r="F110" i="22"/>
  <c r="B110" i="22"/>
  <c r="N109" i="22"/>
  <c r="I109" i="22"/>
  <c r="H109" i="22"/>
  <c r="M109" i="22" s="1"/>
  <c r="G109" i="22"/>
  <c r="F109" i="22"/>
  <c r="B109" i="22"/>
  <c r="N108" i="22"/>
  <c r="I108" i="22"/>
  <c r="H108" i="22"/>
  <c r="M108" i="22" s="1"/>
  <c r="G108" i="22"/>
  <c r="F108" i="22"/>
  <c r="B108" i="22"/>
  <c r="N107" i="22"/>
  <c r="I107" i="22"/>
  <c r="H107" i="22"/>
  <c r="M107" i="22" s="1"/>
  <c r="G107" i="22"/>
  <c r="F107" i="22"/>
  <c r="B107" i="22"/>
  <c r="N106" i="22"/>
  <c r="I106" i="22"/>
  <c r="H106" i="22"/>
  <c r="M106" i="22" s="1"/>
  <c r="G106" i="22"/>
  <c r="F106" i="22"/>
  <c r="B106" i="22"/>
  <c r="N105" i="22"/>
  <c r="I105" i="22"/>
  <c r="H105" i="22"/>
  <c r="M105" i="22" s="1"/>
  <c r="G105" i="22"/>
  <c r="F105" i="22"/>
  <c r="B105" i="22"/>
  <c r="N104" i="22"/>
  <c r="I104" i="22"/>
  <c r="H104" i="22"/>
  <c r="M104" i="22" s="1"/>
  <c r="G104" i="22"/>
  <c r="F104" i="22"/>
  <c r="B104" i="22"/>
  <c r="N103" i="22"/>
  <c r="I103" i="22"/>
  <c r="H103" i="22"/>
  <c r="M103" i="22" s="1"/>
  <c r="G103" i="22"/>
  <c r="F103" i="22"/>
  <c r="B103" i="22"/>
  <c r="N102" i="22"/>
  <c r="I102" i="22"/>
  <c r="H102" i="22"/>
  <c r="M102" i="22" s="1"/>
  <c r="G102" i="22"/>
  <c r="F102" i="22"/>
  <c r="B102" i="22"/>
  <c r="N101" i="22"/>
  <c r="I101" i="22"/>
  <c r="H101" i="22"/>
  <c r="M101" i="22" s="1"/>
  <c r="G101" i="22"/>
  <c r="F101" i="22"/>
  <c r="B101" i="22"/>
  <c r="N100" i="22"/>
  <c r="I100" i="22"/>
  <c r="H100" i="22"/>
  <c r="M100" i="22" s="1"/>
  <c r="G100" i="22"/>
  <c r="F100" i="22"/>
  <c r="B100" i="22"/>
  <c r="N99" i="22"/>
  <c r="I99" i="22"/>
  <c r="H99" i="22"/>
  <c r="M99" i="22" s="1"/>
  <c r="G99" i="22"/>
  <c r="F99" i="22"/>
  <c r="B99" i="22"/>
  <c r="N98" i="22"/>
  <c r="I98" i="22"/>
  <c r="H98" i="22"/>
  <c r="M98" i="22" s="1"/>
  <c r="G98" i="22"/>
  <c r="F98" i="22"/>
  <c r="B98" i="22"/>
  <c r="N97" i="22"/>
  <c r="I97" i="22"/>
  <c r="H97" i="22"/>
  <c r="M97" i="22" s="1"/>
  <c r="G97" i="22"/>
  <c r="F97" i="22"/>
  <c r="B97" i="22"/>
  <c r="N96" i="22"/>
  <c r="I96" i="22"/>
  <c r="H96" i="22"/>
  <c r="M96" i="22" s="1"/>
  <c r="G96" i="22"/>
  <c r="F96" i="22"/>
  <c r="B96" i="22"/>
  <c r="N95" i="22"/>
  <c r="I95" i="22"/>
  <c r="H95" i="22"/>
  <c r="M95" i="22" s="1"/>
  <c r="G95" i="22"/>
  <c r="F95" i="22"/>
  <c r="B95" i="22"/>
  <c r="N94" i="22"/>
  <c r="I94" i="22"/>
  <c r="H94" i="22"/>
  <c r="M94" i="22" s="1"/>
  <c r="G94" i="22"/>
  <c r="F94" i="22"/>
  <c r="B94" i="22"/>
  <c r="N93" i="22"/>
  <c r="I93" i="22"/>
  <c r="H93" i="22"/>
  <c r="M93" i="22" s="1"/>
  <c r="G93" i="22"/>
  <c r="F93" i="22"/>
  <c r="B93" i="22"/>
  <c r="N92" i="22"/>
  <c r="I92" i="22"/>
  <c r="H92" i="22"/>
  <c r="M92" i="22" s="1"/>
  <c r="G92" i="22"/>
  <c r="F92" i="22"/>
  <c r="B92" i="22"/>
  <c r="N91" i="22"/>
  <c r="I91" i="22"/>
  <c r="H91" i="22"/>
  <c r="M91" i="22" s="1"/>
  <c r="G91" i="22"/>
  <c r="F91" i="22"/>
  <c r="B91" i="22"/>
  <c r="N90" i="22"/>
  <c r="I90" i="22"/>
  <c r="H90" i="22"/>
  <c r="M90" i="22" s="1"/>
  <c r="G90" i="22"/>
  <c r="F90" i="22"/>
  <c r="B90" i="22"/>
  <c r="N89" i="22"/>
  <c r="I89" i="22"/>
  <c r="H89" i="22"/>
  <c r="M89" i="22" s="1"/>
  <c r="G89" i="22"/>
  <c r="F89" i="22"/>
  <c r="B89" i="22"/>
  <c r="N88" i="22"/>
  <c r="I88" i="22"/>
  <c r="H88" i="22"/>
  <c r="M88" i="22" s="1"/>
  <c r="G88" i="22"/>
  <c r="F88" i="22"/>
  <c r="B88" i="22"/>
  <c r="N87" i="22"/>
  <c r="I87" i="22"/>
  <c r="H87" i="22"/>
  <c r="M87" i="22" s="1"/>
  <c r="G87" i="22"/>
  <c r="F87" i="22"/>
  <c r="B87" i="22"/>
  <c r="N86" i="22"/>
  <c r="I86" i="22"/>
  <c r="H86" i="22"/>
  <c r="M86" i="22" s="1"/>
  <c r="G86" i="22"/>
  <c r="F86" i="22"/>
  <c r="B86" i="22"/>
  <c r="N85" i="22"/>
  <c r="I85" i="22"/>
  <c r="H85" i="22"/>
  <c r="M85" i="22" s="1"/>
  <c r="G85" i="22"/>
  <c r="F85" i="22"/>
  <c r="B85" i="22"/>
  <c r="N84" i="22"/>
  <c r="I84" i="22"/>
  <c r="H84" i="22"/>
  <c r="M84" i="22" s="1"/>
  <c r="G84" i="22"/>
  <c r="F84" i="22"/>
  <c r="B84" i="22"/>
  <c r="N83" i="22"/>
  <c r="I83" i="22"/>
  <c r="H83" i="22"/>
  <c r="M83" i="22" s="1"/>
  <c r="G83" i="22"/>
  <c r="F83" i="22"/>
  <c r="B83" i="22"/>
  <c r="N82" i="22"/>
  <c r="I82" i="22"/>
  <c r="H82" i="22"/>
  <c r="M82" i="22" s="1"/>
  <c r="G82" i="22"/>
  <c r="F82" i="22"/>
  <c r="B82" i="22"/>
  <c r="N81" i="22"/>
  <c r="I81" i="22"/>
  <c r="H81" i="22"/>
  <c r="M81" i="22" s="1"/>
  <c r="G81" i="22"/>
  <c r="F81" i="22"/>
  <c r="B81" i="22"/>
  <c r="N80" i="22"/>
  <c r="I80" i="22"/>
  <c r="H80" i="22"/>
  <c r="M80" i="22" s="1"/>
  <c r="G80" i="22"/>
  <c r="F80" i="22"/>
  <c r="B80" i="22"/>
  <c r="N79" i="22"/>
  <c r="I79" i="22"/>
  <c r="H79" i="22"/>
  <c r="M79" i="22" s="1"/>
  <c r="G79" i="22"/>
  <c r="F79" i="22"/>
  <c r="B79" i="22"/>
  <c r="N78" i="22"/>
  <c r="I78" i="22"/>
  <c r="H78" i="22"/>
  <c r="M78" i="22" s="1"/>
  <c r="G78" i="22"/>
  <c r="F78" i="22"/>
  <c r="B78" i="22"/>
  <c r="N77" i="22"/>
  <c r="I77" i="22"/>
  <c r="H77" i="22"/>
  <c r="M77" i="22" s="1"/>
  <c r="G77" i="22"/>
  <c r="F77" i="22"/>
  <c r="B77" i="22"/>
  <c r="N76" i="22"/>
  <c r="I76" i="22"/>
  <c r="H76" i="22"/>
  <c r="M76" i="22" s="1"/>
  <c r="G76" i="22"/>
  <c r="F76" i="22"/>
  <c r="B76" i="22"/>
  <c r="N75" i="22"/>
  <c r="I75" i="22"/>
  <c r="H75" i="22"/>
  <c r="M75" i="22" s="1"/>
  <c r="G75" i="22"/>
  <c r="F75" i="22"/>
  <c r="B75" i="22"/>
  <c r="N74" i="22"/>
  <c r="I74" i="22"/>
  <c r="H74" i="22"/>
  <c r="M74" i="22" s="1"/>
  <c r="G74" i="22"/>
  <c r="F74" i="22"/>
  <c r="B74" i="22"/>
  <c r="N73" i="22"/>
  <c r="I73" i="22"/>
  <c r="H73" i="22"/>
  <c r="M73" i="22" s="1"/>
  <c r="G73" i="22"/>
  <c r="F73" i="22"/>
  <c r="B73" i="22"/>
  <c r="N72" i="22"/>
  <c r="I72" i="22"/>
  <c r="H72" i="22"/>
  <c r="M72" i="22" s="1"/>
  <c r="G72" i="22"/>
  <c r="F72" i="22"/>
  <c r="B72" i="22"/>
  <c r="N71" i="22"/>
  <c r="I71" i="22"/>
  <c r="H71" i="22"/>
  <c r="M71" i="22" s="1"/>
  <c r="G71" i="22"/>
  <c r="F71" i="22"/>
  <c r="B71" i="22"/>
  <c r="N70" i="22"/>
  <c r="I70" i="22"/>
  <c r="H70" i="22"/>
  <c r="M70" i="22" s="1"/>
  <c r="G70" i="22"/>
  <c r="F70" i="22"/>
  <c r="B70" i="22"/>
  <c r="N69" i="22"/>
  <c r="I69" i="22"/>
  <c r="H69" i="22"/>
  <c r="M69" i="22" s="1"/>
  <c r="G69" i="22"/>
  <c r="F69" i="22"/>
  <c r="B69" i="22"/>
  <c r="N68" i="22"/>
  <c r="I68" i="22"/>
  <c r="H68" i="22"/>
  <c r="M68" i="22" s="1"/>
  <c r="G68" i="22"/>
  <c r="F68" i="22"/>
  <c r="B68" i="22"/>
  <c r="N67" i="22"/>
  <c r="I67" i="22"/>
  <c r="H67" i="22"/>
  <c r="M67" i="22" s="1"/>
  <c r="G67" i="22"/>
  <c r="F67" i="22"/>
  <c r="B67" i="22"/>
  <c r="N66" i="22"/>
  <c r="I66" i="22"/>
  <c r="H66" i="22"/>
  <c r="M66" i="22" s="1"/>
  <c r="G66" i="22"/>
  <c r="F66" i="22"/>
  <c r="B66" i="22"/>
  <c r="N65" i="22"/>
  <c r="I65" i="22"/>
  <c r="H65" i="22"/>
  <c r="M65" i="22" s="1"/>
  <c r="G65" i="22"/>
  <c r="F65" i="22"/>
  <c r="B65" i="22"/>
  <c r="N64" i="22"/>
  <c r="I64" i="22"/>
  <c r="H64" i="22"/>
  <c r="M64" i="22" s="1"/>
  <c r="G64" i="22"/>
  <c r="F64" i="22"/>
  <c r="B64" i="22"/>
  <c r="N63" i="22"/>
  <c r="I63" i="22"/>
  <c r="H63" i="22"/>
  <c r="M63" i="22" s="1"/>
  <c r="G63" i="22"/>
  <c r="F63" i="22"/>
  <c r="B63" i="22"/>
  <c r="N62" i="22"/>
  <c r="I62" i="22"/>
  <c r="H62" i="22"/>
  <c r="M62" i="22" s="1"/>
  <c r="G62" i="22"/>
  <c r="F62" i="22"/>
  <c r="B62" i="22"/>
  <c r="N61" i="22"/>
  <c r="I61" i="22"/>
  <c r="H61" i="22"/>
  <c r="M61" i="22" s="1"/>
  <c r="G61" i="22"/>
  <c r="F61" i="22"/>
  <c r="B61" i="22"/>
  <c r="N60" i="22"/>
  <c r="I60" i="22"/>
  <c r="H60" i="22"/>
  <c r="M60" i="22" s="1"/>
  <c r="G60" i="22"/>
  <c r="F60" i="22"/>
  <c r="B60" i="22"/>
  <c r="N59" i="22"/>
  <c r="I59" i="22"/>
  <c r="H59" i="22"/>
  <c r="M59" i="22" s="1"/>
  <c r="G59" i="22"/>
  <c r="F59" i="22"/>
  <c r="B59" i="22"/>
  <c r="N58" i="22"/>
  <c r="I58" i="22"/>
  <c r="H58" i="22"/>
  <c r="M58" i="22" s="1"/>
  <c r="G58" i="22"/>
  <c r="F58" i="22"/>
  <c r="B58" i="22"/>
  <c r="N57" i="22"/>
  <c r="I57" i="22"/>
  <c r="H57" i="22"/>
  <c r="M57" i="22" s="1"/>
  <c r="G57" i="22"/>
  <c r="F57" i="22"/>
  <c r="B57" i="22"/>
  <c r="N56" i="22"/>
  <c r="I56" i="22"/>
  <c r="H56" i="22"/>
  <c r="M56" i="22" s="1"/>
  <c r="G56" i="22"/>
  <c r="F56" i="22"/>
  <c r="B56" i="22"/>
  <c r="N55" i="22"/>
  <c r="I55" i="22"/>
  <c r="H55" i="22"/>
  <c r="M55" i="22" s="1"/>
  <c r="G55" i="22"/>
  <c r="F55" i="22"/>
  <c r="B55" i="22"/>
  <c r="N54" i="22"/>
  <c r="I54" i="22"/>
  <c r="H54" i="22"/>
  <c r="M54" i="22" s="1"/>
  <c r="G54" i="22"/>
  <c r="F54" i="22"/>
  <c r="B54" i="22"/>
  <c r="N53" i="22"/>
  <c r="I53" i="22"/>
  <c r="H53" i="22"/>
  <c r="M53" i="22" s="1"/>
  <c r="G53" i="22"/>
  <c r="F53" i="22"/>
  <c r="B53" i="22"/>
  <c r="N52" i="22"/>
  <c r="I52" i="22"/>
  <c r="H52" i="22"/>
  <c r="M52" i="22" s="1"/>
  <c r="G52" i="22"/>
  <c r="F52" i="22"/>
  <c r="B52" i="22"/>
  <c r="N51" i="22"/>
  <c r="I51" i="22"/>
  <c r="H51" i="22"/>
  <c r="M51" i="22" s="1"/>
  <c r="G51" i="22"/>
  <c r="F51" i="22"/>
  <c r="B51" i="22"/>
  <c r="N50" i="22"/>
  <c r="I50" i="22"/>
  <c r="H50" i="22"/>
  <c r="M50" i="22" s="1"/>
  <c r="G50" i="22"/>
  <c r="F50" i="22"/>
  <c r="B50" i="22"/>
  <c r="N49" i="22"/>
  <c r="I49" i="22"/>
  <c r="H49" i="22"/>
  <c r="M49" i="22" s="1"/>
  <c r="G49" i="22"/>
  <c r="F49" i="22"/>
  <c r="B49" i="22"/>
  <c r="N48" i="22"/>
  <c r="I48" i="22"/>
  <c r="H48" i="22"/>
  <c r="M48" i="22" s="1"/>
  <c r="G48" i="22"/>
  <c r="F48" i="22"/>
  <c r="B48" i="22"/>
  <c r="N47" i="22"/>
  <c r="I47" i="22"/>
  <c r="H47" i="22"/>
  <c r="M47" i="22" s="1"/>
  <c r="G47" i="22"/>
  <c r="F47" i="22"/>
  <c r="B47" i="22"/>
  <c r="N46" i="22"/>
  <c r="I46" i="22"/>
  <c r="H46" i="22"/>
  <c r="M46" i="22" s="1"/>
  <c r="G46" i="22"/>
  <c r="F46" i="22"/>
  <c r="B46" i="22"/>
  <c r="N45" i="22"/>
  <c r="I45" i="22"/>
  <c r="H45" i="22"/>
  <c r="M45" i="22" s="1"/>
  <c r="G45" i="22"/>
  <c r="F45" i="22"/>
  <c r="B45" i="22"/>
  <c r="N44" i="22"/>
  <c r="I44" i="22"/>
  <c r="H44" i="22"/>
  <c r="M44" i="22" s="1"/>
  <c r="G44" i="22"/>
  <c r="F44" i="22"/>
  <c r="B44" i="22"/>
  <c r="N43" i="22"/>
  <c r="I43" i="22"/>
  <c r="H43" i="22"/>
  <c r="M43" i="22" s="1"/>
  <c r="G43" i="22"/>
  <c r="F43" i="22"/>
  <c r="B43" i="22"/>
  <c r="N42" i="22"/>
  <c r="I42" i="22"/>
  <c r="H42" i="22"/>
  <c r="M42" i="22" s="1"/>
  <c r="G42" i="22"/>
  <c r="F42" i="22"/>
  <c r="B42" i="22"/>
  <c r="N41" i="22"/>
  <c r="I41" i="22"/>
  <c r="H41" i="22"/>
  <c r="M41" i="22" s="1"/>
  <c r="G41" i="22"/>
  <c r="F41" i="22"/>
  <c r="B41" i="22"/>
  <c r="N40" i="22"/>
  <c r="I40" i="22"/>
  <c r="H40" i="22"/>
  <c r="M40" i="22" s="1"/>
  <c r="G40" i="22"/>
  <c r="F40" i="22"/>
  <c r="B40" i="22"/>
  <c r="N39" i="22"/>
  <c r="I39" i="22"/>
  <c r="H39" i="22"/>
  <c r="M39" i="22" s="1"/>
  <c r="G39" i="22"/>
  <c r="F39" i="22"/>
  <c r="B39" i="22"/>
  <c r="N38" i="22"/>
  <c r="I38" i="22"/>
  <c r="H38" i="22"/>
  <c r="M38" i="22" s="1"/>
  <c r="G38" i="22"/>
  <c r="F38" i="22"/>
  <c r="B38" i="22"/>
  <c r="N37" i="22"/>
  <c r="I37" i="22"/>
  <c r="H37" i="22"/>
  <c r="M37" i="22" s="1"/>
  <c r="G37" i="22"/>
  <c r="F37" i="22"/>
  <c r="B37" i="22"/>
  <c r="N36" i="22"/>
  <c r="I36" i="22"/>
  <c r="H36" i="22"/>
  <c r="M36" i="22" s="1"/>
  <c r="G36" i="22"/>
  <c r="F36" i="22"/>
  <c r="B36" i="22"/>
  <c r="N35" i="22"/>
  <c r="I35" i="22"/>
  <c r="H35" i="22"/>
  <c r="M35" i="22" s="1"/>
  <c r="G35" i="22"/>
  <c r="F35" i="22"/>
  <c r="B35" i="22"/>
  <c r="N34" i="22"/>
  <c r="I34" i="22"/>
  <c r="H34" i="22"/>
  <c r="M34" i="22" s="1"/>
  <c r="G34" i="22"/>
  <c r="F34" i="22"/>
  <c r="B34" i="22"/>
  <c r="N33" i="22"/>
  <c r="I33" i="22"/>
  <c r="H33" i="22"/>
  <c r="M33" i="22" s="1"/>
  <c r="G33" i="22"/>
  <c r="F33" i="22"/>
  <c r="B33" i="22"/>
  <c r="N32" i="22"/>
  <c r="I32" i="22"/>
  <c r="H32" i="22"/>
  <c r="M32" i="22" s="1"/>
  <c r="G32" i="22"/>
  <c r="F32" i="22"/>
  <c r="B32" i="22"/>
  <c r="N31" i="22"/>
  <c r="I31" i="22"/>
  <c r="H31" i="22"/>
  <c r="M31" i="22" s="1"/>
  <c r="G31" i="22"/>
  <c r="F31" i="22"/>
  <c r="B31" i="22"/>
  <c r="N30" i="22"/>
  <c r="I30" i="22"/>
  <c r="H30" i="22"/>
  <c r="M30" i="22" s="1"/>
  <c r="G30" i="22"/>
  <c r="F30" i="22"/>
  <c r="B30" i="22"/>
  <c r="N29" i="22"/>
  <c r="I29" i="22"/>
  <c r="H29" i="22"/>
  <c r="M29" i="22" s="1"/>
  <c r="G29" i="22"/>
  <c r="F29" i="22"/>
  <c r="B29" i="22"/>
  <c r="N28" i="22"/>
  <c r="I28" i="22"/>
  <c r="H28" i="22"/>
  <c r="M28" i="22" s="1"/>
  <c r="G28" i="22"/>
  <c r="F28" i="22"/>
  <c r="B28" i="22"/>
  <c r="N27" i="22"/>
  <c r="I27" i="22"/>
  <c r="H27" i="22"/>
  <c r="M27" i="22" s="1"/>
  <c r="G27" i="22"/>
  <c r="F27" i="22"/>
  <c r="B27" i="22"/>
  <c r="N26" i="22"/>
  <c r="I26" i="22"/>
  <c r="H26" i="22"/>
  <c r="M26" i="22" s="1"/>
  <c r="G26" i="22"/>
  <c r="F26" i="22"/>
  <c r="B26" i="22"/>
  <c r="N25" i="22"/>
  <c r="I25" i="22"/>
  <c r="H25" i="22"/>
  <c r="M25" i="22" s="1"/>
  <c r="G25" i="22"/>
  <c r="F25" i="22"/>
  <c r="B25" i="22"/>
  <c r="N24" i="22"/>
  <c r="I24" i="22"/>
  <c r="H24" i="22"/>
  <c r="M24" i="22" s="1"/>
  <c r="G24" i="22"/>
  <c r="F24" i="22"/>
  <c r="B24" i="22"/>
  <c r="N23" i="22"/>
  <c r="I23" i="22"/>
  <c r="H23" i="22"/>
  <c r="M23" i="22" s="1"/>
  <c r="G23" i="22"/>
  <c r="F23" i="22"/>
  <c r="B23" i="22"/>
  <c r="N22" i="22"/>
  <c r="I22" i="22"/>
  <c r="H22" i="22"/>
  <c r="M22" i="22" s="1"/>
  <c r="G22" i="22"/>
  <c r="F22" i="22"/>
  <c r="B22" i="22"/>
  <c r="N21" i="22"/>
  <c r="I21" i="22"/>
  <c r="H21" i="22"/>
  <c r="M21" i="22" s="1"/>
  <c r="G21" i="22"/>
  <c r="F21" i="22"/>
  <c r="B21" i="22"/>
  <c r="N20" i="22"/>
  <c r="I20" i="22"/>
  <c r="H20" i="22"/>
  <c r="M20" i="22" s="1"/>
  <c r="G20" i="22"/>
  <c r="F20" i="22"/>
  <c r="B20" i="22"/>
  <c r="N19" i="22"/>
  <c r="I19" i="22"/>
  <c r="H19" i="22"/>
  <c r="M19" i="22" s="1"/>
  <c r="G19" i="22"/>
  <c r="F19" i="22"/>
  <c r="B19" i="22"/>
  <c r="N18" i="22"/>
  <c r="I18" i="22"/>
  <c r="H18" i="22"/>
  <c r="M18" i="22" s="1"/>
  <c r="G18" i="22"/>
  <c r="F18" i="22"/>
  <c r="B18" i="22"/>
  <c r="N17" i="22"/>
  <c r="I17" i="22"/>
  <c r="H17" i="22"/>
  <c r="M17" i="22" s="1"/>
  <c r="G17" i="22"/>
  <c r="F17" i="22"/>
  <c r="B17" i="22"/>
  <c r="N16" i="22"/>
  <c r="I16" i="22"/>
  <c r="H16" i="22"/>
  <c r="M16" i="22" s="1"/>
  <c r="G16" i="22"/>
  <c r="F16" i="22"/>
  <c r="B16" i="22"/>
  <c r="N15" i="22"/>
  <c r="I15" i="22"/>
  <c r="H15" i="22"/>
  <c r="M15" i="22" s="1"/>
  <c r="G15" i="22"/>
  <c r="F15" i="22"/>
  <c r="B15" i="22"/>
  <c r="N14" i="22"/>
  <c r="I14" i="22"/>
  <c r="H14" i="22"/>
  <c r="M14" i="22" s="1"/>
  <c r="G14" i="22"/>
  <c r="F14" i="22"/>
  <c r="B14" i="22"/>
  <c r="N13" i="22"/>
  <c r="I13" i="22"/>
  <c r="H13" i="22"/>
  <c r="M13" i="22" s="1"/>
  <c r="G13" i="22"/>
  <c r="F13" i="22"/>
  <c r="B13" i="22"/>
  <c r="N12" i="22"/>
  <c r="I12" i="22"/>
  <c r="H12" i="22"/>
  <c r="M12" i="22" s="1"/>
  <c r="G12" i="22"/>
  <c r="F12" i="22"/>
  <c r="B12" i="22"/>
  <c r="N11" i="22"/>
  <c r="I11" i="22"/>
  <c r="H11" i="22"/>
  <c r="M11" i="22" s="1"/>
  <c r="G11" i="22"/>
  <c r="F11" i="22"/>
  <c r="B11" i="22"/>
  <c r="N10" i="22"/>
  <c r="I10" i="22"/>
  <c r="H10" i="22"/>
  <c r="M10" i="22" s="1"/>
  <c r="G10" i="22"/>
  <c r="F10" i="22"/>
  <c r="B10" i="22"/>
  <c r="N9" i="22"/>
  <c r="I9" i="22"/>
  <c r="H9" i="22"/>
  <c r="M9" i="22" s="1"/>
  <c r="G9" i="22"/>
  <c r="F9" i="22"/>
  <c r="B9" i="22"/>
  <c r="N8" i="22"/>
  <c r="I8" i="22"/>
  <c r="H8" i="22"/>
  <c r="M8" i="22" s="1"/>
  <c r="G8" i="22"/>
  <c r="F8" i="22"/>
  <c r="B8" i="22"/>
  <c r="N7" i="22"/>
  <c r="I7" i="22"/>
  <c r="H7" i="22"/>
  <c r="M7" i="22" s="1"/>
  <c r="G7" i="22"/>
  <c r="F7" i="22"/>
  <c r="B7" i="22"/>
  <c r="N6" i="22"/>
  <c r="I6" i="22"/>
  <c r="H6" i="22"/>
  <c r="M6" i="22" s="1"/>
  <c r="G6" i="22"/>
  <c r="F6" i="22"/>
  <c r="B6" i="22"/>
  <c r="N5" i="22"/>
  <c r="I5" i="22"/>
  <c r="H5" i="22"/>
  <c r="M5" i="22" s="1"/>
  <c r="G5" i="22"/>
  <c r="F5" i="22"/>
  <c r="B5" i="22"/>
  <c r="N4" i="22"/>
  <c r="I4" i="22"/>
  <c r="H4" i="22"/>
  <c r="M4" i="22" s="1"/>
  <c r="G4" i="22"/>
  <c r="F4" i="22"/>
  <c r="B4" i="22"/>
  <c r="N3" i="22"/>
  <c r="I3" i="22"/>
  <c r="H3" i="22"/>
  <c r="M3" i="22" s="1"/>
  <c r="G3" i="22"/>
  <c r="F3" i="22"/>
  <c r="B3" i="22"/>
  <c r="J145" i="23" l="1"/>
  <c r="O145" i="23" s="1"/>
  <c r="P145" i="23" s="1"/>
  <c r="J146" i="23"/>
  <c r="O146" i="23" s="1"/>
  <c r="P146" i="23" s="1"/>
  <c r="J147" i="23"/>
  <c r="O147" i="23" s="1"/>
  <c r="P147" i="23" s="1"/>
  <c r="J148" i="23"/>
  <c r="O148" i="23" s="1"/>
  <c r="P148" i="23" s="1"/>
  <c r="J149" i="23"/>
  <c r="O149" i="23" s="1"/>
  <c r="P149" i="23" s="1"/>
  <c r="J150" i="23"/>
  <c r="O150" i="23" s="1"/>
  <c r="P150" i="23" s="1"/>
  <c r="J151" i="23"/>
  <c r="O151" i="23" s="1"/>
  <c r="P151" i="23" s="1"/>
  <c r="J152" i="23"/>
  <c r="O152" i="23" s="1"/>
  <c r="P152" i="23" s="1"/>
  <c r="J153" i="23"/>
  <c r="O153" i="23" s="1"/>
  <c r="P153" i="23" s="1"/>
  <c r="J154" i="23"/>
  <c r="O154" i="23" s="1"/>
  <c r="P154" i="23" s="1"/>
  <c r="J155" i="23"/>
  <c r="O155" i="23" s="1"/>
  <c r="P155" i="23" s="1"/>
  <c r="J156" i="23"/>
  <c r="O156" i="23" s="1"/>
  <c r="P156" i="23" s="1"/>
  <c r="J157" i="23"/>
  <c r="O157" i="23" s="1"/>
  <c r="P157" i="23" s="1"/>
  <c r="J158" i="23"/>
  <c r="O158" i="23" s="1"/>
  <c r="P158" i="23" s="1"/>
  <c r="J159" i="23"/>
  <c r="O159" i="23" s="1"/>
  <c r="P159" i="23" s="1"/>
  <c r="J160" i="23"/>
  <c r="O160" i="23" s="1"/>
  <c r="P160" i="23" s="1"/>
  <c r="J161" i="23"/>
  <c r="O161" i="23" s="1"/>
  <c r="P161" i="23" s="1"/>
  <c r="J162" i="23"/>
  <c r="O162" i="23" s="1"/>
  <c r="P162" i="23" s="1"/>
  <c r="J163" i="23"/>
  <c r="O163" i="23" s="1"/>
  <c r="P163" i="23" s="1"/>
  <c r="J164" i="23"/>
  <c r="O164" i="23" s="1"/>
  <c r="P164" i="23" s="1"/>
  <c r="J165" i="23"/>
  <c r="O165" i="23" s="1"/>
  <c r="P165" i="23" s="1"/>
  <c r="J166" i="23"/>
  <c r="O166" i="23" s="1"/>
  <c r="P166" i="23" s="1"/>
  <c r="J167" i="23"/>
  <c r="O167" i="23" s="1"/>
  <c r="P167" i="23" s="1"/>
  <c r="J168" i="23"/>
  <c r="O168" i="23" s="1"/>
  <c r="P168" i="23" s="1"/>
  <c r="J169" i="23"/>
  <c r="O169" i="23" s="1"/>
  <c r="P169" i="23" s="1"/>
  <c r="J170" i="23"/>
  <c r="O170" i="23" s="1"/>
  <c r="P170" i="23" s="1"/>
  <c r="J171" i="23"/>
  <c r="O171" i="23" s="1"/>
  <c r="P171" i="23" s="1"/>
  <c r="J172" i="23"/>
  <c r="O172" i="23" s="1"/>
  <c r="P172" i="23" s="1"/>
  <c r="J173" i="23"/>
  <c r="O173" i="23" s="1"/>
  <c r="P173" i="23" s="1"/>
  <c r="J174" i="23"/>
  <c r="O174" i="23" s="1"/>
  <c r="P174" i="23" s="1"/>
  <c r="J175" i="23"/>
  <c r="O175" i="23" s="1"/>
  <c r="P175" i="23" s="1"/>
  <c r="J176" i="23"/>
  <c r="O176" i="23" s="1"/>
  <c r="P176" i="23" s="1"/>
  <c r="J177" i="23"/>
  <c r="O177" i="23" s="1"/>
  <c r="P177" i="23" s="1"/>
  <c r="J178" i="23"/>
  <c r="O178" i="23" s="1"/>
  <c r="P178" i="23" s="1"/>
  <c r="J179" i="23"/>
  <c r="O179" i="23" s="1"/>
  <c r="P179" i="23" s="1"/>
  <c r="J180" i="23"/>
  <c r="O180" i="23" s="1"/>
  <c r="P180" i="23" s="1"/>
  <c r="J181" i="23"/>
  <c r="O181" i="23" s="1"/>
  <c r="P181" i="23" s="1"/>
  <c r="J182" i="23"/>
  <c r="O182" i="23" s="1"/>
  <c r="P182" i="23" s="1"/>
  <c r="J183" i="23"/>
  <c r="O183" i="23" s="1"/>
  <c r="P183" i="23" s="1"/>
  <c r="J184" i="23"/>
  <c r="O184" i="23" s="1"/>
  <c r="P184" i="23" s="1"/>
  <c r="J185" i="23"/>
  <c r="O185" i="23" s="1"/>
  <c r="P185" i="23" s="1"/>
  <c r="J186" i="23"/>
  <c r="O186" i="23" s="1"/>
  <c r="P186" i="23" s="1"/>
  <c r="J187" i="23"/>
  <c r="O187" i="23" s="1"/>
  <c r="P187" i="23" s="1"/>
  <c r="J188" i="23"/>
  <c r="O188" i="23" s="1"/>
  <c r="P188" i="23" s="1"/>
  <c r="J189" i="23"/>
  <c r="O189" i="23" s="1"/>
  <c r="P189" i="23" s="1"/>
  <c r="J190" i="23"/>
  <c r="O190" i="23" s="1"/>
  <c r="P190" i="23" s="1"/>
  <c r="J191" i="23"/>
  <c r="O191" i="23" s="1"/>
  <c r="P191" i="23" s="1"/>
  <c r="J192" i="23"/>
  <c r="O192" i="23" s="1"/>
  <c r="P192" i="23" s="1"/>
  <c r="J3" i="23"/>
  <c r="O3" i="23" s="1"/>
  <c r="P3" i="23" s="1"/>
  <c r="J4" i="23"/>
  <c r="O4" i="23" s="1"/>
  <c r="P4" i="23" s="1"/>
  <c r="J5" i="23"/>
  <c r="O5" i="23" s="1"/>
  <c r="P5" i="23" s="1"/>
  <c r="J6" i="23"/>
  <c r="O6" i="23" s="1"/>
  <c r="P6" i="23" s="1"/>
  <c r="J7" i="23"/>
  <c r="O7" i="23" s="1"/>
  <c r="P7" i="23" s="1"/>
  <c r="J8" i="23"/>
  <c r="O8" i="23" s="1"/>
  <c r="P8" i="23" s="1"/>
  <c r="J9" i="23"/>
  <c r="O9" i="23" s="1"/>
  <c r="P9" i="23" s="1"/>
  <c r="J10" i="23"/>
  <c r="O10" i="23" s="1"/>
  <c r="P10" i="23" s="1"/>
  <c r="J11" i="23"/>
  <c r="O11" i="23" s="1"/>
  <c r="P11" i="23" s="1"/>
  <c r="J12" i="23"/>
  <c r="O12" i="23" s="1"/>
  <c r="P12" i="23" s="1"/>
  <c r="J13" i="23"/>
  <c r="O13" i="23" s="1"/>
  <c r="P13" i="23" s="1"/>
  <c r="J14" i="23"/>
  <c r="O14" i="23" s="1"/>
  <c r="P14" i="23" s="1"/>
  <c r="J15" i="23"/>
  <c r="O15" i="23" s="1"/>
  <c r="P15" i="23" s="1"/>
  <c r="J16" i="23"/>
  <c r="O16" i="23" s="1"/>
  <c r="P16" i="23" s="1"/>
  <c r="J17" i="23"/>
  <c r="O17" i="23" s="1"/>
  <c r="P17" i="23" s="1"/>
  <c r="J18" i="23"/>
  <c r="O18" i="23" s="1"/>
  <c r="P18" i="23" s="1"/>
  <c r="J19" i="23"/>
  <c r="O19" i="23" s="1"/>
  <c r="P19" i="23" s="1"/>
  <c r="J20" i="23"/>
  <c r="O20" i="23" s="1"/>
  <c r="P20" i="23" s="1"/>
  <c r="J21" i="23"/>
  <c r="O21" i="23" s="1"/>
  <c r="P21" i="23" s="1"/>
  <c r="J22" i="23"/>
  <c r="O22" i="23" s="1"/>
  <c r="P22" i="23" s="1"/>
  <c r="J23" i="23"/>
  <c r="O23" i="23" s="1"/>
  <c r="P23" i="23" s="1"/>
  <c r="J24" i="23"/>
  <c r="O24" i="23" s="1"/>
  <c r="P24" i="23" s="1"/>
  <c r="J25" i="23"/>
  <c r="O25" i="23" s="1"/>
  <c r="P25" i="23" s="1"/>
  <c r="J26" i="23"/>
  <c r="O26" i="23" s="1"/>
  <c r="P26" i="23" s="1"/>
  <c r="J27" i="23"/>
  <c r="O27" i="23" s="1"/>
  <c r="P27" i="23" s="1"/>
  <c r="J28" i="23"/>
  <c r="O28" i="23" s="1"/>
  <c r="P28" i="23" s="1"/>
  <c r="J29" i="23"/>
  <c r="O29" i="23" s="1"/>
  <c r="P29" i="23" s="1"/>
  <c r="J30" i="23"/>
  <c r="O30" i="23" s="1"/>
  <c r="P30" i="23" s="1"/>
  <c r="J31" i="23"/>
  <c r="O31" i="23" s="1"/>
  <c r="P31" i="23" s="1"/>
  <c r="J32" i="23"/>
  <c r="O32" i="23" s="1"/>
  <c r="P32" i="23" s="1"/>
  <c r="J33" i="23"/>
  <c r="O33" i="23" s="1"/>
  <c r="P33" i="23" s="1"/>
  <c r="J34" i="23"/>
  <c r="O34" i="23" s="1"/>
  <c r="P34" i="23" s="1"/>
  <c r="J35" i="23"/>
  <c r="O35" i="23" s="1"/>
  <c r="P35" i="23" s="1"/>
  <c r="J36" i="23"/>
  <c r="O36" i="23" s="1"/>
  <c r="P36" i="23" s="1"/>
  <c r="J37" i="23"/>
  <c r="O37" i="23" s="1"/>
  <c r="P37" i="23" s="1"/>
  <c r="J38" i="23"/>
  <c r="O38" i="23" s="1"/>
  <c r="P38" i="23" s="1"/>
  <c r="J39" i="23"/>
  <c r="O39" i="23" s="1"/>
  <c r="P39" i="23" s="1"/>
  <c r="J40" i="23"/>
  <c r="O40" i="23" s="1"/>
  <c r="P40" i="23" s="1"/>
  <c r="J41" i="23"/>
  <c r="O41" i="23" s="1"/>
  <c r="P41" i="23" s="1"/>
  <c r="J42" i="23"/>
  <c r="O42" i="23" s="1"/>
  <c r="P42" i="23" s="1"/>
  <c r="J43" i="23"/>
  <c r="O43" i="23" s="1"/>
  <c r="P43" i="23" s="1"/>
  <c r="J44" i="23"/>
  <c r="O44" i="23" s="1"/>
  <c r="P44" i="23" s="1"/>
  <c r="J45" i="23"/>
  <c r="O45" i="23" s="1"/>
  <c r="P45" i="23" s="1"/>
  <c r="J46" i="23"/>
  <c r="O46" i="23" s="1"/>
  <c r="P46" i="23" s="1"/>
  <c r="J47" i="23"/>
  <c r="O47" i="23" s="1"/>
  <c r="P47" i="23" s="1"/>
  <c r="J48" i="23"/>
  <c r="O48" i="23" s="1"/>
  <c r="P48" i="23" s="1"/>
  <c r="J49" i="23"/>
  <c r="O49" i="23" s="1"/>
  <c r="P49" i="23" s="1"/>
  <c r="J50" i="23"/>
  <c r="O50" i="23" s="1"/>
  <c r="P50" i="23" s="1"/>
  <c r="J51" i="23"/>
  <c r="O51" i="23" s="1"/>
  <c r="P51" i="23" s="1"/>
  <c r="J52" i="23"/>
  <c r="O52" i="23" s="1"/>
  <c r="P52" i="23" s="1"/>
  <c r="J53" i="23"/>
  <c r="O53" i="23" s="1"/>
  <c r="P53" i="23" s="1"/>
  <c r="J54" i="23"/>
  <c r="O54" i="23" s="1"/>
  <c r="P54" i="23" s="1"/>
  <c r="J55" i="23"/>
  <c r="O55" i="23" s="1"/>
  <c r="P55" i="23" s="1"/>
  <c r="J56" i="23"/>
  <c r="O56" i="23" s="1"/>
  <c r="P56" i="23" s="1"/>
  <c r="J57" i="23"/>
  <c r="O57" i="23" s="1"/>
  <c r="P57" i="23" s="1"/>
  <c r="J58" i="23"/>
  <c r="O58" i="23" s="1"/>
  <c r="P58" i="23" s="1"/>
  <c r="J59" i="23"/>
  <c r="O59" i="23" s="1"/>
  <c r="P59" i="23" s="1"/>
  <c r="J60" i="23"/>
  <c r="O60" i="23" s="1"/>
  <c r="P60" i="23" s="1"/>
  <c r="J61" i="23"/>
  <c r="O61" i="23" s="1"/>
  <c r="P61" i="23" s="1"/>
  <c r="J62" i="23"/>
  <c r="O62" i="23" s="1"/>
  <c r="P62" i="23" s="1"/>
  <c r="J63" i="23"/>
  <c r="O63" i="23" s="1"/>
  <c r="P63" i="23" s="1"/>
  <c r="J64" i="23"/>
  <c r="O64" i="23" s="1"/>
  <c r="P64" i="23" s="1"/>
  <c r="J65" i="23"/>
  <c r="O65" i="23" s="1"/>
  <c r="P65" i="23" s="1"/>
  <c r="J66" i="23"/>
  <c r="O66" i="23" s="1"/>
  <c r="P66" i="23" s="1"/>
  <c r="J67" i="23"/>
  <c r="O67" i="23" s="1"/>
  <c r="P67" i="23" s="1"/>
  <c r="J68" i="23"/>
  <c r="O68" i="23" s="1"/>
  <c r="P68" i="23" s="1"/>
  <c r="J69" i="23"/>
  <c r="O69" i="23" s="1"/>
  <c r="P69" i="23" s="1"/>
  <c r="J70" i="23"/>
  <c r="O70" i="23" s="1"/>
  <c r="P70" i="23" s="1"/>
  <c r="J71" i="23"/>
  <c r="O71" i="23" s="1"/>
  <c r="P71" i="23" s="1"/>
  <c r="J72" i="23"/>
  <c r="O72" i="23" s="1"/>
  <c r="P72" i="23" s="1"/>
  <c r="J73" i="23"/>
  <c r="O73" i="23" s="1"/>
  <c r="P73" i="23" s="1"/>
  <c r="J74" i="23"/>
  <c r="O74" i="23" s="1"/>
  <c r="P74" i="23" s="1"/>
  <c r="J75" i="23"/>
  <c r="O75" i="23" s="1"/>
  <c r="P75" i="23" s="1"/>
  <c r="J76" i="23"/>
  <c r="O76" i="23" s="1"/>
  <c r="P76" i="23" s="1"/>
  <c r="J77" i="23"/>
  <c r="O77" i="23" s="1"/>
  <c r="P77" i="23" s="1"/>
  <c r="J78" i="23"/>
  <c r="O78" i="23" s="1"/>
  <c r="P78" i="23" s="1"/>
  <c r="J79" i="23"/>
  <c r="O79" i="23" s="1"/>
  <c r="P79" i="23" s="1"/>
  <c r="J80" i="23"/>
  <c r="O80" i="23" s="1"/>
  <c r="P80" i="23" s="1"/>
  <c r="J81" i="23"/>
  <c r="O81" i="23" s="1"/>
  <c r="P81" i="23" s="1"/>
  <c r="J82" i="23"/>
  <c r="O82" i="23" s="1"/>
  <c r="P82" i="23" s="1"/>
  <c r="J83" i="23"/>
  <c r="O83" i="23" s="1"/>
  <c r="P83" i="23" s="1"/>
  <c r="J84" i="23"/>
  <c r="O84" i="23" s="1"/>
  <c r="P84" i="23" s="1"/>
  <c r="J85" i="23"/>
  <c r="O85" i="23" s="1"/>
  <c r="P85" i="23" s="1"/>
  <c r="J86" i="23"/>
  <c r="O86" i="23" s="1"/>
  <c r="P86" i="23" s="1"/>
  <c r="J87" i="23"/>
  <c r="O87" i="23" s="1"/>
  <c r="P87" i="23" s="1"/>
  <c r="J88" i="23"/>
  <c r="O88" i="23" s="1"/>
  <c r="P88" i="23" s="1"/>
  <c r="J89" i="23"/>
  <c r="O89" i="23" s="1"/>
  <c r="P89" i="23" s="1"/>
  <c r="J90" i="23"/>
  <c r="O90" i="23" s="1"/>
  <c r="P90" i="23" s="1"/>
  <c r="J91" i="23"/>
  <c r="O91" i="23" s="1"/>
  <c r="P91" i="23" s="1"/>
  <c r="J92" i="23"/>
  <c r="O92" i="23" s="1"/>
  <c r="P92" i="23" s="1"/>
  <c r="J93" i="23"/>
  <c r="O93" i="23" s="1"/>
  <c r="P93" i="23" s="1"/>
  <c r="J94" i="23"/>
  <c r="O94" i="23" s="1"/>
  <c r="P94" i="23" s="1"/>
  <c r="J95" i="23"/>
  <c r="O95" i="23" s="1"/>
  <c r="P95" i="23" s="1"/>
  <c r="J96" i="23"/>
  <c r="O96" i="23" s="1"/>
  <c r="P96" i="23" s="1"/>
  <c r="J97" i="23"/>
  <c r="O97" i="23" s="1"/>
  <c r="P97" i="23" s="1"/>
  <c r="J98" i="23"/>
  <c r="O98" i="23" s="1"/>
  <c r="P98" i="23" s="1"/>
  <c r="J99" i="23"/>
  <c r="O99" i="23" s="1"/>
  <c r="P99" i="23" s="1"/>
  <c r="J100" i="23"/>
  <c r="O100" i="23" s="1"/>
  <c r="P100" i="23" s="1"/>
  <c r="J101" i="23"/>
  <c r="O101" i="23" s="1"/>
  <c r="P101" i="23" s="1"/>
  <c r="J102" i="23"/>
  <c r="O102" i="23" s="1"/>
  <c r="P102" i="23" s="1"/>
  <c r="J103" i="23"/>
  <c r="O103" i="23" s="1"/>
  <c r="P103" i="23" s="1"/>
  <c r="J104" i="23"/>
  <c r="O104" i="23" s="1"/>
  <c r="P104" i="23" s="1"/>
  <c r="J105" i="23"/>
  <c r="O105" i="23" s="1"/>
  <c r="P105" i="23" s="1"/>
  <c r="J106" i="23"/>
  <c r="O106" i="23" s="1"/>
  <c r="P106" i="23" s="1"/>
  <c r="J107" i="23"/>
  <c r="O107" i="23" s="1"/>
  <c r="P107" i="23" s="1"/>
  <c r="J108" i="23"/>
  <c r="O108" i="23" s="1"/>
  <c r="P108" i="23" s="1"/>
  <c r="J109" i="23"/>
  <c r="O109" i="23" s="1"/>
  <c r="P109" i="23" s="1"/>
  <c r="J110" i="23"/>
  <c r="O110" i="23" s="1"/>
  <c r="P110" i="23" s="1"/>
  <c r="J111" i="23"/>
  <c r="O111" i="23" s="1"/>
  <c r="P111" i="23" s="1"/>
  <c r="J112" i="23"/>
  <c r="O112" i="23" s="1"/>
  <c r="P112" i="23" s="1"/>
  <c r="J113" i="23"/>
  <c r="O113" i="23" s="1"/>
  <c r="P113" i="23" s="1"/>
  <c r="J114" i="23"/>
  <c r="O114" i="23" s="1"/>
  <c r="P114" i="23" s="1"/>
  <c r="J115" i="23"/>
  <c r="O115" i="23" s="1"/>
  <c r="P115" i="23" s="1"/>
  <c r="J116" i="23"/>
  <c r="O116" i="23" s="1"/>
  <c r="P116" i="23" s="1"/>
  <c r="J117" i="23"/>
  <c r="O117" i="23" s="1"/>
  <c r="P117" i="23" s="1"/>
  <c r="J118" i="23"/>
  <c r="O118" i="23" s="1"/>
  <c r="P118" i="23" s="1"/>
  <c r="J119" i="23"/>
  <c r="O119" i="23" s="1"/>
  <c r="P119" i="23" s="1"/>
  <c r="J120" i="23"/>
  <c r="O120" i="23" s="1"/>
  <c r="P120" i="23" s="1"/>
  <c r="J121" i="23"/>
  <c r="O121" i="23" s="1"/>
  <c r="P121" i="23" s="1"/>
  <c r="J122" i="23"/>
  <c r="O122" i="23" s="1"/>
  <c r="P122" i="23" s="1"/>
  <c r="J123" i="23"/>
  <c r="O123" i="23" s="1"/>
  <c r="P123" i="23" s="1"/>
  <c r="J124" i="23"/>
  <c r="O124" i="23" s="1"/>
  <c r="P124" i="23" s="1"/>
  <c r="J125" i="23"/>
  <c r="O125" i="23" s="1"/>
  <c r="P125" i="23" s="1"/>
  <c r="J126" i="23"/>
  <c r="O126" i="23" s="1"/>
  <c r="P126" i="23" s="1"/>
  <c r="J127" i="23"/>
  <c r="O127" i="23" s="1"/>
  <c r="P127" i="23" s="1"/>
  <c r="J128" i="23"/>
  <c r="O128" i="23" s="1"/>
  <c r="P128" i="23" s="1"/>
  <c r="J129" i="23"/>
  <c r="O129" i="23" s="1"/>
  <c r="P129" i="23" s="1"/>
  <c r="J130" i="23"/>
  <c r="O130" i="23" s="1"/>
  <c r="P130" i="23" s="1"/>
  <c r="J131" i="23"/>
  <c r="O131" i="23" s="1"/>
  <c r="P131" i="23" s="1"/>
  <c r="J132" i="23"/>
  <c r="O132" i="23" s="1"/>
  <c r="P132" i="23" s="1"/>
  <c r="J133" i="23"/>
  <c r="O133" i="23" s="1"/>
  <c r="P133" i="23" s="1"/>
  <c r="J134" i="23"/>
  <c r="O134" i="23" s="1"/>
  <c r="P134" i="23" s="1"/>
  <c r="J135" i="23"/>
  <c r="O135" i="23" s="1"/>
  <c r="P135" i="23" s="1"/>
  <c r="J136" i="23"/>
  <c r="O136" i="23" s="1"/>
  <c r="P136" i="23" s="1"/>
  <c r="J137" i="23"/>
  <c r="O137" i="23" s="1"/>
  <c r="P137" i="23" s="1"/>
  <c r="J138" i="23"/>
  <c r="O138" i="23" s="1"/>
  <c r="P138" i="23" s="1"/>
  <c r="J139" i="23"/>
  <c r="O139" i="23" s="1"/>
  <c r="P139" i="23" s="1"/>
  <c r="J140" i="23"/>
  <c r="O140" i="23" s="1"/>
  <c r="P140" i="23" s="1"/>
  <c r="J141" i="23"/>
  <c r="O141" i="23" s="1"/>
  <c r="P141" i="23" s="1"/>
  <c r="J142" i="23"/>
  <c r="O142" i="23" s="1"/>
  <c r="P142" i="23" s="1"/>
  <c r="J143" i="23"/>
  <c r="O143" i="23" s="1"/>
  <c r="P143" i="23" s="1"/>
  <c r="J144" i="23"/>
  <c r="O144" i="23" s="1"/>
  <c r="P144" i="23" s="1"/>
  <c r="J193" i="23"/>
  <c r="O193" i="23" s="1"/>
  <c r="P193" i="23" s="1"/>
  <c r="J194" i="23"/>
  <c r="O194" i="23" s="1"/>
  <c r="P194" i="23" s="1"/>
  <c r="J195" i="23"/>
  <c r="O195" i="23" s="1"/>
  <c r="P195" i="23" s="1"/>
  <c r="J196" i="23"/>
  <c r="O196" i="23" s="1"/>
  <c r="P196" i="23" s="1"/>
  <c r="J197" i="23"/>
  <c r="O197" i="23" s="1"/>
  <c r="P197" i="23" s="1"/>
  <c r="J198" i="23"/>
  <c r="O198" i="23" s="1"/>
  <c r="P198" i="23" s="1"/>
  <c r="J199" i="23"/>
  <c r="O199" i="23" s="1"/>
  <c r="P199" i="23" s="1"/>
  <c r="J200" i="23"/>
  <c r="O200" i="23" s="1"/>
  <c r="P200" i="23" s="1"/>
  <c r="J201" i="23"/>
  <c r="O201" i="23" s="1"/>
  <c r="P201" i="23" s="1"/>
  <c r="J202" i="23"/>
  <c r="O202" i="23" s="1"/>
  <c r="P202" i="23" s="1"/>
  <c r="J203" i="23"/>
  <c r="O203" i="23" s="1"/>
  <c r="P203" i="23" s="1"/>
  <c r="J204" i="23"/>
  <c r="O204" i="23" s="1"/>
  <c r="P204" i="23" s="1"/>
  <c r="J205" i="23"/>
  <c r="O205" i="23" s="1"/>
  <c r="P205" i="23" s="1"/>
  <c r="J206" i="23"/>
  <c r="O206" i="23" s="1"/>
  <c r="P206" i="23" s="1"/>
  <c r="J207" i="23"/>
  <c r="O207" i="23" s="1"/>
  <c r="P207" i="23" s="1"/>
  <c r="J208" i="23"/>
  <c r="O208" i="23" s="1"/>
  <c r="P208" i="23" s="1"/>
  <c r="J209" i="23"/>
  <c r="O209" i="23" s="1"/>
  <c r="P209" i="23" s="1"/>
  <c r="J210" i="23"/>
  <c r="O210" i="23" s="1"/>
  <c r="P210" i="23" s="1"/>
  <c r="J211" i="23"/>
  <c r="O211" i="23" s="1"/>
  <c r="P211" i="23" s="1"/>
  <c r="J212" i="23"/>
  <c r="O212" i="23" s="1"/>
  <c r="P212" i="23" s="1"/>
  <c r="J213" i="23"/>
  <c r="O213" i="23" s="1"/>
  <c r="P213" i="23" s="1"/>
  <c r="J214" i="23"/>
  <c r="O214" i="23" s="1"/>
  <c r="P214" i="23" s="1"/>
  <c r="J215" i="23"/>
  <c r="O215" i="23" s="1"/>
  <c r="P215" i="23" s="1"/>
  <c r="J217" i="23"/>
  <c r="O217" i="23" s="1"/>
  <c r="P217" i="23" s="1"/>
  <c r="J219" i="23"/>
  <c r="O219" i="23" s="1"/>
  <c r="P219" i="23" s="1"/>
  <c r="J221" i="23"/>
  <c r="O221" i="23" s="1"/>
  <c r="P221" i="23" s="1"/>
  <c r="J223" i="23"/>
  <c r="O223" i="23" s="1"/>
  <c r="P223" i="23" s="1"/>
  <c r="J225" i="23"/>
  <c r="O225" i="23" s="1"/>
  <c r="P225" i="23" s="1"/>
  <c r="J227" i="23"/>
  <c r="O227" i="23" s="1"/>
  <c r="P227" i="23" s="1"/>
  <c r="J229" i="23"/>
  <c r="O229" i="23" s="1"/>
  <c r="P229" i="23" s="1"/>
  <c r="J231" i="23"/>
  <c r="O231" i="23" s="1"/>
  <c r="P231" i="23" s="1"/>
  <c r="J233" i="23"/>
  <c r="O233" i="23" s="1"/>
  <c r="P233" i="23" s="1"/>
  <c r="J235" i="23"/>
  <c r="O235" i="23" s="1"/>
  <c r="P235" i="23" s="1"/>
  <c r="J237" i="23"/>
  <c r="O237" i="23" s="1"/>
  <c r="P237" i="23" s="1"/>
  <c r="J239" i="23"/>
  <c r="O239" i="23" s="1"/>
  <c r="P239" i="23" s="1"/>
  <c r="J241" i="23"/>
  <c r="O241" i="23" s="1"/>
  <c r="P241" i="23" s="1"/>
  <c r="J145" i="22"/>
  <c r="O145" i="22" s="1"/>
  <c r="P145" i="22" s="1"/>
  <c r="J146" i="22"/>
  <c r="O146" i="22" s="1"/>
  <c r="P146" i="22" s="1"/>
  <c r="J147" i="22"/>
  <c r="O147" i="22" s="1"/>
  <c r="P147" i="22" s="1"/>
  <c r="J148" i="22"/>
  <c r="O148" i="22" s="1"/>
  <c r="P148" i="22" s="1"/>
  <c r="J149" i="22"/>
  <c r="O149" i="22" s="1"/>
  <c r="P149" i="22" s="1"/>
  <c r="J150" i="22"/>
  <c r="O150" i="22" s="1"/>
  <c r="P150" i="22" s="1"/>
  <c r="J151" i="22"/>
  <c r="O151" i="22" s="1"/>
  <c r="P151" i="22" s="1"/>
  <c r="J152" i="22"/>
  <c r="O152" i="22" s="1"/>
  <c r="P152" i="22" s="1"/>
  <c r="J153" i="22"/>
  <c r="O153" i="22" s="1"/>
  <c r="P153" i="22" s="1"/>
  <c r="J154" i="22"/>
  <c r="O154" i="22" s="1"/>
  <c r="P154" i="22" s="1"/>
  <c r="J155" i="22"/>
  <c r="O155" i="22" s="1"/>
  <c r="P155" i="22" s="1"/>
  <c r="J156" i="22"/>
  <c r="O156" i="22" s="1"/>
  <c r="P156" i="22" s="1"/>
  <c r="J157" i="22"/>
  <c r="O157" i="22" s="1"/>
  <c r="P157" i="22" s="1"/>
  <c r="J158" i="22"/>
  <c r="O158" i="22" s="1"/>
  <c r="P158" i="22" s="1"/>
  <c r="J159" i="22"/>
  <c r="O159" i="22" s="1"/>
  <c r="P159" i="22" s="1"/>
  <c r="J160" i="22"/>
  <c r="O160" i="22" s="1"/>
  <c r="P160" i="22" s="1"/>
  <c r="J161" i="22"/>
  <c r="O161" i="22" s="1"/>
  <c r="P161" i="22" s="1"/>
  <c r="J162" i="22"/>
  <c r="O162" i="22" s="1"/>
  <c r="P162" i="22" s="1"/>
  <c r="J163" i="22"/>
  <c r="O163" i="22" s="1"/>
  <c r="P163" i="22" s="1"/>
  <c r="J164" i="22"/>
  <c r="O164" i="22" s="1"/>
  <c r="P164" i="22" s="1"/>
  <c r="J165" i="22"/>
  <c r="O165" i="22" s="1"/>
  <c r="P165" i="22" s="1"/>
  <c r="J166" i="22"/>
  <c r="O166" i="22" s="1"/>
  <c r="P166" i="22" s="1"/>
  <c r="J167" i="22"/>
  <c r="O167" i="22" s="1"/>
  <c r="P167" i="22" s="1"/>
  <c r="J168" i="22"/>
  <c r="O168" i="22" s="1"/>
  <c r="P168" i="22" s="1"/>
  <c r="J169" i="22"/>
  <c r="O169" i="22" s="1"/>
  <c r="P169" i="22" s="1"/>
  <c r="J170" i="22"/>
  <c r="O170" i="22" s="1"/>
  <c r="P170" i="22" s="1"/>
  <c r="J171" i="22"/>
  <c r="O171" i="22" s="1"/>
  <c r="P171" i="22" s="1"/>
  <c r="J172" i="22"/>
  <c r="O172" i="22" s="1"/>
  <c r="P172" i="22" s="1"/>
  <c r="J173" i="22"/>
  <c r="O173" i="22" s="1"/>
  <c r="P173" i="22" s="1"/>
  <c r="J174" i="22"/>
  <c r="O174" i="22" s="1"/>
  <c r="P174" i="22" s="1"/>
  <c r="J175" i="22"/>
  <c r="O175" i="22" s="1"/>
  <c r="P175" i="22" s="1"/>
  <c r="J176" i="22"/>
  <c r="O176" i="22" s="1"/>
  <c r="P176" i="22" s="1"/>
  <c r="J177" i="22"/>
  <c r="O177" i="22" s="1"/>
  <c r="P177" i="22" s="1"/>
  <c r="J178" i="22"/>
  <c r="O178" i="22" s="1"/>
  <c r="P178" i="22" s="1"/>
  <c r="J179" i="22"/>
  <c r="O179" i="22" s="1"/>
  <c r="P179" i="22" s="1"/>
  <c r="J180" i="22"/>
  <c r="O180" i="22" s="1"/>
  <c r="P180" i="22" s="1"/>
  <c r="J181" i="22"/>
  <c r="O181" i="22" s="1"/>
  <c r="P181" i="22" s="1"/>
  <c r="J182" i="22"/>
  <c r="O182" i="22" s="1"/>
  <c r="P182" i="22" s="1"/>
  <c r="J183" i="22"/>
  <c r="O183" i="22" s="1"/>
  <c r="P183" i="22" s="1"/>
  <c r="J184" i="22"/>
  <c r="O184" i="22" s="1"/>
  <c r="P184" i="22" s="1"/>
  <c r="J185" i="22"/>
  <c r="O185" i="22" s="1"/>
  <c r="P185" i="22" s="1"/>
  <c r="J186" i="22"/>
  <c r="O186" i="22" s="1"/>
  <c r="P186" i="22" s="1"/>
  <c r="J187" i="22"/>
  <c r="O187" i="22" s="1"/>
  <c r="P187" i="22" s="1"/>
  <c r="J188" i="22"/>
  <c r="O188" i="22" s="1"/>
  <c r="P188" i="22" s="1"/>
  <c r="J189" i="22"/>
  <c r="O189" i="22" s="1"/>
  <c r="P189" i="22" s="1"/>
  <c r="J190" i="22"/>
  <c r="O190" i="22" s="1"/>
  <c r="P190" i="22" s="1"/>
  <c r="J191" i="22"/>
  <c r="O191" i="22" s="1"/>
  <c r="P191" i="22" s="1"/>
  <c r="J192" i="22"/>
  <c r="O192" i="22" s="1"/>
  <c r="P192" i="22" s="1"/>
  <c r="J3" i="22"/>
  <c r="O3" i="22" s="1"/>
  <c r="P3" i="22" s="1"/>
  <c r="J4" i="22"/>
  <c r="O4" i="22" s="1"/>
  <c r="P4" i="22" s="1"/>
  <c r="J5" i="22"/>
  <c r="O5" i="22" s="1"/>
  <c r="P5" i="22" s="1"/>
  <c r="J6" i="22"/>
  <c r="O6" i="22" s="1"/>
  <c r="P6" i="22" s="1"/>
  <c r="J7" i="22"/>
  <c r="O7" i="22" s="1"/>
  <c r="P7" i="22" s="1"/>
  <c r="J8" i="22"/>
  <c r="O8" i="22" s="1"/>
  <c r="P8" i="22" s="1"/>
  <c r="J9" i="22"/>
  <c r="O9" i="22" s="1"/>
  <c r="P9" i="22" s="1"/>
  <c r="J10" i="22"/>
  <c r="O10" i="22" s="1"/>
  <c r="P10" i="22" s="1"/>
  <c r="J11" i="22"/>
  <c r="O11" i="22" s="1"/>
  <c r="P11" i="22" s="1"/>
  <c r="J12" i="22"/>
  <c r="O12" i="22" s="1"/>
  <c r="P12" i="22" s="1"/>
  <c r="J13" i="22"/>
  <c r="O13" i="22" s="1"/>
  <c r="P13" i="22" s="1"/>
  <c r="J14" i="22"/>
  <c r="O14" i="22" s="1"/>
  <c r="P14" i="22" s="1"/>
  <c r="J15" i="22"/>
  <c r="O15" i="22" s="1"/>
  <c r="P15" i="22" s="1"/>
  <c r="J16" i="22"/>
  <c r="O16" i="22" s="1"/>
  <c r="P16" i="22" s="1"/>
  <c r="J17" i="22"/>
  <c r="O17" i="22" s="1"/>
  <c r="P17" i="22" s="1"/>
  <c r="J18" i="22"/>
  <c r="O18" i="22" s="1"/>
  <c r="P18" i="22" s="1"/>
  <c r="J19" i="22"/>
  <c r="O19" i="22" s="1"/>
  <c r="P19" i="22" s="1"/>
  <c r="J20" i="22"/>
  <c r="O20" i="22" s="1"/>
  <c r="P20" i="22" s="1"/>
  <c r="J21" i="22"/>
  <c r="O21" i="22" s="1"/>
  <c r="P21" i="22" s="1"/>
  <c r="J22" i="22"/>
  <c r="O22" i="22" s="1"/>
  <c r="P22" i="22" s="1"/>
  <c r="J23" i="22"/>
  <c r="O23" i="22" s="1"/>
  <c r="P23" i="22" s="1"/>
  <c r="J24" i="22"/>
  <c r="O24" i="22" s="1"/>
  <c r="P24" i="22" s="1"/>
  <c r="J25" i="22"/>
  <c r="O25" i="22" s="1"/>
  <c r="P25" i="22" s="1"/>
  <c r="J26" i="22"/>
  <c r="O26" i="22" s="1"/>
  <c r="P26" i="22" s="1"/>
  <c r="J27" i="22"/>
  <c r="O27" i="22" s="1"/>
  <c r="P27" i="22" s="1"/>
  <c r="J28" i="22"/>
  <c r="O28" i="22" s="1"/>
  <c r="P28" i="22" s="1"/>
  <c r="J29" i="22"/>
  <c r="O29" i="22" s="1"/>
  <c r="P29" i="22" s="1"/>
  <c r="J30" i="22"/>
  <c r="O30" i="22" s="1"/>
  <c r="P30" i="22" s="1"/>
  <c r="J31" i="22"/>
  <c r="O31" i="22" s="1"/>
  <c r="P31" i="22" s="1"/>
  <c r="J32" i="22"/>
  <c r="O32" i="22" s="1"/>
  <c r="P32" i="22" s="1"/>
  <c r="J33" i="22"/>
  <c r="O33" i="22" s="1"/>
  <c r="P33" i="22" s="1"/>
  <c r="J34" i="22"/>
  <c r="O34" i="22" s="1"/>
  <c r="P34" i="22" s="1"/>
  <c r="J35" i="22"/>
  <c r="O35" i="22" s="1"/>
  <c r="P35" i="22" s="1"/>
  <c r="J36" i="22"/>
  <c r="O36" i="22" s="1"/>
  <c r="P36" i="22" s="1"/>
  <c r="J37" i="22"/>
  <c r="O37" i="22" s="1"/>
  <c r="P37" i="22" s="1"/>
  <c r="J38" i="22"/>
  <c r="O38" i="22" s="1"/>
  <c r="P38" i="22" s="1"/>
  <c r="J39" i="22"/>
  <c r="O39" i="22" s="1"/>
  <c r="P39" i="22" s="1"/>
  <c r="J40" i="22"/>
  <c r="O40" i="22" s="1"/>
  <c r="P40" i="22" s="1"/>
  <c r="J41" i="22"/>
  <c r="O41" i="22" s="1"/>
  <c r="P41" i="22" s="1"/>
  <c r="J42" i="22"/>
  <c r="O42" i="22" s="1"/>
  <c r="P42" i="22" s="1"/>
  <c r="J43" i="22"/>
  <c r="O43" i="22" s="1"/>
  <c r="P43" i="22" s="1"/>
  <c r="J44" i="22"/>
  <c r="O44" i="22" s="1"/>
  <c r="P44" i="22" s="1"/>
  <c r="J45" i="22"/>
  <c r="O45" i="22" s="1"/>
  <c r="P45" i="22" s="1"/>
  <c r="J46" i="22"/>
  <c r="O46" i="22" s="1"/>
  <c r="P46" i="22" s="1"/>
  <c r="J47" i="22"/>
  <c r="O47" i="22" s="1"/>
  <c r="P47" i="22" s="1"/>
  <c r="J48" i="22"/>
  <c r="O48" i="22" s="1"/>
  <c r="P48" i="22" s="1"/>
  <c r="J49" i="22"/>
  <c r="O49" i="22" s="1"/>
  <c r="P49" i="22" s="1"/>
  <c r="J50" i="22"/>
  <c r="O50" i="22" s="1"/>
  <c r="P50" i="22" s="1"/>
  <c r="J51" i="22"/>
  <c r="O51" i="22" s="1"/>
  <c r="P51" i="22" s="1"/>
  <c r="J52" i="22"/>
  <c r="O52" i="22" s="1"/>
  <c r="P52" i="22" s="1"/>
  <c r="J53" i="22"/>
  <c r="O53" i="22" s="1"/>
  <c r="P53" i="22" s="1"/>
  <c r="J54" i="22"/>
  <c r="O54" i="22" s="1"/>
  <c r="P54" i="22" s="1"/>
  <c r="J55" i="22"/>
  <c r="O55" i="22" s="1"/>
  <c r="P55" i="22" s="1"/>
  <c r="J56" i="22"/>
  <c r="O56" i="22" s="1"/>
  <c r="P56" i="22" s="1"/>
  <c r="J57" i="22"/>
  <c r="O57" i="22" s="1"/>
  <c r="P57" i="22" s="1"/>
  <c r="J58" i="22"/>
  <c r="O58" i="22" s="1"/>
  <c r="P58" i="22" s="1"/>
  <c r="J59" i="22"/>
  <c r="O59" i="22" s="1"/>
  <c r="P59" i="22" s="1"/>
  <c r="J60" i="22"/>
  <c r="O60" i="22" s="1"/>
  <c r="P60" i="22" s="1"/>
  <c r="J61" i="22"/>
  <c r="O61" i="22" s="1"/>
  <c r="P61" i="22" s="1"/>
  <c r="J62" i="22"/>
  <c r="O62" i="22" s="1"/>
  <c r="P62" i="22" s="1"/>
  <c r="J63" i="22"/>
  <c r="O63" i="22" s="1"/>
  <c r="P63" i="22" s="1"/>
  <c r="J64" i="22"/>
  <c r="O64" i="22" s="1"/>
  <c r="P64" i="22" s="1"/>
  <c r="J65" i="22"/>
  <c r="O65" i="22" s="1"/>
  <c r="P65" i="22" s="1"/>
  <c r="J66" i="22"/>
  <c r="O66" i="22" s="1"/>
  <c r="P66" i="22" s="1"/>
  <c r="J67" i="22"/>
  <c r="O67" i="22" s="1"/>
  <c r="P67" i="22" s="1"/>
  <c r="J68" i="22"/>
  <c r="O68" i="22" s="1"/>
  <c r="P68" i="22" s="1"/>
  <c r="J69" i="22"/>
  <c r="O69" i="22" s="1"/>
  <c r="P69" i="22" s="1"/>
  <c r="J70" i="22"/>
  <c r="O70" i="22" s="1"/>
  <c r="P70" i="22" s="1"/>
  <c r="J71" i="22"/>
  <c r="O71" i="22" s="1"/>
  <c r="P71" i="22" s="1"/>
  <c r="J72" i="22"/>
  <c r="O72" i="22" s="1"/>
  <c r="P72" i="22" s="1"/>
  <c r="J73" i="22"/>
  <c r="O73" i="22" s="1"/>
  <c r="P73" i="22" s="1"/>
  <c r="J74" i="22"/>
  <c r="O74" i="22" s="1"/>
  <c r="P74" i="22" s="1"/>
  <c r="J75" i="22"/>
  <c r="O75" i="22" s="1"/>
  <c r="P75" i="22" s="1"/>
  <c r="J76" i="22"/>
  <c r="O76" i="22" s="1"/>
  <c r="P76" i="22" s="1"/>
  <c r="J77" i="22"/>
  <c r="O77" i="22" s="1"/>
  <c r="P77" i="22" s="1"/>
  <c r="J78" i="22"/>
  <c r="O78" i="22" s="1"/>
  <c r="P78" i="22" s="1"/>
  <c r="J79" i="22"/>
  <c r="O79" i="22" s="1"/>
  <c r="P79" i="22" s="1"/>
  <c r="J80" i="22"/>
  <c r="O80" i="22" s="1"/>
  <c r="P80" i="22" s="1"/>
  <c r="J81" i="22"/>
  <c r="O81" i="22" s="1"/>
  <c r="P81" i="22" s="1"/>
  <c r="J82" i="22"/>
  <c r="O82" i="22" s="1"/>
  <c r="P82" i="22" s="1"/>
  <c r="J83" i="22"/>
  <c r="O83" i="22" s="1"/>
  <c r="P83" i="22" s="1"/>
  <c r="J84" i="22"/>
  <c r="O84" i="22" s="1"/>
  <c r="P84" i="22" s="1"/>
  <c r="J85" i="22"/>
  <c r="O85" i="22" s="1"/>
  <c r="P85" i="22" s="1"/>
  <c r="J86" i="22"/>
  <c r="O86" i="22" s="1"/>
  <c r="P86" i="22" s="1"/>
  <c r="J87" i="22"/>
  <c r="O87" i="22" s="1"/>
  <c r="P87" i="22" s="1"/>
  <c r="J88" i="22"/>
  <c r="O88" i="22" s="1"/>
  <c r="P88" i="22" s="1"/>
  <c r="J89" i="22"/>
  <c r="O89" i="22" s="1"/>
  <c r="P89" i="22" s="1"/>
  <c r="J90" i="22"/>
  <c r="O90" i="22" s="1"/>
  <c r="P90" i="22" s="1"/>
  <c r="J91" i="22"/>
  <c r="O91" i="22" s="1"/>
  <c r="P91" i="22" s="1"/>
  <c r="J92" i="22"/>
  <c r="O92" i="22" s="1"/>
  <c r="P92" i="22" s="1"/>
  <c r="J93" i="22"/>
  <c r="O93" i="22" s="1"/>
  <c r="P93" i="22" s="1"/>
  <c r="J94" i="22"/>
  <c r="O94" i="22" s="1"/>
  <c r="P94" i="22" s="1"/>
  <c r="J95" i="22"/>
  <c r="O95" i="22" s="1"/>
  <c r="P95" i="22" s="1"/>
  <c r="J96" i="22"/>
  <c r="O96" i="22" s="1"/>
  <c r="P96" i="22" s="1"/>
  <c r="J97" i="22"/>
  <c r="O97" i="22" s="1"/>
  <c r="P97" i="22" s="1"/>
  <c r="J98" i="22"/>
  <c r="O98" i="22" s="1"/>
  <c r="P98" i="22" s="1"/>
  <c r="J99" i="22"/>
  <c r="O99" i="22" s="1"/>
  <c r="P99" i="22" s="1"/>
  <c r="J100" i="22"/>
  <c r="O100" i="22" s="1"/>
  <c r="P100" i="22" s="1"/>
  <c r="J101" i="22"/>
  <c r="O101" i="22" s="1"/>
  <c r="P101" i="22" s="1"/>
  <c r="J102" i="22"/>
  <c r="O102" i="22" s="1"/>
  <c r="P102" i="22" s="1"/>
  <c r="J103" i="22"/>
  <c r="O103" i="22" s="1"/>
  <c r="P103" i="22" s="1"/>
  <c r="J104" i="22"/>
  <c r="O104" i="22" s="1"/>
  <c r="P104" i="22" s="1"/>
  <c r="J105" i="22"/>
  <c r="O105" i="22" s="1"/>
  <c r="P105" i="22" s="1"/>
  <c r="J106" i="22"/>
  <c r="O106" i="22" s="1"/>
  <c r="P106" i="22" s="1"/>
  <c r="J107" i="22"/>
  <c r="O107" i="22" s="1"/>
  <c r="P107" i="22" s="1"/>
  <c r="J108" i="22"/>
  <c r="O108" i="22" s="1"/>
  <c r="P108" i="22" s="1"/>
  <c r="J109" i="22"/>
  <c r="O109" i="22" s="1"/>
  <c r="P109" i="22" s="1"/>
  <c r="J110" i="22"/>
  <c r="O110" i="22" s="1"/>
  <c r="P110" i="22" s="1"/>
  <c r="J111" i="22"/>
  <c r="O111" i="22" s="1"/>
  <c r="P111" i="22" s="1"/>
  <c r="J112" i="22"/>
  <c r="O112" i="22" s="1"/>
  <c r="P112" i="22" s="1"/>
  <c r="J113" i="22"/>
  <c r="O113" i="22" s="1"/>
  <c r="P113" i="22" s="1"/>
  <c r="J114" i="22"/>
  <c r="O114" i="22" s="1"/>
  <c r="P114" i="22" s="1"/>
  <c r="J115" i="22"/>
  <c r="O115" i="22" s="1"/>
  <c r="P115" i="22" s="1"/>
  <c r="J116" i="22"/>
  <c r="O116" i="22" s="1"/>
  <c r="P116" i="22" s="1"/>
  <c r="J117" i="22"/>
  <c r="O117" i="22" s="1"/>
  <c r="P117" i="22" s="1"/>
  <c r="J118" i="22"/>
  <c r="O118" i="22" s="1"/>
  <c r="P118" i="22" s="1"/>
  <c r="J119" i="22"/>
  <c r="O119" i="22" s="1"/>
  <c r="P119" i="22" s="1"/>
  <c r="J120" i="22"/>
  <c r="O120" i="22" s="1"/>
  <c r="P120" i="22" s="1"/>
  <c r="J121" i="22"/>
  <c r="O121" i="22" s="1"/>
  <c r="P121" i="22" s="1"/>
  <c r="J122" i="22"/>
  <c r="O122" i="22" s="1"/>
  <c r="P122" i="22" s="1"/>
  <c r="J123" i="22"/>
  <c r="O123" i="22" s="1"/>
  <c r="P123" i="22" s="1"/>
  <c r="J124" i="22"/>
  <c r="O124" i="22" s="1"/>
  <c r="P124" i="22" s="1"/>
  <c r="J125" i="22"/>
  <c r="O125" i="22" s="1"/>
  <c r="P125" i="22" s="1"/>
  <c r="J126" i="22"/>
  <c r="O126" i="22" s="1"/>
  <c r="P126" i="22" s="1"/>
  <c r="J127" i="22"/>
  <c r="O127" i="22" s="1"/>
  <c r="P127" i="22" s="1"/>
  <c r="J128" i="22"/>
  <c r="O128" i="22" s="1"/>
  <c r="P128" i="22" s="1"/>
  <c r="J129" i="22"/>
  <c r="O129" i="22" s="1"/>
  <c r="P129" i="22" s="1"/>
  <c r="J130" i="22"/>
  <c r="O130" i="22" s="1"/>
  <c r="P130" i="22" s="1"/>
  <c r="J131" i="22"/>
  <c r="O131" i="22" s="1"/>
  <c r="P131" i="22" s="1"/>
  <c r="J132" i="22"/>
  <c r="O132" i="22" s="1"/>
  <c r="P132" i="22" s="1"/>
  <c r="J133" i="22"/>
  <c r="O133" i="22" s="1"/>
  <c r="P133" i="22" s="1"/>
  <c r="J134" i="22"/>
  <c r="O134" i="22" s="1"/>
  <c r="P134" i="22" s="1"/>
  <c r="J135" i="22"/>
  <c r="O135" i="22" s="1"/>
  <c r="P135" i="22" s="1"/>
  <c r="J136" i="22"/>
  <c r="O136" i="22" s="1"/>
  <c r="P136" i="22" s="1"/>
  <c r="J137" i="22"/>
  <c r="O137" i="22" s="1"/>
  <c r="P137" i="22" s="1"/>
  <c r="J138" i="22"/>
  <c r="O138" i="22" s="1"/>
  <c r="P138" i="22" s="1"/>
  <c r="J139" i="22"/>
  <c r="O139" i="22" s="1"/>
  <c r="P139" i="22" s="1"/>
  <c r="J140" i="22"/>
  <c r="O140" i="22" s="1"/>
  <c r="P140" i="22" s="1"/>
  <c r="J141" i="22"/>
  <c r="O141" i="22" s="1"/>
  <c r="P141" i="22" s="1"/>
  <c r="J142" i="22"/>
  <c r="O142" i="22" s="1"/>
  <c r="P142" i="22" s="1"/>
  <c r="J143" i="22"/>
  <c r="O143" i="22" s="1"/>
  <c r="P143" i="22" s="1"/>
  <c r="J144" i="22"/>
  <c r="O144" i="22" s="1"/>
  <c r="P144" i="22" s="1"/>
  <c r="J193" i="22"/>
  <c r="O193" i="22" s="1"/>
  <c r="P193" i="22" s="1"/>
  <c r="J194" i="22"/>
  <c r="O194" i="22" s="1"/>
  <c r="P194" i="22" s="1"/>
  <c r="J195" i="22"/>
  <c r="O195" i="22" s="1"/>
  <c r="P195" i="22" s="1"/>
  <c r="J196" i="22"/>
  <c r="O196" i="22" s="1"/>
  <c r="P196" i="22" s="1"/>
  <c r="J197" i="22"/>
  <c r="O197" i="22" s="1"/>
  <c r="P197" i="22" s="1"/>
  <c r="J198" i="22"/>
  <c r="O198" i="22" s="1"/>
  <c r="P198" i="22" s="1"/>
  <c r="J199" i="22"/>
  <c r="O199" i="22" s="1"/>
  <c r="P199" i="22" s="1"/>
  <c r="J200" i="22"/>
  <c r="O200" i="22" s="1"/>
  <c r="P200" i="22" s="1"/>
  <c r="J201" i="22"/>
  <c r="O201" i="22" s="1"/>
  <c r="P201" i="22" s="1"/>
  <c r="J202" i="22"/>
  <c r="O202" i="22" s="1"/>
  <c r="P202" i="22" s="1"/>
  <c r="J203" i="22"/>
  <c r="O203" i="22" s="1"/>
  <c r="P203" i="22" s="1"/>
  <c r="J204" i="22"/>
  <c r="O204" i="22" s="1"/>
  <c r="P204" i="22" s="1"/>
  <c r="J205" i="22"/>
  <c r="O205" i="22" s="1"/>
  <c r="P205" i="22" s="1"/>
  <c r="J206" i="22"/>
  <c r="O206" i="22" s="1"/>
  <c r="P206" i="22" s="1"/>
  <c r="J207" i="22"/>
  <c r="O207" i="22" s="1"/>
  <c r="P207" i="22" s="1"/>
  <c r="J208" i="22"/>
  <c r="O208" i="22" s="1"/>
  <c r="P208" i="22" s="1"/>
  <c r="J209" i="22"/>
  <c r="O209" i="22" s="1"/>
  <c r="P209" i="22" s="1"/>
  <c r="J210" i="22"/>
  <c r="O210" i="22" s="1"/>
  <c r="P210" i="22" s="1"/>
  <c r="J211" i="22"/>
  <c r="O211" i="22" s="1"/>
  <c r="P211" i="22" s="1"/>
  <c r="J212" i="22"/>
  <c r="O212" i="22" s="1"/>
  <c r="P212" i="22" s="1"/>
  <c r="J213" i="22"/>
  <c r="O213" i="22" s="1"/>
  <c r="P213" i="22" s="1"/>
  <c r="J214" i="22"/>
  <c r="O214" i="22" s="1"/>
  <c r="P214" i="22" s="1"/>
  <c r="J215" i="22"/>
  <c r="O215" i="22" s="1"/>
  <c r="P215" i="22" s="1"/>
  <c r="J217" i="22"/>
  <c r="O217" i="22" s="1"/>
  <c r="P217" i="22" s="1"/>
  <c r="J219" i="22"/>
  <c r="O219" i="22" s="1"/>
  <c r="P219" i="22" s="1"/>
  <c r="J221" i="22"/>
  <c r="O221" i="22" s="1"/>
  <c r="P221" i="22" s="1"/>
  <c r="J223" i="22"/>
  <c r="O223" i="22" s="1"/>
  <c r="P223" i="22" s="1"/>
  <c r="J225" i="22"/>
  <c r="O225" i="22" s="1"/>
  <c r="P225" i="22" s="1"/>
  <c r="J227" i="22"/>
  <c r="O227" i="22" s="1"/>
  <c r="P227" i="22" s="1"/>
  <c r="J229" i="22"/>
  <c r="O229" i="22" s="1"/>
  <c r="P229" i="22" s="1"/>
  <c r="J231" i="22"/>
  <c r="O231" i="22" s="1"/>
  <c r="P231" i="22" s="1"/>
  <c r="J233" i="22"/>
  <c r="O233" i="22" s="1"/>
  <c r="P233" i="22" s="1"/>
  <c r="J235" i="22"/>
  <c r="O235" i="22" s="1"/>
  <c r="P235" i="22" s="1"/>
  <c r="J237" i="22"/>
  <c r="O237" i="22" s="1"/>
  <c r="P237" i="22" s="1"/>
  <c r="J239" i="22"/>
  <c r="O239" i="22" s="1"/>
  <c r="P239" i="22" s="1"/>
  <c r="J241" i="22"/>
  <c r="O241" i="22" s="1"/>
  <c r="P241" i="22" s="1"/>
  <c r="I61" i="21" l="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I2" i="2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61" i="10" l="1"/>
  <c r="F61" i="10"/>
  <c r="E61" i="10"/>
  <c r="G60" i="10"/>
  <c r="F60" i="10"/>
  <c r="E60" i="10"/>
  <c r="G59" i="10"/>
  <c r="F59" i="10"/>
  <c r="E59" i="10"/>
  <c r="G58" i="10"/>
  <c r="F58" i="10"/>
  <c r="E58" i="10"/>
  <c r="G57" i="10"/>
  <c r="F57" i="10"/>
  <c r="E57" i="10"/>
  <c r="G56" i="10"/>
  <c r="F56" i="10"/>
  <c r="E56" i="10"/>
  <c r="G55" i="10"/>
  <c r="F55" i="10"/>
  <c r="E55" i="10"/>
  <c r="G54" i="10"/>
  <c r="F54" i="10"/>
  <c r="E54" i="10"/>
  <c r="G53" i="10"/>
  <c r="F53" i="10"/>
  <c r="E53" i="10"/>
  <c r="G52" i="10"/>
  <c r="F52" i="10"/>
  <c r="E52" i="10"/>
  <c r="G51" i="10"/>
  <c r="F51" i="10"/>
  <c r="E51" i="10"/>
  <c r="G50" i="10"/>
  <c r="F50" i="10"/>
  <c r="E50" i="10"/>
  <c r="G49" i="10"/>
  <c r="F49" i="10"/>
  <c r="E49" i="10"/>
  <c r="G48" i="10"/>
  <c r="F48" i="10"/>
  <c r="E48" i="10"/>
  <c r="G47" i="10"/>
  <c r="F47" i="10"/>
  <c r="E47" i="10"/>
  <c r="G46" i="10"/>
  <c r="F46" i="10"/>
  <c r="E46" i="10"/>
  <c r="G45" i="10"/>
  <c r="F45" i="10"/>
  <c r="E45" i="10"/>
  <c r="G44" i="10"/>
  <c r="F44" i="10"/>
  <c r="E44" i="10"/>
  <c r="G43" i="10"/>
  <c r="F43" i="10"/>
  <c r="E43" i="10"/>
  <c r="G42" i="10"/>
  <c r="F42" i="10"/>
  <c r="E42" i="10"/>
  <c r="G41" i="10"/>
  <c r="F41" i="10"/>
  <c r="E41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G32" i="10"/>
  <c r="F32" i="10"/>
  <c r="E32" i="10"/>
  <c r="G31" i="10"/>
  <c r="F31" i="10"/>
  <c r="E31" i="10"/>
  <c r="G30" i="10"/>
  <c r="F30" i="10"/>
  <c r="E30" i="10"/>
  <c r="G29" i="10"/>
  <c r="F29" i="10"/>
  <c r="E29" i="10"/>
  <c r="G28" i="10"/>
  <c r="F28" i="10"/>
  <c r="E28" i="10"/>
  <c r="G27" i="10"/>
  <c r="F27" i="10"/>
  <c r="E27" i="10"/>
  <c r="G26" i="10"/>
  <c r="F26" i="10"/>
  <c r="E26" i="10"/>
  <c r="G25" i="10"/>
  <c r="F25" i="10"/>
  <c r="E25" i="10"/>
  <c r="G24" i="10"/>
  <c r="F24" i="10"/>
  <c r="E24" i="10"/>
  <c r="G23" i="10"/>
  <c r="F23" i="10"/>
  <c r="E23" i="10"/>
  <c r="G22" i="10"/>
  <c r="F22" i="10"/>
  <c r="E22" i="10"/>
  <c r="G21" i="10"/>
  <c r="F21" i="10"/>
  <c r="E21" i="10"/>
  <c r="G20" i="10"/>
  <c r="F20" i="10"/>
  <c r="E20" i="10"/>
  <c r="G19" i="10"/>
  <c r="F19" i="10"/>
  <c r="E19" i="10"/>
  <c r="G18" i="10"/>
  <c r="F18" i="10"/>
  <c r="E18" i="10"/>
  <c r="G17" i="10"/>
  <c r="F17" i="10"/>
  <c r="E17" i="10"/>
  <c r="G16" i="10"/>
  <c r="F16" i="10"/>
  <c r="E16" i="10"/>
  <c r="G15" i="10"/>
  <c r="F15" i="10"/>
  <c r="E15" i="10"/>
  <c r="G14" i="10"/>
  <c r="F14" i="10"/>
  <c r="E14" i="10"/>
  <c r="G13" i="10"/>
  <c r="F13" i="10"/>
  <c r="E13" i="10"/>
  <c r="G12" i="10"/>
  <c r="F12" i="10"/>
  <c r="E12" i="10"/>
  <c r="G11" i="10"/>
  <c r="F11" i="10"/>
  <c r="E11" i="10"/>
  <c r="G10" i="10"/>
  <c r="F10" i="10"/>
  <c r="E10" i="10"/>
  <c r="G9" i="10"/>
  <c r="F9" i="10"/>
  <c r="E9" i="10"/>
  <c r="G8" i="10"/>
  <c r="F8" i="10"/>
  <c r="E8" i="10"/>
  <c r="G7" i="10"/>
  <c r="F7" i="10"/>
  <c r="E7" i="10"/>
  <c r="G6" i="10"/>
  <c r="F6" i="10"/>
  <c r="E6" i="10"/>
  <c r="G5" i="10"/>
  <c r="F5" i="10"/>
  <c r="E5" i="10"/>
  <c r="G4" i="10"/>
  <c r="F4" i="10"/>
  <c r="E4" i="10"/>
  <c r="G3" i="10"/>
  <c r="F3" i="10"/>
  <c r="E3" i="10"/>
  <c r="G2" i="10"/>
  <c r="F2" i="10"/>
  <c r="E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Castaño</author>
  </authors>
  <commentList>
    <comment ref="H2" authorId="0" shapeId="0" xr:uid="{D4B0856C-B4A5-4C94-9EF0-98EA1A47D8BC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total disponible para la venta</t>
        </r>
      </text>
    </comment>
    <comment ref="I2" authorId="0" shapeId="0" xr:uid="{078E62DF-120A-4C0C-A5E1-2461651CAC9C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compromometida de un productor</t>
        </r>
      </text>
    </comment>
    <comment ref="J2" authorId="0" shapeId="0" xr:uid="{B80AD05B-C898-4D41-AD77-49FA935839F9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Potencial de producción de GLP de una fuente de producción determinada</t>
        </r>
      </text>
    </comment>
    <comment ref="M2" authorId="0" shapeId="0" xr:uid="{AED4BA37-C8BC-4CF1-98C5-3F10D7EE51F1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total disponible para la venta</t>
        </r>
      </text>
    </comment>
    <comment ref="N2" authorId="0" shapeId="0" xr:uid="{23599AE7-BFE5-426C-AB13-B5854818509E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compromometida de un productor</t>
        </r>
      </text>
    </comment>
    <comment ref="O2" authorId="0" shapeId="0" xr:uid="{3303020C-5064-4896-965E-CA34290EE779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Potencial de producción de GLP de una fuente de producción determinada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Castaño</author>
  </authors>
  <commentList>
    <comment ref="H2" authorId="0" shapeId="0" xr:uid="{B424ECE9-181C-449A-90A8-12E67801C5B8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total disponible para la venta</t>
        </r>
      </text>
    </comment>
    <comment ref="I2" authorId="0" shapeId="0" xr:uid="{43AB8069-7F69-4EAE-8064-3B5360F3CE44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compromometida de un productor</t>
        </r>
      </text>
    </comment>
    <comment ref="J2" authorId="0" shapeId="0" xr:uid="{A690A848-FB60-4F9D-9850-3FE916BA8FE2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Potencial de producción de GLP de una fuente de producción determinada</t>
        </r>
      </text>
    </comment>
    <comment ref="M2" authorId="0" shapeId="0" xr:uid="{F1DF8054-47DE-4A8D-A25D-9B105A4B8105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total disponible para la venta</t>
        </r>
      </text>
    </comment>
    <comment ref="N2" authorId="0" shapeId="0" xr:uid="{92F4A387-68B2-43F0-B97C-32FEE9C843DA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compromometida de un productor</t>
        </r>
      </text>
    </comment>
    <comment ref="O2" authorId="0" shapeId="0" xr:uid="{3E74818E-DC6A-4D0C-A633-C5B8C2DE2CE2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Potencial de producción de GLP de una fuente de producción determinada</t>
        </r>
      </text>
    </comment>
  </commentList>
</comments>
</file>

<file path=xl/sharedStrings.xml><?xml version="1.0" encoding="utf-8"?>
<sst xmlns="http://schemas.openxmlformats.org/spreadsheetml/2006/main" count="4174" uniqueCount="63">
  <si>
    <t>MES</t>
  </si>
  <si>
    <t>PRODUCTOR</t>
  </si>
  <si>
    <t>FUENTE</t>
  </si>
  <si>
    <t>PUNTO DE ENTREGA</t>
  </si>
  <si>
    <t>PODER CALORIFICO (BTU/GAL)</t>
  </si>
  <si>
    <t>DENSIDAD RELATIVA (TON/GAL)</t>
  </si>
  <si>
    <t>PRODUCCION TOTAL DISPONIBLE PARA LA VENTA -PTDV (TON/MES)</t>
  </si>
  <si>
    <t>PRODUCCIÓN COMPROMETIDA - PC (TON/MES)</t>
  </si>
  <si>
    <t>PRODUCCIÓN POTENCIAL - PP (TON/MES)</t>
  </si>
  <si>
    <t>GAS DE OPRACIÓN (TON/MES)</t>
  </si>
  <si>
    <t>CMCO (TON/MES)</t>
  </si>
  <si>
    <t>ECOPETROL</t>
  </si>
  <si>
    <t>BARRANCABERMEJA</t>
  </si>
  <si>
    <t>CARTAGENA</t>
  </si>
  <si>
    <t>LINEAS LOCALES</t>
  </si>
  <si>
    <t>SPC</t>
  </si>
  <si>
    <t>APIAY</t>
  </si>
  <si>
    <t>DINA</t>
  </si>
  <si>
    <t>CUSIANA</t>
  </si>
  <si>
    <t>CUPIAGUA</t>
  </si>
  <si>
    <t>Parex Resources</t>
  </si>
  <si>
    <t>Capachos-Andina</t>
  </si>
  <si>
    <t>Planta de tratamiento de fluidos Capachos</t>
  </si>
  <si>
    <t>PUNTO DE IMPORTACIÓN</t>
  </si>
  <si>
    <t>CANTIDADES IMPORTADAS DISPONIBLES PARA LA VENTA - CIDV (TON/MES)</t>
  </si>
  <si>
    <t>Montagas SA ESP</t>
  </si>
  <si>
    <t>Cartagena</t>
  </si>
  <si>
    <t>GAS DE OPERACIÓN (TON/MES)</t>
  </si>
  <si>
    <t>COINOGAS SA ESP</t>
  </si>
  <si>
    <t>BV</t>
  </si>
  <si>
    <t>PPB</t>
  </si>
  <si>
    <t>TYGAS S.A. ESP</t>
  </si>
  <si>
    <t>PSG-TY</t>
  </si>
  <si>
    <t>El Morro Yopal Casanare</t>
  </si>
  <si>
    <t>PAREX RESOURCES (COLOMBIA) AG SUCURSAL</t>
  </si>
  <si>
    <t>Chilco Distribuidora de Gas y Energía S.A. E.S.P.</t>
  </si>
  <si>
    <t>OKIANUS TERMINALS</t>
  </si>
  <si>
    <t>refineria houston texas y/o otros proveedores</t>
  </si>
  <si>
    <t>Plexaport</t>
  </si>
  <si>
    <t>Nota: Las importaciones de Glp en la Terminal de Plexaport dependeran de los agentes del mercado que esten interesados en utilizar el puerto para esta operación</t>
  </si>
  <si>
    <t>COLGAS S.A E.S.P</t>
  </si>
  <si>
    <t xml:space="preserve">OKIANUS TERMINAL </t>
  </si>
  <si>
    <t>TURGAS S.A. E.S.P</t>
  </si>
  <si>
    <t xml:space="preserve">Campo Toqui Toqui </t>
  </si>
  <si>
    <t>PUNTO DE
ENTREGA</t>
  </si>
  <si>
    <t>PODER CALORIFICO
(BTU/GAL)</t>
  </si>
  <si>
    <t>DENSIDAD RELATIVA
(TON/GAL)</t>
  </si>
  <si>
    <t>PTDV
(TON/MES)</t>
  </si>
  <si>
    <t>PC
(TON/MES)</t>
  </si>
  <si>
    <t>PP
(TON/MES)</t>
  </si>
  <si>
    <t>GAS OPERACIÓN
(TON/MES)</t>
  </si>
  <si>
    <t>PTDV
(BPD)</t>
  </si>
  <si>
    <t>PC
(BPD)</t>
  </si>
  <si>
    <t>PP
(BPD)</t>
  </si>
  <si>
    <t>PP
(BPM)</t>
  </si>
  <si>
    <t>PETROSANTANDER GMBH</t>
  </si>
  <si>
    <t>PAYOA</t>
  </si>
  <si>
    <t>PLANTA DE GAS - PAYOA</t>
  </si>
  <si>
    <t>Mes</t>
  </si>
  <si>
    <t xml:space="preserve">CIDV (TON) </t>
  </si>
  <si>
    <t>IMPORTACIÓN-IGLP</t>
  </si>
  <si>
    <t>OKIANUS - CARTAGENA</t>
  </si>
  <si>
    <t>OKIANUS / PLEXAPORT CARTAGENA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</si>
</sst>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0.000"/>
    <numFmt numFmtId="165" formatCode="_-* #,##0.0_-;\-* #,##0.0_-;_-* &quot;-&quot;??_-;_-@_-"/>
    <numFmt numFmtId="166" formatCode="0.00000"/>
    <numFmt numFmtId="167" formatCode="_-* #,##0.0_-;\-* #,##0.0_-;_-* &quot;-&quot;_-;_-@_-"/>
    <numFmt numFmtId="168" formatCode="_-* #,##0.00000_-;\-* #,##0.00000_-;_-* &quot;-&quot;_-;_-@_-"/>
    <numFmt numFmtId="169" formatCode="_-* #,##0_-;\-* #,##0_-;_-* &quot;-&quot;??_-;_-@_-"/>
    <numFmt numFmtId="170" formatCode="0.0%"/>
    <numFmt numFmtId="171" formatCode="#,##0.000"/>
    <numFmt numFmtId="172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2" fontId="2" fillId="0" borderId="0" applyFont="0" applyFill="0" applyBorder="0" applyAlignment="0" applyProtection="0"/>
  </cellStyleXfs>
  <cellXfs count="31">
    <xf numFmtId="0" fontId="0" fillId="0" borderId="0" xfId="0"/>
    <xf numFmtId="17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3" fontId="0" fillId="0" borderId="1" xfId="1" applyFont="1" applyBorder="1"/>
    <xf numFmtId="165" fontId="0" fillId="0" borderId="1" xfId="1" applyNumberFormat="1" applyFont="1" applyBorder="1"/>
    <xf numFmtId="166" fontId="0" fillId="0" borderId="1" xfId="0" applyNumberFormat="1" applyBorder="1"/>
    <xf numFmtId="0" fontId="0" fillId="0" borderId="1" xfId="0" applyBorder="1" applyAlignment="1">
      <alignment horizontal="left" indent="1"/>
    </xf>
    <xf numFmtId="167" fontId="0" fillId="0" borderId="1" xfId="2" applyNumberFormat="1" applyFont="1" applyBorder="1"/>
    <xf numFmtId="168" fontId="3" fillId="0" borderId="1" xfId="2" applyNumberFormat="1" applyFont="1" applyBorder="1"/>
    <xf numFmtId="0" fontId="0" fillId="0" borderId="1" xfId="0" applyBorder="1" applyAlignment="1">
      <alignment horizontal="center"/>
    </xf>
    <xf numFmtId="169" fontId="0" fillId="0" borderId="1" xfId="1" applyNumberFormat="1" applyFont="1" applyBorder="1"/>
    <xf numFmtId="0" fontId="0" fillId="0" borderId="0" xfId="0" applyAlignment="1">
      <alignment horizontal="center"/>
    </xf>
    <xf numFmtId="170" fontId="4" fillId="0" borderId="0" xfId="0" applyNumberFormat="1" applyFont="1"/>
    <xf numFmtId="171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71" fontId="5" fillId="0" borderId="1" xfId="2" applyNumberFormat="1" applyFont="1" applyBorder="1" applyAlignment="1">
      <alignment horizontal="center" vertical="center"/>
    </xf>
    <xf numFmtId="171" fontId="5" fillId="0" borderId="1" xfId="0" applyNumberFormat="1" applyFont="1" applyBorder="1" applyAlignment="1">
      <alignment horizontal="center" vertical="center"/>
    </xf>
    <xf numFmtId="171" fontId="5" fillId="0" borderId="1" xfId="0" applyNumberFormat="1" applyFont="1" applyBorder="1" applyAlignment="1">
      <alignment horizontal="center"/>
    </xf>
    <xf numFmtId="172" fontId="0" fillId="0" borderId="0" xfId="3" applyFont="1"/>
    <xf numFmtId="171" fontId="5" fillId="0" borderId="3" xfId="0" applyNumberFormat="1" applyFont="1" applyBorder="1" applyAlignment="1">
      <alignment horizontal="center"/>
    </xf>
    <xf numFmtId="1" fontId="0" fillId="0" borderId="0" xfId="0" applyNumberFormat="1"/>
  </cellXfs>
  <cellStyles count="4">
    <cellStyle name="Millares" xfId="1" builtinId="3"/>
    <cellStyle name="Millares [0]" xfId="2" builtinId="6"/>
    <cellStyle name="Millares 2" xfId="3" xr:uid="{897536D3-D538-415C-9592-F9FEB4FDF7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Declaracion%20prod%20GLP%20MME%202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s Producción 100%"/>
      <sheetName val="DP-GLP PROPANO"/>
      <sheetName val="DP-GLP BUTANO"/>
      <sheetName val="PODER CALORIFICO PROPANO"/>
      <sheetName val="PODER CALORÍFICO BUTANO"/>
      <sheetName val="DP-GLP BUTANO 28,6%"/>
      <sheetName val="DP-GLP PROPANO 28,6%"/>
    </sheetNames>
    <sheetDataSet>
      <sheetData sheetId="0">
        <row r="2">
          <cell r="L2">
            <v>2.17712116158837E-3</v>
          </cell>
          <cell r="M2">
            <v>2.1771211615883699</v>
          </cell>
          <cell r="N2">
            <v>100898.5512</v>
          </cell>
          <cell r="O2">
            <v>1.9220725855519038E-3</v>
          </cell>
          <cell r="P2">
            <v>1.9220725855519039</v>
          </cell>
          <cell r="Q2">
            <v>91033.59206000001</v>
          </cell>
        </row>
        <row r="3">
          <cell r="A3">
            <v>31</v>
          </cell>
          <cell r="B3">
            <v>45658</v>
          </cell>
          <cell r="E3">
            <v>0</v>
          </cell>
          <cell r="F3">
            <v>250.3338018136472</v>
          </cell>
          <cell r="H3">
            <v>0</v>
          </cell>
          <cell r="I3">
            <v>633.17650451801387</v>
          </cell>
        </row>
        <row r="4">
          <cell r="A4">
            <v>28</v>
          </cell>
          <cell r="B4">
            <v>45689</v>
          </cell>
          <cell r="E4">
            <v>0</v>
          </cell>
          <cell r="F4">
            <v>224.92718413160526</v>
          </cell>
          <cell r="H4">
            <v>0</v>
          </cell>
          <cell r="I4">
            <v>568.91481369163387</v>
          </cell>
        </row>
        <row r="5">
          <cell r="A5">
            <v>31</v>
          </cell>
          <cell r="B5">
            <v>45717</v>
          </cell>
          <cell r="E5">
            <v>0</v>
          </cell>
          <cell r="F5">
            <v>249.81936327860927</v>
          </cell>
          <cell r="H5">
            <v>0</v>
          </cell>
          <cell r="I5">
            <v>631.87532029500926</v>
          </cell>
        </row>
        <row r="6">
          <cell r="A6">
            <v>30</v>
          </cell>
          <cell r="B6">
            <v>45748</v>
          </cell>
          <cell r="E6">
            <v>0</v>
          </cell>
          <cell r="F6">
            <v>238.36389794893509</v>
          </cell>
          <cell r="H6">
            <v>0</v>
          </cell>
          <cell r="I6">
            <v>602.90068146269584</v>
          </cell>
        </row>
        <row r="7">
          <cell r="A7">
            <v>31</v>
          </cell>
          <cell r="B7">
            <v>45778</v>
          </cell>
          <cell r="E7">
            <v>0</v>
          </cell>
          <cell r="F7">
            <v>249.04489265505671</v>
          </cell>
          <cell r="H7">
            <v>0</v>
          </cell>
          <cell r="I7">
            <v>629.91642941123666</v>
          </cell>
        </row>
        <row r="8">
          <cell r="A8">
            <v>30</v>
          </cell>
          <cell r="B8">
            <v>45809</v>
          </cell>
          <cell r="E8">
            <v>0</v>
          </cell>
          <cell r="F8">
            <v>244.36768876646397</v>
          </cell>
          <cell r="H8">
            <v>0</v>
          </cell>
          <cell r="I8">
            <v>618.08624272593318</v>
          </cell>
        </row>
        <row r="9">
          <cell r="A9">
            <v>31</v>
          </cell>
          <cell r="B9">
            <v>45839</v>
          </cell>
          <cell r="E9">
            <v>0</v>
          </cell>
          <cell r="F9">
            <v>277.35128372077605</v>
          </cell>
          <cell r="H9">
            <v>0</v>
          </cell>
          <cell r="I9">
            <v>701.51260068599822</v>
          </cell>
        </row>
        <row r="10">
          <cell r="A10">
            <v>31</v>
          </cell>
          <cell r="B10">
            <v>45870</v>
          </cell>
          <cell r="E10">
            <v>0</v>
          </cell>
          <cell r="F10">
            <v>286.81805561396737</v>
          </cell>
          <cell r="H10">
            <v>0</v>
          </cell>
          <cell r="I10">
            <v>725.45717985578369</v>
          </cell>
        </row>
        <row r="11">
          <cell r="A11">
            <v>30</v>
          </cell>
          <cell r="B11">
            <v>45901</v>
          </cell>
          <cell r="E11">
            <v>0</v>
          </cell>
          <cell r="F11">
            <v>302.44124455972923</v>
          </cell>
          <cell r="H11">
            <v>0</v>
          </cell>
          <cell r="I11">
            <v>764.97336222681622</v>
          </cell>
        </row>
        <row r="12">
          <cell r="A12">
            <v>31</v>
          </cell>
          <cell r="B12">
            <v>45931</v>
          </cell>
          <cell r="E12">
            <v>0</v>
          </cell>
          <cell r="F12">
            <v>302.5465450953763</v>
          </cell>
          <cell r="H12">
            <v>0</v>
          </cell>
          <cell r="I12">
            <v>765.23970190848058</v>
          </cell>
        </row>
        <row r="13">
          <cell r="A13">
            <v>30</v>
          </cell>
          <cell r="B13">
            <v>45962</v>
          </cell>
          <cell r="E13">
            <v>0</v>
          </cell>
          <cell r="F13">
            <v>300.95468172015467</v>
          </cell>
          <cell r="H13">
            <v>0</v>
          </cell>
          <cell r="I13">
            <v>761.21335596442214</v>
          </cell>
        </row>
        <row r="14">
          <cell r="A14">
            <v>31</v>
          </cell>
          <cell r="B14">
            <v>45992</v>
          </cell>
          <cell r="E14">
            <v>0</v>
          </cell>
          <cell r="F14">
            <v>299.03476454184334</v>
          </cell>
          <cell r="H14">
            <v>0</v>
          </cell>
          <cell r="I14">
            <v>756.35725407518464</v>
          </cell>
        </row>
        <row r="15">
          <cell r="A15">
            <v>31</v>
          </cell>
          <cell r="B15">
            <v>46023</v>
          </cell>
          <cell r="E15">
            <v>297.34791687975104</v>
          </cell>
          <cell r="F15">
            <v>0</v>
          </cell>
          <cell r="H15">
            <v>752.09066163501132</v>
          </cell>
          <cell r="I15">
            <v>0</v>
          </cell>
        </row>
        <row r="16">
          <cell r="A16">
            <v>28</v>
          </cell>
          <cell r="B16">
            <v>46054</v>
          </cell>
          <cell r="E16">
            <v>267.05736980857989</v>
          </cell>
          <cell r="F16">
            <v>0</v>
          </cell>
          <cell r="H16">
            <v>675.47590735288748</v>
          </cell>
          <cell r="I16">
            <v>0</v>
          </cell>
        </row>
        <row r="17">
          <cell r="A17">
            <v>31</v>
          </cell>
          <cell r="B17">
            <v>46082</v>
          </cell>
          <cell r="E17">
            <v>294.00293735015373</v>
          </cell>
          <cell r="F17">
            <v>0</v>
          </cell>
          <cell r="H17">
            <v>743.63010844207349</v>
          </cell>
          <cell r="I17">
            <v>0</v>
          </cell>
        </row>
        <row r="18">
          <cell r="A18">
            <v>30</v>
          </cell>
          <cell r="B18">
            <v>46113</v>
          </cell>
          <cell r="E18">
            <v>282.91422203928983</v>
          </cell>
          <cell r="F18">
            <v>0</v>
          </cell>
          <cell r="H18">
            <v>715.58310100935421</v>
          </cell>
          <cell r="I18">
            <v>0</v>
          </cell>
        </row>
        <row r="19">
          <cell r="A19">
            <v>31</v>
          </cell>
          <cell r="B19">
            <v>46143</v>
          </cell>
          <cell r="E19">
            <v>290.69588148534308</v>
          </cell>
          <cell r="F19">
            <v>0</v>
          </cell>
          <cell r="H19">
            <v>735.2654766681934</v>
          </cell>
          <cell r="I19">
            <v>0</v>
          </cell>
        </row>
        <row r="20">
          <cell r="A20">
            <v>30</v>
          </cell>
          <cell r="B20">
            <v>46174</v>
          </cell>
          <cell r="E20">
            <v>279.73203830215937</v>
          </cell>
          <cell r="F20">
            <v>0</v>
          </cell>
          <cell r="H20">
            <v>707.53431190930996</v>
          </cell>
          <cell r="I20">
            <v>0</v>
          </cell>
        </row>
        <row r="21">
          <cell r="A21">
            <v>31</v>
          </cell>
          <cell r="B21">
            <v>46204</v>
          </cell>
          <cell r="E21">
            <v>287.42631679208461</v>
          </cell>
          <cell r="F21">
            <v>0</v>
          </cell>
          <cell r="H21">
            <v>726.99567239576027</v>
          </cell>
          <cell r="I21">
            <v>0</v>
          </cell>
        </row>
        <row r="22">
          <cell r="A22">
            <v>31</v>
          </cell>
          <cell r="B22">
            <v>46235</v>
          </cell>
          <cell r="E22">
            <v>285.80545983691218</v>
          </cell>
          <cell r="F22">
            <v>0</v>
          </cell>
          <cell r="H22">
            <v>722.89599215376165</v>
          </cell>
          <cell r="I22">
            <v>0</v>
          </cell>
        </row>
        <row r="23">
          <cell r="A23">
            <v>30</v>
          </cell>
          <cell r="B23">
            <v>46266</v>
          </cell>
          <cell r="E23">
            <v>275.02627328851969</v>
          </cell>
          <cell r="F23">
            <v>0</v>
          </cell>
          <cell r="H23">
            <v>695.63188474672654</v>
          </cell>
          <cell r="I23">
            <v>0</v>
          </cell>
        </row>
        <row r="24">
          <cell r="A24">
            <v>31</v>
          </cell>
          <cell r="B24">
            <v>46296</v>
          </cell>
          <cell r="E24">
            <v>282.59133179816666</v>
          </cell>
          <cell r="F24">
            <v>0</v>
          </cell>
          <cell r="H24">
            <v>714.76640541037352</v>
          </cell>
          <cell r="I24">
            <v>0</v>
          </cell>
        </row>
        <row r="25">
          <cell r="A25">
            <v>30</v>
          </cell>
          <cell r="B25">
            <v>46327</v>
          </cell>
          <cell r="E25">
            <v>271.93350547932658</v>
          </cell>
          <cell r="F25">
            <v>0</v>
          </cell>
          <cell r="H25">
            <v>687.80925793195661</v>
          </cell>
          <cell r="I25">
            <v>0</v>
          </cell>
        </row>
        <row r="26">
          <cell r="A26">
            <v>31</v>
          </cell>
          <cell r="B26">
            <v>46357</v>
          </cell>
          <cell r="E26">
            <v>279.4136352486716</v>
          </cell>
          <cell r="F26">
            <v>0</v>
          </cell>
          <cell r="H26">
            <v>706.72896588342519</v>
          </cell>
          <cell r="I26">
            <v>0</v>
          </cell>
        </row>
        <row r="27">
          <cell r="A27">
            <v>31</v>
          </cell>
          <cell r="B27">
            <v>46388</v>
          </cell>
          <cell r="E27">
            <v>277.83831878314328</v>
          </cell>
          <cell r="F27">
            <v>0</v>
          </cell>
          <cell r="H27">
            <v>702.74447251526465</v>
          </cell>
          <cell r="I27">
            <v>0</v>
          </cell>
        </row>
        <row r="28">
          <cell r="A28">
            <v>28</v>
          </cell>
          <cell r="B28">
            <v>46419</v>
          </cell>
          <cell r="E28">
            <v>249.53595916301276</v>
          </cell>
          <cell r="F28">
            <v>0</v>
          </cell>
          <cell r="H28">
            <v>631.15849809209726</v>
          </cell>
          <cell r="I28">
            <v>0</v>
          </cell>
        </row>
        <row r="29">
          <cell r="A29">
            <v>31</v>
          </cell>
          <cell r="B29">
            <v>46447</v>
          </cell>
          <cell r="E29">
            <v>274.71449207998893</v>
          </cell>
          <cell r="F29">
            <v>0</v>
          </cell>
          <cell r="H29">
            <v>694.84328754426463</v>
          </cell>
          <cell r="I29">
            <v>0</v>
          </cell>
        </row>
        <row r="30">
          <cell r="A30">
            <v>30</v>
          </cell>
          <cell r="B30">
            <v>46478</v>
          </cell>
          <cell r="E30">
            <v>264.35407719878083</v>
          </cell>
          <cell r="F30">
            <v>0</v>
          </cell>
          <cell r="H30">
            <v>668.63839139235336</v>
          </cell>
          <cell r="I30">
            <v>0</v>
          </cell>
        </row>
        <row r="31">
          <cell r="A31">
            <v>31</v>
          </cell>
          <cell r="B31">
            <v>46508</v>
          </cell>
          <cell r="E31">
            <v>271.62606726795161</v>
          </cell>
          <cell r="F31">
            <v>0</v>
          </cell>
          <cell r="H31">
            <v>687.03164559745233</v>
          </cell>
          <cell r="I31">
            <v>0</v>
          </cell>
        </row>
        <row r="32">
          <cell r="A32">
            <v>30</v>
          </cell>
          <cell r="B32">
            <v>46539</v>
          </cell>
          <cell r="E32">
            <v>261.38226218928969</v>
          </cell>
          <cell r="F32">
            <v>0</v>
          </cell>
          <cell r="H32">
            <v>661.12169398213098</v>
          </cell>
          <cell r="I32">
            <v>0</v>
          </cell>
        </row>
        <row r="33">
          <cell r="A33">
            <v>31</v>
          </cell>
          <cell r="B33">
            <v>46569</v>
          </cell>
          <cell r="E33">
            <v>268.57264073854992</v>
          </cell>
          <cell r="F33">
            <v>0</v>
          </cell>
          <cell r="H33">
            <v>679.3085258162555</v>
          </cell>
          <cell r="I33">
            <v>0</v>
          </cell>
        </row>
        <row r="34">
          <cell r="A34">
            <v>31</v>
          </cell>
          <cell r="B34">
            <v>46600</v>
          </cell>
          <cell r="E34">
            <v>267.0589269675628</v>
          </cell>
          <cell r="F34">
            <v>0</v>
          </cell>
          <cell r="H34">
            <v>675.47984592001092</v>
          </cell>
          <cell r="I34">
            <v>0</v>
          </cell>
        </row>
        <row r="35">
          <cell r="A35">
            <v>30</v>
          </cell>
          <cell r="B35">
            <v>46631</v>
          </cell>
          <cell r="E35">
            <v>256.98756145706619</v>
          </cell>
          <cell r="F35">
            <v>0</v>
          </cell>
          <cell r="H35">
            <v>650.00605067758261</v>
          </cell>
          <cell r="I35">
            <v>0</v>
          </cell>
        </row>
        <row r="36">
          <cell r="A36">
            <v>31</v>
          </cell>
          <cell r="B36">
            <v>46661</v>
          </cell>
          <cell r="E36">
            <v>264.05725119302286</v>
          </cell>
          <cell r="F36">
            <v>0</v>
          </cell>
          <cell r="H36">
            <v>667.88762081557047</v>
          </cell>
          <cell r="I36">
            <v>0</v>
          </cell>
        </row>
        <row r="37">
          <cell r="A37">
            <v>30</v>
          </cell>
          <cell r="B37">
            <v>46692</v>
          </cell>
          <cell r="E37">
            <v>254.09921724413309</v>
          </cell>
          <cell r="F37">
            <v>0</v>
          </cell>
          <cell r="H37">
            <v>642.70047836038009</v>
          </cell>
          <cell r="I37">
            <v>0</v>
          </cell>
        </row>
        <row r="38">
          <cell r="A38">
            <v>31</v>
          </cell>
          <cell r="B38">
            <v>46722</v>
          </cell>
          <cell r="E38">
            <v>261.08958478658633</v>
          </cell>
          <cell r="F38">
            <v>0</v>
          </cell>
          <cell r="H38">
            <v>660.38141658669929</v>
          </cell>
          <cell r="I38">
            <v>0</v>
          </cell>
        </row>
        <row r="39">
          <cell r="A39">
            <v>31</v>
          </cell>
          <cell r="B39">
            <v>46753</v>
          </cell>
          <cell r="E39">
            <v>259.61838377822232</v>
          </cell>
          <cell r="F39">
            <v>0</v>
          </cell>
          <cell r="H39">
            <v>656.66026544701913</v>
          </cell>
          <cell r="I39">
            <v>0</v>
          </cell>
        </row>
        <row r="40">
          <cell r="A40">
            <v>29</v>
          </cell>
          <cell r="B40">
            <v>46784</v>
          </cell>
          <cell r="E40">
            <v>241.50034395223153</v>
          </cell>
          <cell r="F40">
            <v>0</v>
          </cell>
          <cell r="H40">
            <v>610.83378479348403</v>
          </cell>
          <cell r="I40">
            <v>0</v>
          </cell>
        </row>
        <row r="41">
          <cell r="A41">
            <v>31</v>
          </cell>
          <cell r="B41">
            <v>46813</v>
          </cell>
          <cell r="E41">
            <v>256.70100594805228</v>
          </cell>
          <cell r="F41">
            <v>0</v>
          </cell>
          <cell r="H41">
            <v>649.2812575644142</v>
          </cell>
          <cell r="I41">
            <v>0</v>
          </cell>
        </row>
        <row r="42">
          <cell r="A42">
            <v>30</v>
          </cell>
          <cell r="B42">
            <v>46844</v>
          </cell>
          <cell r="E42">
            <v>247.0207101982763</v>
          </cell>
          <cell r="F42">
            <v>0</v>
          </cell>
          <cell r="H42">
            <v>624.79660634617164</v>
          </cell>
          <cell r="I42">
            <v>0</v>
          </cell>
        </row>
        <row r="43">
          <cell r="A43">
            <v>31</v>
          </cell>
          <cell r="B43">
            <v>46874</v>
          </cell>
          <cell r="E43">
            <v>253.81667663981423</v>
          </cell>
          <cell r="F43">
            <v>0</v>
          </cell>
          <cell r="H43">
            <v>641.98584026144613</v>
          </cell>
          <cell r="I43">
            <v>0</v>
          </cell>
        </row>
        <row r="44">
          <cell r="A44">
            <v>30</v>
          </cell>
          <cell r="B44">
            <v>46905</v>
          </cell>
          <cell r="E44">
            <v>244.24527803843478</v>
          </cell>
          <cell r="F44">
            <v>0</v>
          </cell>
          <cell r="H44">
            <v>617.7766257412211</v>
          </cell>
          <cell r="I44">
            <v>0</v>
          </cell>
        </row>
        <row r="45">
          <cell r="A45">
            <v>31</v>
          </cell>
          <cell r="B45">
            <v>46935</v>
          </cell>
          <cell r="E45">
            <v>250.96501919433706</v>
          </cell>
          <cell r="F45">
            <v>0</v>
          </cell>
          <cell r="H45">
            <v>634.77306084321117</v>
          </cell>
          <cell r="I45">
            <v>0</v>
          </cell>
        </row>
        <row r="46">
          <cell r="A46">
            <v>31</v>
          </cell>
          <cell r="B46">
            <v>46966</v>
          </cell>
          <cell r="E46">
            <v>249.55132589474039</v>
          </cell>
          <cell r="F46">
            <v>0</v>
          </cell>
          <cell r="H46">
            <v>631.19736560983017</v>
          </cell>
          <cell r="I46">
            <v>0</v>
          </cell>
        </row>
        <row r="47">
          <cell r="A47">
            <v>30</v>
          </cell>
          <cell r="B47">
            <v>46997</v>
          </cell>
          <cell r="E47">
            <v>240.14096251460728</v>
          </cell>
          <cell r="F47">
            <v>0</v>
          </cell>
          <cell r="H47">
            <v>607.39546211893628</v>
          </cell>
          <cell r="I47">
            <v>0</v>
          </cell>
        </row>
        <row r="48">
          <cell r="A48">
            <v>31</v>
          </cell>
          <cell r="B48">
            <v>47027</v>
          </cell>
          <cell r="E48">
            <v>246.74797942780339</v>
          </cell>
          <cell r="F48">
            <v>0</v>
          </cell>
          <cell r="H48">
            <v>624.1067805428986</v>
          </cell>
          <cell r="I48">
            <v>0</v>
          </cell>
        </row>
        <row r="49">
          <cell r="A49">
            <v>30</v>
          </cell>
          <cell r="B49">
            <v>47058</v>
          </cell>
          <cell r="E49">
            <v>237.44345300191986</v>
          </cell>
          <cell r="F49">
            <v>0</v>
          </cell>
          <cell r="H49">
            <v>600.57257351271039</v>
          </cell>
          <cell r="I49">
            <v>0</v>
          </cell>
        </row>
        <row r="50">
          <cell r="A50">
            <v>31</v>
          </cell>
          <cell r="B50">
            <v>47088</v>
          </cell>
          <cell r="E50">
            <v>243.97638193527811</v>
          </cell>
          <cell r="F50">
            <v>0</v>
          </cell>
          <cell r="H50">
            <v>617.09649907258211</v>
          </cell>
          <cell r="I50">
            <v>0</v>
          </cell>
        </row>
        <row r="51">
          <cell r="A51">
            <v>31</v>
          </cell>
          <cell r="B51">
            <v>47119</v>
          </cell>
          <cell r="E51">
            <v>242.60237583567982</v>
          </cell>
          <cell r="F51">
            <v>0</v>
          </cell>
          <cell r="H51">
            <v>613.6211858187304</v>
          </cell>
          <cell r="I51">
            <v>0</v>
          </cell>
        </row>
        <row r="52">
          <cell r="A52">
            <v>28</v>
          </cell>
          <cell r="B52">
            <v>47150</v>
          </cell>
          <cell r="E52">
            <v>217.89073567185895</v>
          </cell>
          <cell r="F52">
            <v>0</v>
          </cell>
          <cell r="H52">
            <v>551.11732167223829</v>
          </cell>
          <cell r="I52">
            <v>0</v>
          </cell>
        </row>
        <row r="53">
          <cell r="A53">
            <v>31</v>
          </cell>
          <cell r="B53">
            <v>47178</v>
          </cell>
          <cell r="E53">
            <v>239.87772476254668</v>
          </cell>
          <cell r="F53">
            <v>0</v>
          </cell>
          <cell r="H53">
            <v>606.72964728091063</v>
          </cell>
          <cell r="I53">
            <v>0</v>
          </cell>
        </row>
        <row r="54">
          <cell r="A54">
            <v>30</v>
          </cell>
          <cell r="B54">
            <v>47209</v>
          </cell>
          <cell r="E54">
            <v>230.8325718322258</v>
          </cell>
          <cell r="F54">
            <v>0</v>
          </cell>
          <cell r="H54">
            <v>583.85148111334331</v>
          </cell>
          <cell r="I54">
            <v>0</v>
          </cell>
        </row>
        <row r="55">
          <cell r="A55">
            <v>31</v>
          </cell>
          <cell r="B55">
            <v>47239</v>
          </cell>
          <cell r="E55">
            <v>237.18392596344671</v>
          </cell>
          <cell r="F55">
            <v>0</v>
          </cell>
          <cell r="H55">
            <v>599.91614428957791</v>
          </cell>
          <cell r="I55">
            <v>0</v>
          </cell>
        </row>
        <row r="56">
          <cell r="A56">
            <v>30</v>
          </cell>
          <cell r="B56">
            <v>47270</v>
          </cell>
          <cell r="E56">
            <v>228.2404704778171</v>
          </cell>
          <cell r="F56">
            <v>0</v>
          </cell>
          <cell r="H56">
            <v>577.29520440180795</v>
          </cell>
          <cell r="I56">
            <v>0</v>
          </cell>
        </row>
        <row r="57">
          <cell r="A57">
            <v>31</v>
          </cell>
          <cell r="B57">
            <v>47300</v>
          </cell>
          <cell r="E57">
            <v>234.52062792309732</v>
          </cell>
          <cell r="F57">
            <v>0</v>
          </cell>
          <cell r="H57">
            <v>593.17978774699077</v>
          </cell>
          <cell r="I57">
            <v>0</v>
          </cell>
        </row>
        <row r="58">
          <cell r="A58">
            <v>31</v>
          </cell>
          <cell r="B58">
            <v>47331</v>
          </cell>
          <cell r="E58">
            <v>233.20030794044229</v>
          </cell>
          <cell r="F58">
            <v>0</v>
          </cell>
          <cell r="H58">
            <v>589.84026433702343</v>
          </cell>
          <cell r="I58">
            <v>0</v>
          </cell>
        </row>
        <row r="59">
          <cell r="A59">
            <v>30</v>
          </cell>
          <cell r="B59">
            <v>47362</v>
          </cell>
          <cell r="E59">
            <v>224.40724175803956</v>
          </cell>
          <cell r="F59">
            <v>0</v>
          </cell>
          <cell r="H59">
            <v>567.59970845111127</v>
          </cell>
          <cell r="I59">
            <v>0</v>
          </cell>
        </row>
        <row r="60">
          <cell r="A60">
            <v>31</v>
          </cell>
          <cell r="B60">
            <v>47392</v>
          </cell>
          <cell r="E60">
            <v>230.58211073638094</v>
          </cell>
          <cell r="F60">
            <v>0</v>
          </cell>
          <cell r="H60">
            <v>583.21798264036102</v>
          </cell>
          <cell r="I60">
            <v>0</v>
          </cell>
        </row>
        <row r="61">
          <cell r="A61">
            <v>30</v>
          </cell>
          <cell r="B61">
            <v>47423</v>
          </cell>
          <cell r="E61">
            <v>221.88788528718052</v>
          </cell>
          <cell r="F61">
            <v>0</v>
          </cell>
          <cell r="H61">
            <v>561.22742747148993</v>
          </cell>
          <cell r="I61">
            <v>0</v>
          </cell>
        </row>
        <row r="62">
          <cell r="A62">
            <v>31</v>
          </cell>
          <cell r="B62">
            <v>47453</v>
          </cell>
          <cell r="E62">
            <v>227.99355300583528</v>
          </cell>
          <cell r="F62">
            <v>0</v>
          </cell>
          <cell r="H62">
            <v>576.6706689188602</v>
          </cell>
          <cell r="I62">
            <v>0</v>
          </cell>
        </row>
        <row r="63">
          <cell r="A63">
            <v>31</v>
          </cell>
          <cell r="B63">
            <v>47484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</row>
        <row r="64">
          <cell r="A64">
            <v>28</v>
          </cell>
          <cell r="B64">
            <v>47515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</row>
        <row r="65">
          <cell r="A65">
            <v>31</v>
          </cell>
          <cell r="B65">
            <v>47543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</row>
        <row r="66">
          <cell r="A66">
            <v>30</v>
          </cell>
          <cell r="B66">
            <v>47574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</row>
        <row r="67">
          <cell r="A67">
            <v>31</v>
          </cell>
          <cell r="B67">
            <v>47604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</row>
        <row r="68">
          <cell r="A68">
            <v>30</v>
          </cell>
          <cell r="B68">
            <v>47635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</row>
        <row r="69">
          <cell r="A69">
            <v>31</v>
          </cell>
          <cell r="B69">
            <v>47665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</row>
        <row r="70">
          <cell r="A70">
            <v>31</v>
          </cell>
          <cell r="B70">
            <v>47696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</row>
        <row r="71">
          <cell r="A71">
            <v>30</v>
          </cell>
          <cell r="B71">
            <v>47727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</row>
        <row r="72">
          <cell r="A72">
            <v>31</v>
          </cell>
          <cell r="B72">
            <v>47757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</row>
        <row r="73">
          <cell r="A73">
            <v>30</v>
          </cell>
          <cell r="B73">
            <v>47788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</row>
        <row r="74">
          <cell r="A74">
            <v>31</v>
          </cell>
          <cell r="B74">
            <v>47818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</row>
        <row r="75">
          <cell r="A75">
            <v>31</v>
          </cell>
          <cell r="B75">
            <v>47849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</row>
        <row r="76">
          <cell r="A76">
            <v>28</v>
          </cell>
          <cell r="B76">
            <v>47880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</row>
        <row r="77">
          <cell r="A77">
            <v>31</v>
          </cell>
          <cell r="B77">
            <v>47908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</row>
        <row r="78">
          <cell r="A78">
            <v>30</v>
          </cell>
          <cell r="B78">
            <v>47939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</row>
        <row r="79">
          <cell r="A79">
            <v>31</v>
          </cell>
          <cell r="B79">
            <v>47969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</row>
        <row r="80">
          <cell r="A80">
            <v>30</v>
          </cell>
          <cell r="B80">
            <v>48000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</row>
        <row r="81">
          <cell r="A81">
            <v>31</v>
          </cell>
          <cell r="B81">
            <v>48030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</row>
        <row r="82">
          <cell r="A82">
            <v>31</v>
          </cell>
          <cell r="B82">
            <v>48061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</row>
        <row r="83">
          <cell r="A83">
            <v>30</v>
          </cell>
          <cell r="B83">
            <v>48092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</row>
        <row r="84">
          <cell r="A84">
            <v>31</v>
          </cell>
          <cell r="B84">
            <v>48122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</row>
        <row r="85">
          <cell r="A85">
            <v>30</v>
          </cell>
          <cell r="B85">
            <v>48153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</row>
        <row r="86">
          <cell r="A86">
            <v>31</v>
          </cell>
          <cell r="B86">
            <v>48183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</row>
        <row r="87">
          <cell r="A87">
            <v>31</v>
          </cell>
          <cell r="B87">
            <v>48214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</row>
        <row r="88">
          <cell r="A88">
            <v>29</v>
          </cell>
          <cell r="B88">
            <v>48245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</row>
        <row r="89">
          <cell r="A89">
            <v>31</v>
          </cell>
          <cell r="B89">
            <v>48274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</row>
        <row r="90">
          <cell r="A90">
            <v>30</v>
          </cell>
          <cell r="B90">
            <v>48305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</row>
        <row r="91">
          <cell r="A91">
            <v>31</v>
          </cell>
          <cell r="B91">
            <v>48335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</row>
        <row r="92">
          <cell r="A92">
            <v>30</v>
          </cell>
          <cell r="B92">
            <v>48366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</row>
        <row r="93">
          <cell r="A93">
            <v>31</v>
          </cell>
          <cell r="B93">
            <v>48396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</row>
        <row r="94">
          <cell r="A94">
            <v>31</v>
          </cell>
          <cell r="B94">
            <v>48427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</row>
        <row r="95">
          <cell r="A95">
            <v>30</v>
          </cell>
          <cell r="B95">
            <v>48458</v>
          </cell>
          <cell r="E95">
            <v>0</v>
          </cell>
          <cell r="F95">
            <v>0</v>
          </cell>
          <cell r="H95">
            <v>0</v>
          </cell>
          <cell r="I95">
            <v>0</v>
          </cell>
        </row>
        <row r="96">
          <cell r="A96">
            <v>31</v>
          </cell>
          <cell r="B96">
            <v>48488</v>
          </cell>
          <cell r="E96">
            <v>0</v>
          </cell>
          <cell r="F96">
            <v>0</v>
          </cell>
          <cell r="H96">
            <v>0</v>
          </cell>
          <cell r="I96">
            <v>0</v>
          </cell>
        </row>
        <row r="97">
          <cell r="A97">
            <v>30</v>
          </cell>
          <cell r="B97">
            <v>48519</v>
          </cell>
          <cell r="E97">
            <v>0</v>
          </cell>
          <cell r="F97">
            <v>0</v>
          </cell>
          <cell r="H97">
            <v>0</v>
          </cell>
          <cell r="I97">
            <v>0</v>
          </cell>
        </row>
        <row r="98">
          <cell r="A98">
            <v>31</v>
          </cell>
          <cell r="B98">
            <v>48549</v>
          </cell>
          <cell r="E98">
            <v>0</v>
          </cell>
          <cell r="F98">
            <v>0</v>
          </cell>
          <cell r="H98">
            <v>0</v>
          </cell>
          <cell r="I98">
            <v>0</v>
          </cell>
        </row>
        <row r="99">
          <cell r="A99">
            <v>31</v>
          </cell>
          <cell r="B99">
            <v>48580</v>
          </cell>
          <cell r="E99">
            <v>0</v>
          </cell>
          <cell r="F99">
            <v>0</v>
          </cell>
          <cell r="H99">
            <v>0</v>
          </cell>
          <cell r="I99">
            <v>0</v>
          </cell>
        </row>
        <row r="100">
          <cell r="A100">
            <v>28</v>
          </cell>
          <cell r="B100">
            <v>48611</v>
          </cell>
          <cell r="E100">
            <v>0</v>
          </cell>
          <cell r="F100">
            <v>0</v>
          </cell>
          <cell r="H100">
            <v>0</v>
          </cell>
          <cell r="I100">
            <v>0</v>
          </cell>
        </row>
        <row r="101">
          <cell r="A101">
            <v>31</v>
          </cell>
          <cell r="B101">
            <v>48639</v>
          </cell>
          <cell r="E101">
            <v>0</v>
          </cell>
          <cell r="F101">
            <v>0</v>
          </cell>
          <cell r="H101">
            <v>0</v>
          </cell>
          <cell r="I101">
            <v>0</v>
          </cell>
        </row>
        <row r="102">
          <cell r="A102">
            <v>30</v>
          </cell>
          <cell r="B102">
            <v>48670</v>
          </cell>
          <cell r="E102">
            <v>0</v>
          </cell>
          <cell r="F102">
            <v>0</v>
          </cell>
          <cell r="H102">
            <v>0</v>
          </cell>
          <cell r="I102">
            <v>0</v>
          </cell>
        </row>
        <row r="103">
          <cell r="A103">
            <v>31</v>
          </cell>
          <cell r="B103">
            <v>48700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</row>
        <row r="104">
          <cell r="A104">
            <v>30</v>
          </cell>
          <cell r="B104">
            <v>48731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</row>
        <row r="105">
          <cell r="A105">
            <v>31</v>
          </cell>
          <cell r="B105">
            <v>48761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</row>
        <row r="106">
          <cell r="A106">
            <v>31</v>
          </cell>
          <cell r="B106">
            <v>48792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</row>
        <row r="107">
          <cell r="A107">
            <v>30</v>
          </cell>
          <cell r="B107">
            <v>48823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</row>
        <row r="108">
          <cell r="A108">
            <v>31</v>
          </cell>
          <cell r="B108">
            <v>48853</v>
          </cell>
          <cell r="E108">
            <v>0</v>
          </cell>
          <cell r="F108">
            <v>0</v>
          </cell>
          <cell r="H108">
            <v>0</v>
          </cell>
          <cell r="I108">
            <v>0</v>
          </cell>
        </row>
        <row r="109">
          <cell r="A109">
            <v>30</v>
          </cell>
          <cell r="B109">
            <v>48884</v>
          </cell>
          <cell r="E109">
            <v>0</v>
          </cell>
          <cell r="F109">
            <v>0</v>
          </cell>
          <cell r="H109">
            <v>0</v>
          </cell>
          <cell r="I109">
            <v>0</v>
          </cell>
        </row>
        <row r="110">
          <cell r="A110">
            <v>31</v>
          </cell>
          <cell r="B110">
            <v>48914</v>
          </cell>
          <cell r="E110">
            <v>0</v>
          </cell>
          <cell r="F110">
            <v>0</v>
          </cell>
          <cell r="H110">
            <v>0</v>
          </cell>
          <cell r="I110">
            <v>0</v>
          </cell>
        </row>
        <row r="111">
          <cell r="A111">
            <v>31</v>
          </cell>
          <cell r="B111">
            <v>48945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</row>
        <row r="112">
          <cell r="A112">
            <v>28</v>
          </cell>
          <cell r="B112">
            <v>48976</v>
          </cell>
          <cell r="E112">
            <v>0</v>
          </cell>
          <cell r="F112">
            <v>0</v>
          </cell>
          <cell r="H112">
            <v>0</v>
          </cell>
          <cell r="I112">
            <v>0</v>
          </cell>
        </row>
        <row r="113">
          <cell r="A113">
            <v>31</v>
          </cell>
          <cell r="B113">
            <v>49004</v>
          </cell>
          <cell r="E113">
            <v>0</v>
          </cell>
          <cell r="F113">
            <v>0</v>
          </cell>
          <cell r="H113">
            <v>0</v>
          </cell>
          <cell r="I113">
            <v>0</v>
          </cell>
        </row>
        <row r="114">
          <cell r="A114">
            <v>30</v>
          </cell>
          <cell r="B114">
            <v>49035</v>
          </cell>
          <cell r="E114">
            <v>0</v>
          </cell>
          <cell r="F114">
            <v>0</v>
          </cell>
          <cell r="H114">
            <v>0</v>
          </cell>
          <cell r="I114">
            <v>0</v>
          </cell>
        </row>
        <row r="115">
          <cell r="A115">
            <v>31</v>
          </cell>
          <cell r="B115">
            <v>49065</v>
          </cell>
          <cell r="E115">
            <v>0</v>
          </cell>
          <cell r="F115">
            <v>0</v>
          </cell>
          <cell r="H115">
            <v>0</v>
          </cell>
          <cell r="I115">
            <v>0</v>
          </cell>
        </row>
        <row r="116">
          <cell r="A116">
            <v>30</v>
          </cell>
          <cell r="B116">
            <v>49096</v>
          </cell>
          <cell r="E116">
            <v>0</v>
          </cell>
          <cell r="F116">
            <v>0</v>
          </cell>
          <cell r="H116">
            <v>0</v>
          </cell>
          <cell r="I116">
            <v>0</v>
          </cell>
        </row>
        <row r="117">
          <cell r="A117">
            <v>31</v>
          </cell>
          <cell r="B117">
            <v>49126</v>
          </cell>
          <cell r="E117">
            <v>0</v>
          </cell>
          <cell r="F117">
            <v>0</v>
          </cell>
          <cell r="H117">
            <v>0</v>
          </cell>
          <cell r="I117">
            <v>0</v>
          </cell>
        </row>
        <row r="118">
          <cell r="A118">
            <v>31</v>
          </cell>
          <cell r="B118">
            <v>49157</v>
          </cell>
          <cell r="E118">
            <v>0</v>
          </cell>
          <cell r="F118">
            <v>0</v>
          </cell>
          <cell r="H118">
            <v>0</v>
          </cell>
          <cell r="I118">
            <v>0</v>
          </cell>
        </row>
        <row r="119">
          <cell r="A119">
            <v>30</v>
          </cell>
          <cell r="B119">
            <v>49188</v>
          </cell>
          <cell r="E119">
            <v>0</v>
          </cell>
          <cell r="F119">
            <v>0</v>
          </cell>
          <cell r="H119">
            <v>0</v>
          </cell>
          <cell r="I119">
            <v>0</v>
          </cell>
        </row>
        <row r="120">
          <cell r="A120">
            <v>31</v>
          </cell>
          <cell r="B120">
            <v>49218</v>
          </cell>
          <cell r="E120">
            <v>0</v>
          </cell>
          <cell r="F120">
            <v>0</v>
          </cell>
          <cell r="H120">
            <v>0</v>
          </cell>
          <cell r="I120">
            <v>0</v>
          </cell>
        </row>
        <row r="121">
          <cell r="A121">
            <v>30</v>
          </cell>
          <cell r="B121">
            <v>49249</v>
          </cell>
          <cell r="E121">
            <v>0</v>
          </cell>
          <cell r="F121">
            <v>0</v>
          </cell>
          <cell r="H121">
            <v>0</v>
          </cell>
          <cell r="I121">
            <v>0</v>
          </cell>
        </row>
        <row r="122">
          <cell r="A122">
            <v>31</v>
          </cell>
          <cell r="B122">
            <v>49279</v>
          </cell>
          <cell r="E122">
            <v>0</v>
          </cell>
          <cell r="F122">
            <v>0</v>
          </cell>
          <cell r="H122">
            <v>0</v>
          </cell>
          <cell r="I122">
            <v>0</v>
          </cell>
        </row>
        <row r="123">
          <cell r="A123">
            <v>31</v>
          </cell>
          <cell r="B123">
            <v>49310</v>
          </cell>
          <cell r="E123">
            <v>0</v>
          </cell>
          <cell r="F123">
            <v>0</v>
          </cell>
          <cell r="H123">
            <v>0</v>
          </cell>
          <cell r="I123">
            <v>0</v>
          </cell>
        </row>
        <row r="124">
          <cell r="A124">
            <v>28</v>
          </cell>
          <cell r="B124">
            <v>49341</v>
          </cell>
          <cell r="E124">
            <v>0</v>
          </cell>
          <cell r="F124">
            <v>0</v>
          </cell>
          <cell r="H124">
            <v>0</v>
          </cell>
          <cell r="I124">
            <v>0</v>
          </cell>
        </row>
        <row r="125">
          <cell r="A125">
            <v>31</v>
          </cell>
          <cell r="B125">
            <v>49369</v>
          </cell>
          <cell r="E125">
            <v>0</v>
          </cell>
          <cell r="F125">
            <v>0</v>
          </cell>
          <cell r="H125">
            <v>0</v>
          </cell>
          <cell r="I125">
            <v>0</v>
          </cell>
        </row>
        <row r="126">
          <cell r="A126">
            <v>30</v>
          </cell>
          <cell r="B126">
            <v>49400</v>
          </cell>
          <cell r="E126">
            <v>0</v>
          </cell>
          <cell r="F126">
            <v>0</v>
          </cell>
          <cell r="H126">
            <v>0</v>
          </cell>
          <cell r="I126">
            <v>0</v>
          </cell>
        </row>
        <row r="127">
          <cell r="A127">
            <v>31</v>
          </cell>
          <cell r="B127">
            <v>49430</v>
          </cell>
          <cell r="E127">
            <v>0</v>
          </cell>
          <cell r="F127">
            <v>0</v>
          </cell>
          <cell r="H127">
            <v>0</v>
          </cell>
          <cell r="I127">
            <v>0</v>
          </cell>
        </row>
        <row r="128">
          <cell r="A128">
            <v>30</v>
          </cell>
          <cell r="B128">
            <v>49461</v>
          </cell>
          <cell r="E128">
            <v>0</v>
          </cell>
          <cell r="F128">
            <v>0</v>
          </cell>
          <cell r="H128">
            <v>0</v>
          </cell>
          <cell r="I128">
            <v>0</v>
          </cell>
        </row>
        <row r="129">
          <cell r="A129">
            <v>31</v>
          </cell>
          <cell r="B129">
            <v>49491</v>
          </cell>
          <cell r="E129">
            <v>0</v>
          </cell>
          <cell r="F129">
            <v>0</v>
          </cell>
          <cell r="H129">
            <v>0</v>
          </cell>
          <cell r="I129">
            <v>0</v>
          </cell>
        </row>
        <row r="130">
          <cell r="A130">
            <v>31</v>
          </cell>
          <cell r="B130">
            <v>49522</v>
          </cell>
          <cell r="E130">
            <v>0</v>
          </cell>
          <cell r="F130">
            <v>0</v>
          </cell>
          <cell r="H130">
            <v>0</v>
          </cell>
          <cell r="I130">
            <v>0</v>
          </cell>
        </row>
        <row r="131">
          <cell r="A131">
            <v>30</v>
          </cell>
          <cell r="B131">
            <v>49553</v>
          </cell>
          <cell r="E131">
            <v>0</v>
          </cell>
          <cell r="F131">
            <v>0</v>
          </cell>
          <cell r="H131">
            <v>0</v>
          </cell>
          <cell r="I131">
            <v>0</v>
          </cell>
        </row>
        <row r="132">
          <cell r="A132">
            <v>31</v>
          </cell>
          <cell r="B132">
            <v>49583</v>
          </cell>
          <cell r="E132">
            <v>0</v>
          </cell>
          <cell r="F132">
            <v>0</v>
          </cell>
          <cell r="H132">
            <v>0</v>
          </cell>
          <cell r="I132">
            <v>0</v>
          </cell>
        </row>
        <row r="133">
          <cell r="A133">
            <v>30</v>
          </cell>
          <cell r="B133">
            <v>49614</v>
          </cell>
          <cell r="E133">
            <v>0</v>
          </cell>
          <cell r="F133">
            <v>0</v>
          </cell>
          <cell r="H133">
            <v>0</v>
          </cell>
          <cell r="I133">
            <v>0</v>
          </cell>
        </row>
        <row r="134">
          <cell r="A134">
            <v>31</v>
          </cell>
          <cell r="B134">
            <v>49644</v>
          </cell>
          <cell r="E134">
            <v>0</v>
          </cell>
          <cell r="F134">
            <v>0</v>
          </cell>
          <cell r="H134">
            <v>0</v>
          </cell>
          <cell r="I134">
            <v>0</v>
          </cell>
        </row>
        <row r="135">
          <cell r="A135">
            <v>31</v>
          </cell>
          <cell r="B135">
            <v>49675</v>
          </cell>
          <cell r="E135">
            <v>0</v>
          </cell>
          <cell r="F135">
            <v>0</v>
          </cell>
          <cell r="H135">
            <v>0</v>
          </cell>
          <cell r="I135">
            <v>0</v>
          </cell>
        </row>
        <row r="136">
          <cell r="A136">
            <v>29</v>
          </cell>
          <cell r="B136">
            <v>49706</v>
          </cell>
          <cell r="E136">
            <v>0</v>
          </cell>
          <cell r="F136">
            <v>0</v>
          </cell>
          <cell r="H136">
            <v>0</v>
          </cell>
          <cell r="I136">
            <v>0</v>
          </cell>
        </row>
        <row r="137">
          <cell r="A137">
            <v>31</v>
          </cell>
          <cell r="B137">
            <v>49735</v>
          </cell>
          <cell r="E137">
            <v>0</v>
          </cell>
          <cell r="F137">
            <v>0</v>
          </cell>
          <cell r="H137">
            <v>0</v>
          </cell>
          <cell r="I137">
            <v>0</v>
          </cell>
        </row>
        <row r="138">
          <cell r="A138">
            <v>30</v>
          </cell>
          <cell r="B138">
            <v>49766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</row>
        <row r="139">
          <cell r="A139">
            <v>31</v>
          </cell>
          <cell r="B139">
            <v>49796</v>
          </cell>
          <cell r="E139">
            <v>0</v>
          </cell>
          <cell r="F139">
            <v>0</v>
          </cell>
          <cell r="H139">
            <v>0</v>
          </cell>
          <cell r="I139">
            <v>0</v>
          </cell>
        </row>
        <row r="140">
          <cell r="A140">
            <v>30</v>
          </cell>
          <cell r="B140">
            <v>49827</v>
          </cell>
          <cell r="E140">
            <v>0</v>
          </cell>
          <cell r="F140">
            <v>0</v>
          </cell>
          <cell r="H140">
            <v>0</v>
          </cell>
          <cell r="I140">
            <v>0</v>
          </cell>
        </row>
        <row r="141">
          <cell r="A141">
            <v>31</v>
          </cell>
          <cell r="B141">
            <v>49857</v>
          </cell>
          <cell r="E141">
            <v>0</v>
          </cell>
          <cell r="F141">
            <v>0</v>
          </cell>
          <cell r="H141">
            <v>0</v>
          </cell>
          <cell r="I141">
            <v>0</v>
          </cell>
        </row>
        <row r="142">
          <cell r="A142">
            <v>31</v>
          </cell>
          <cell r="B142">
            <v>49888</v>
          </cell>
          <cell r="E142">
            <v>0</v>
          </cell>
          <cell r="F142">
            <v>0</v>
          </cell>
          <cell r="H142">
            <v>0</v>
          </cell>
          <cell r="I142">
            <v>0</v>
          </cell>
        </row>
        <row r="143">
          <cell r="A143">
            <v>30</v>
          </cell>
          <cell r="B143">
            <v>49919</v>
          </cell>
          <cell r="E143">
            <v>0</v>
          </cell>
          <cell r="F143">
            <v>0</v>
          </cell>
          <cell r="H143">
            <v>0</v>
          </cell>
          <cell r="I143">
            <v>0</v>
          </cell>
        </row>
        <row r="144">
          <cell r="A144">
            <v>31</v>
          </cell>
          <cell r="B144">
            <v>49949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</row>
        <row r="145">
          <cell r="A145">
            <v>30</v>
          </cell>
          <cell r="B145">
            <v>49980</v>
          </cell>
          <cell r="E145">
            <v>0</v>
          </cell>
          <cell r="F145">
            <v>0</v>
          </cell>
          <cell r="H145">
            <v>0</v>
          </cell>
          <cell r="I145">
            <v>0</v>
          </cell>
        </row>
        <row r="146">
          <cell r="A146">
            <v>31</v>
          </cell>
          <cell r="B146">
            <v>50010</v>
          </cell>
          <cell r="E146">
            <v>0</v>
          </cell>
          <cell r="F146">
            <v>0</v>
          </cell>
          <cell r="H146">
            <v>0</v>
          </cell>
          <cell r="I146">
            <v>0</v>
          </cell>
        </row>
        <row r="147">
          <cell r="A147">
            <v>31</v>
          </cell>
          <cell r="B147">
            <v>50041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</row>
        <row r="148">
          <cell r="A148">
            <v>28</v>
          </cell>
          <cell r="B148">
            <v>50072</v>
          </cell>
          <cell r="E148">
            <v>0</v>
          </cell>
          <cell r="F148">
            <v>0</v>
          </cell>
          <cell r="H148">
            <v>0</v>
          </cell>
          <cell r="I148">
            <v>0</v>
          </cell>
        </row>
        <row r="149">
          <cell r="A149">
            <v>31</v>
          </cell>
          <cell r="B149">
            <v>50100</v>
          </cell>
          <cell r="E149">
            <v>0</v>
          </cell>
          <cell r="F149">
            <v>0</v>
          </cell>
          <cell r="H149">
            <v>0</v>
          </cell>
          <cell r="I149">
            <v>0</v>
          </cell>
        </row>
        <row r="150">
          <cell r="A150">
            <v>30</v>
          </cell>
          <cell r="B150">
            <v>50131</v>
          </cell>
          <cell r="E150">
            <v>0</v>
          </cell>
          <cell r="F150">
            <v>0</v>
          </cell>
          <cell r="H150">
            <v>0</v>
          </cell>
          <cell r="I150">
            <v>0</v>
          </cell>
        </row>
        <row r="151">
          <cell r="A151">
            <v>31</v>
          </cell>
          <cell r="B151">
            <v>50161</v>
          </cell>
          <cell r="E151">
            <v>0</v>
          </cell>
          <cell r="F151">
            <v>0</v>
          </cell>
          <cell r="H151">
            <v>0</v>
          </cell>
          <cell r="I151">
            <v>0</v>
          </cell>
        </row>
        <row r="152">
          <cell r="A152">
            <v>30</v>
          </cell>
          <cell r="B152">
            <v>50192</v>
          </cell>
          <cell r="E152">
            <v>0</v>
          </cell>
          <cell r="F152">
            <v>0</v>
          </cell>
          <cell r="H152">
            <v>0</v>
          </cell>
          <cell r="I152">
            <v>0</v>
          </cell>
        </row>
        <row r="153">
          <cell r="A153">
            <v>31</v>
          </cell>
          <cell r="B153">
            <v>50222</v>
          </cell>
          <cell r="E153">
            <v>0</v>
          </cell>
          <cell r="F153">
            <v>0</v>
          </cell>
          <cell r="H153">
            <v>0</v>
          </cell>
          <cell r="I153">
            <v>0</v>
          </cell>
        </row>
        <row r="154">
          <cell r="A154">
            <v>31</v>
          </cell>
          <cell r="B154">
            <v>50253</v>
          </cell>
          <cell r="E154">
            <v>0</v>
          </cell>
          <cell r="F154">
            <v>0</v>
          </cell>
          <cell r="H154">
            <v>0</v>
          </cell>
          <cell r="I154">
            <v>0</v>
          </cell>
        </row>
        <row r="155">
          <cell r="A155">
            <v>30</v>
          </cell>
          <cell r="B155">
            <v>50284</v>
          </cell>
          <cell r="E155">
            <v>0</v>
          </cell>
          <cell r="F155">
            <v>0</v>
          </cell>
          <cell r="H155">
            <v>0</v>
          </cell>
          <cell r="I155">
            <v>0</v>
          </cell>
        </row>
        <row r="156">
          <cell r="A156">
            <v>31</v>
          </cell>
          <cell r="B156">
            <v>50314</v>
          </cell>
          <cell r="E156">
            <v>0</v>
          </cell>
          <cell r="F156">
            <v>0</v>
          </cell>
          <cell r="H156">
            <v>0</v>
          </cell>
          <cell r="I156">
            <v>0</v>
          </cell>
        </row>
        <row r="157">
          <cell r="A157">
            <v>30</v>
          </cell>
          <cell r="B157">
            <v>50345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</row>
        <row r="158">
          <cell r="A158">
            <v>31</v>
          </cell>
          <cell r="B158">
            <v>50375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</row>
        <row r="159">
          <cell r="A159">
            <v>31</v>
          </cell>
          <cell r="B159">
            <v>50406</v>
          </cell>
          <cell r="E159">
            <v>0</v>
          </cell>
          <cell r="F159">
            <v>0</v>
          </cell>
          <cell r="H159">
            <v>0</v>
          </cell>
          <cell r="I159">
            <v>0</v>
          </cell>
        </row>
        <row r="160">
          <cell r="A160">
            <v>28</v>
          </cell>
          <cell r="B160">
            <v>50437</v>
          </cell>
          <cell r="E160">
            <v>0</v>
          </cell>
          <cell r="F160">
            <v>0</v>
          </cell>
          <cell r="H160">
            <v>0</v>
          </cell>
          <cell r="I160">
            <v>0</v>
          </cell>
        </row>
        <row r="161">
          <cell r="A161">
            <v>31</v>
          </cell>
          <cell r="B161">
            <v>50465</v>
          </cell>
          <cell r="E161">
            <v>0</v>
          </cell>
          <cell r="F161">
            <v>0</v>
          </cell>
          <cell r="H161">
            <v>0</v>
          </cell>
          <cell r="I161">
            <v>0</v>
          </cell>
        </row>
        <row r="162">
          <cell r="A162">
            <v>30</v>
          </cell>
          <cell r="B162">
            <v>50496</v>
          </cell>
          <cell r="E162">
            <v>0</v>
          </cell>
          <cell r="F162">
            <v>0</v>
          </cell>
          <cell r="H162">
            <v>0</v>
          </cell>
          <cell r="I162">
            <v>0</v>
          </cell>
        </row>
        <row r="163">
          <cell r="A163">
            <v>31</v>
          </cell>
          <cell r="B163">
            <v>50526</v>
          </cell>
          <cell r="E163">
            <v>0</v>
          </cell>
          <cell r="F163">
            <v>0</v>
          </cell>
          <cell r="H163">
            <v>0</v>
          </cell>
          <cell r="I163">
            <v>0</v>
          </cell>
        </row>
        <row r="164">
          <cell r="A164">
            <v>30</v>
          </cell>
          <cell r="B164">
            <v>50557</v>
          </cell>
          <cell r="E164">
            <v>0</v>
          </cell>
          <cell r="F164">
            <v>0</v>
          </cell>
          <cell r="H164">
            <v>0</v>
          </cell>
          <cell r="I164">
            <v>0</v>
          </cell>
        </row>
        <row r="165">
          <cell r="A165">
            <v>31</v>
          </cell>
          <cell r="B165">
            <v>50587</v>
          </cell>
          <cell r="E165">
            <v>0</v>
          </cell>
          <cell r="F165">
            <v>0</v>
          </cell>
          <cell r="H165">
            <v>0</v>
          </cell>
          <cell r="I165">
            <v>0</v>
          </cell>
        </row>
        <row r="166">
          <cell r="A166">
            <v>31</v>
          </cell>
          <cell r="B166">
            <v>50618</v>
          </cell>
          <cell r="E166">
            <v>0</v>
          </cell>
          <cell r="F166">
            <v>0</v>
          </cell>
          <cell r="H166">
            <v>0</v>
          </cell>
          <cell r="I166">
            <v>0</v>
          </cell>
        </row>
        <row r="167">
          <cell r="A167">
            <v>30</v>
          </cell>
          <cell r="B167">
            <v>50649</v>
          </cell>
          <cell r="E167">
            <v>0</v>
          </cell>
          <cell r="F167">
            <v>0</v>
          </cell>
          <cell r="H167">
            <v>0</v>
          </cell>
          <cell r="I167">
            <v>0</v>
          </cell>
        </row>
        <row r="168">
          <cell r="A168">
            <v>31</v>
          </cell>
          <cell r="B168">
            <v>50679</v>
          </cell>
          <cell r="E168">
            <v>0</v>
          </cell>
          <cell r="F168">
            <v>0</v>
          </cell>
          <cell r="H168">
            <v>0</v>
          </cell>
          <cell r="I168">
            <v>0</v>
          </cell>
        </row>
        <row r="169">
          <cell r="A169">
            <v>30</v>
          </cell>
          <cell r="B169">
            <v>50710</v>
          </cell>
          <cell r="E169">
            <v>0</v>
          </cell>
          <cell r="F169">
            <v>0</v>
          </cell>
          <cell r="H169">
            <v>0</v>
          </cell>
          <cell r="I169">
            <v>0</v>
          </cell>
        </row>
        <row r="170">
          <cell r="A170">
            <v>31</v>
          </cell>
          <cell r="B170">
            <v>50740</v>
          </cell>
          <cell r="E170">
            <v>0</v>
          </cell>
          <cell r="F170">
            <v>0</v>
          </cell>
          <cell r="H170">
            <v>0</v>
          </cell>
          <cell r="I170">
            <v>0</v>
          </cell>
        </row>
        <row r="171">
          <cell r="A171">
            <v>31</v>
          </cell>
          <cell r="B171">
            <v>50771</v>
          </cell>
          <cell r="E171">
            <v>0</v>
          </cell>
          <cell r="F171">
            <v>0</v>
          </cell>
          <cell r="H171">
            <v>0</v>
          </cell>
          <cell r="I171">
            <v>0</v>
          </cell>
        </row>
        <row r="172">
          <cell r="A172">
            <v>28</v>
          </cell>
          <cell r="B172">
            <v>50802</v>
          </cell>
          <cell r="E172">
            <v>0</v>
          </cell>
          <cell r="F172">
            <v>0</v>
          </cell>
          <cell r="H172">
            <v>0</v>
          </cell>
          <cell r="I172">
            <v>0</v>
          </cell>
        </row>
        <row r="173">
          <cell r="A173">
            <v>31</v>
          </cell>
          <cell r="B173">
            <v>50830</v>
          </cell>
          <cell r="E173">
            <v>0</v>
          </cell>
          <cell r="F173">
            <v>0</v>
          </cell>
          <cell r="H173">
            <v>0</v>
          </cell>
          <cell r="I173">
            <v>0</v>
          </cell>
        </row>
        <row r="174">
          <cell r="A174">
            <v>30</v>
          </cell>
          <cell r="B174">
            <v>50861</v>
          </cell>
          <cell r="E174">
            <v>0</v>
          </cell>
          <cell r="F174">
            <v>0</v>
          </cell>
          <cell r="H174">
            <v>0</v>
          </cell>
          <cell r="I174">
            <v>0</v>
          </cell>
        </row>
        <row r="175">
          <cell r="A175">
            <v>31</v>
          </cell>
          <cell r="B175">
            <v>50891</v>
          </cell>
          <cell r="E175">
            <v>0</v>
          </cell>
          <cell r="F175">
            <v>0</v>
          </cell>
          <cell r="H175">
            <v>0</v>
          </cell>
          <cell r="I175">
            <v>0</v>
          </cell>
        </row>
        <row r="176">
          <cell r="A176">
            <v>30</v>
          </cell>
          <cell r="B176">
            <v>50922</v>
          </cell>
          <cell r="E176">
            <v>0</v>
          </cell>
          <cell r="F176">
            <v>0</v>
          </cell>
          <cell r="H176">
            <v>0</v>
          </cell>
          <cell r="I176">
            <v>0</v>
          </cell>
        </row>
        <row r="177">
          <cell r="A177">
            <v>31</v>
          </cell>
          <cell r="B177">
            <v>50952</v>
          </cell>
          <cell r="E177">
            <v>0</v>
          </cell>
          <cell r="F177">
            <v>0</v>
          </cell>
          <cell r="H177">
            <v>0</v>
          </cell>
          <cell r="I177">
            <v>0</v>
          </cell>
        </row>
        <row r="178">
          <cell r="A178">
            <v>31</v>
          </cell>
          <cell r="B178">
            <v>50983</v>
          </cell>
          <cell r="E178">
            <v>0</v>
          </cell>
          <cell r="F178">
            <v>0</v>
          </cell>
          <cell r="H178">
            <v>0</v>
          </cell>
          <cell r="I178">
            <v>0</v>
          </cell>
        </row>
        <row r="179">
          <cell r="A179">
            <v>30</v>
          </cell>
          <cell r="B179">
            <v>51014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</row>
        <row r="180">
          <cell r="A180">
            <v>31</v>
          </cell>
          <cell r="B180">
            <v>51044</v>
          </cell>
          <cell r="E180">
            <v>0</v>
          </cell>
          <cell r="F180">
            <v>0</v>
          </cell>
          <cell r="H180">
            <v>0</v>
          </cell>
          <cell r="I180">
            <v>0</v>
          </cell>
        </row>
        <row r="181">
          <cell r="A181">
            <v>30</v>
          </cell>
          <cell r="B181">
            <v>51075</v>
          </cell>
          <cell r="E181">
            <v>0</v>
          </cell>
          <cell r="F181">
            <v>0</v>
          </cell>
          <cell r="H181">
            <v>0</v>
          </cell>
          <cell r="I181">
            <v>0</v>
          </cell>
        </row>
        <row r="182">
          <cell r="A182">
            <v>31</v>
          </cell>
          <cell r="B182">
            <v>51105</v>
          </cell>
          <cell r="E182">
            <v>0</v>
          </cell>
          <cell r="F182">
            <v>0</v>
          </cell>
          <cell r="H182">
            <v>0</v>
          </cell>
          <cell r="I182">
            <v>0</v>
          </cell>
        </row>
        <row r="183">
          <cell r="A183">
            <v>31</v>
          </cell>
          <cell r="B183">
            <v>51136</v>
          </cell>
          <cell r="E183">
            <v>0</v>
          </cell>
          <cell r="F183">
            <v>0</v>
          </cell>
          <cell r="H183">
            <v>0</v>
          </cell>
          <cell r="I183">
            <v>0</v>
          </cell>
        </row>
        <row r="184">
          <cell r="A184">
            <v>29</v>
          </cell>
          <cell r="B184">
            <v>51167</v>
          </cell>
          <cell r="E184">
            <v>0</v>
          </cell>
          <cell r="F184">
            <v>0</v>
          </cell>
          <cell r="H184">
            <v>0</v>
          </cell>
          <cell r="I184">
            <v>0</v>
          </cell>
        </row>
        <row r="185">
          <cell r="A185">
            <v>31</v>
          </cell>
          <cell r="B185">
            <v>51196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</row>
        <row r="186">
          <cell r="A186">
            <v>30</v>
          </cell>
          <cell r="B186">
            <v>51227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</row>
        <row r="187">
          <cell r="A187">
            <v>31</v>
          </cell>
          <cell r="B187">
            <v>51257</v>
          </cell>
          <cell r="E187">
            <v>0</v>
          </cell>
          <cell r="F187">
            <v>0</v>
          </cell>
          <cell r="H187">
            <v>0</v>
          </cell>
          <cell r="I187">
            <v>0</v>
          </cell>
        </row>
        <row r="188">
          <cell r="A188">
            <v>30</v>
          </cell>
          <cell r="B188">
            <v>51288</v>
          </cell>
          <cell r="E188">
            <v>0</v>
          </cell>
          <cell r="F188">
            <v>0</v>
          </cell>
          <cell r="H188">
            <v>0</v>
          </cell>
          <cell r="I188">
            <v>0</v>
          </cell>
        </row>
        <row r="189">
          <cell r="A189">
            <v>31</v>
          </cell>
          <cell r="B189">
            <v>51318</v>
          </cell>
          <cell r="E189">
            <v>0</v>
          </cell>
          <cell r="F189">
            <v>0</v>
          </cell>
          <cell r="H189">
            <v>0</v>
          </cell>
          <cell r="I189">
            <v>0</v>
          </cell>
        </row>
        <row r="190">
          <cell r="A190">
            <v>31</v>
          </cell>
          <cell r="B190">
            <v>51349</v>
          </cell>
          <cell r="E190">
            <v>0</v>
          </cell>
          <cell r="F190">
            <v>0</v>
          </cell>
          <cell r="H190">
            <v>0</v>
          </cell>
          <cell r="I190">
            <v>0</v>
          </cell>
        </row>
        <row r="191">
          <cell r="A191">
            <v>30</v>
          </cell>
          <cell r="B191">
            <v>51380</v>
          </cell>
          <cell r="E191">
            <v>0</v>
          </cell>
          <cell r="F191">
            <v>0</v>
          </cell>
          <cell r="H191">
            <v>0</v>
          </cell>
          <cell r="I191">
            <v>0</v>
          </cell>
        </row>
        <row r="192">
          <cell r="A192">
            <v>31</v>
          </cell>
          <cell r="B192">
            <v>51410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</row>
        <row r="193">
          <cell r="A193">
            <v>30</v>
          </cell>
          <cell r="B193">
            <v>51441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</row>
        <row r="194">
          <cell r="A194">
            <v>31</v>
          </cell>
          <cell r="B194">
            <v>51471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</row>
        <row r="195">
          <cell r="A195">
            <v>31</v>
          </cell>
          <cell r="B195">
            <v>51502</v>
          </cell>
          <cell r="E195">
            <v>0</v>
          </cell>
          <cell r="F195">
            <v>0</v>
          </cell>
          <cell r="H195">
            <v>0</v>
          </cell>
          <cell r="I195">
            <v>0</v>
          </cell>
        </row>
        <row r="196">
          <cell r="A196">
            <v>28</v>
          </cell>
          <cell r="B196">
            <v>51533</v>
          </cell>
          <cell r="E196">
            <v>0</v>
          </cell>
          <cell r="F196">
            <v>0</v>
          </cell>
          <cell r="H196">
            <v>0</v>
          </cell>
          <cell r="I196">
            <v>0</v>
          </cell>
        </row>
        <row r="197">
          <cell r="A197">
            <v>31</v>
          </cell>
          <cell r="B197">
            <v>51561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</row>
        <row r="198">
          <cell r="A198">
            <v>30</v>
          </cell>
          <cell r="B198">
            <v>51592</v>
          </cell>
          <cell r="E198">
            <v>0</v>
          </cell>
          <cell r="F198">
            <v>0</v>
          </cell>
          <cell r="H198">
            <v>0</v>
          </cell>
          <cell r="I198">
            <v>0</v>
          </cell>
        </row>
        <row r="199">
          <cell r="A199">
            <v>31</v>
          </cell>
          <cell r="B199">
            <v>51622</v>
          </cell>
          <cell r="E199">
            <v>0</v>
          </cell>
          <cell r="F199">
            <v>0</v>
          </cell>
          <cell r="H199">
            <v>0</v>
          </cell>
          <cell r="I199">
            <v>0</v>
          </cell>
        </row>
        <row r="200">
          <cell r="A200">
            <v>30</v>
          </cell>
          <cell r="B200">
            <v>51653</v>
          </cell>
          <cell r="E200">
            <v>0</v>
          </cell>
          <cell r="F200">
            <v>0</v>
          </cell>
          <cell r="H200">
            <v>0</v>
          </cell>
          <cell r="I200">
            <v>0</v>
          </cell>
        </row>
        <row r="201">
          <cell r="A201">
            <v>31</v>
          </cell>
          <cell r="B201">
            <v>51683</v>
          </cell>
          <cell r="E201">
            <v>0</v>
          </cell>
          <cell r="F201">
            <v>0</v>
          </cell>
          <cell r="H201">
            <v>0</v>
          </cell>
          <cell r="I201">
            <v>0</v>
          </cell>
        </row>
        <row r="202">
          <cell r="A202">
            <v>31</v>
          </cell>
          <cell r="B202">
            <v>51714</v>
          </cell>
          <cell r="E202">
            <v>0</v>
          </cell>
          <cell r="F202">
            <v>0</v>
          </cell>
          <cell r="H202">
            <v>0</v>
          </cell>
          <cell r="I202">
            <v>0</v>
          </cell>
        </row>
        <row r="203">
          <cell r="A203">
            <v>30</v>
          </cell>
          <cell r="B203">
            <v>51745</v>
          </cell>
          <cell r="E203">
            <v>0</v>
          </cell>
          <cell r="F203">
            <v>0</v>
          </cell>
          <cell r="H203">
            <v>0</v>
          </cell>
          <cell r="I203">
            <v>0</v>
          </cell>
        </row>
        <row r="204">
          <cell r="A204">
            <v>31</v>
          </cell>
          <cell r="B204">
            <v>51775</v>
          </cell>
          <cell r="E204">
            <v>0</v>
          </cell>
          <cell r="F204">
            <v>0</v>
          </cell>
          <cell r="H204">
            <v>0</v>
          </cell>
          <cell r="I204">
            <v>0</v>
          </cell>
        </row>
        <row r="205">
          <cell r="A205">
            <v>30</v>
          </cell>
          <cell r="B205">
            <v>51806</v>
          </cell>
          <cell r="E205">
            <v>0</v>
          </cell>
          <cell r="F205">
            <v>0</v>
          </cell>
          <cell r="H205">
            <v>0</v>
          </cell>
          <cell r="I205">
            <v>0</v>
          </cell>
        </row>
        <row r="206">
          <cell r="A206">
            <v>31</v>
          </cell>
          <cell r="B206">
            <v>51836</v>
          </cell>
          <cell r="E206">
            <v>0</v>
          </cell>
          <cell r="F206">
            <v>0</v>
          </cell>
          <cell r="H206">
            <v>0</v>
          </cell>
          <cell r="I206">
            <v>0</v>
          </cell>
        </row>
        <row r="207">
          <cell r="A207">
            <v>31</v>
          </cell>
          <cell r="B207">
            <v>51867</v>
          </cell>
          <cell r="E207">
            <v>0</v>
          </cell>
          <cell r="F207">
            <v>0</v>
          </cell>
          <cell r="H207">
            <v>0</v>
          </cell>
          <cell r="I207">
            <v>0</v>
          </cell>
        </row>
        <row r="208">
          <cell r="A208">
            <v>28</v>
          </cell>
          <cell r="B208">
            <v>51898</v>
          </cell>
          <cell r="E208">
            <v>0</v>
          </cell>
          <cell r="F208">
            <v>0</v>
          </cell>
          <cell r="H208">
            <v>0</v>
          </cell>
          <cell r="I208">
            <v>0</v>
          </cell>
        </row>
        <row r="209">
          <cell r="A209">
            <v>31</v>
          </cell>
          <cell r="B209">
            <v>51926</v>
          </cell>
          <cell r="E209">
            <v>0</v>
          </cell>
          <cell r="F209">
            <v>0</v>
          </cell>
          <cell r="H209">
            <v>0</v>
          </cell>
          <cell r="I209">
            <v>0</v>
          </cell>
        </row>
        <row r="210">
          <cell r="A210">
            <v>30</v>
          </cell>
          <cell r="B210">
            <v>51957</v>
          </cell>
          <cell r="E210">
            <v>0</v>
          </cell>
          <cell r="F210">
            <v>0</v>
          </cell>
          <cell r="H210">
            <v>0</v>
          </cell>
          <cell r="I210">
            <v>0</v>
          </cell>
        </row>
        <row r="211">
          <cell r="A211">
            <v>31</v>
          </cell>
          <cell r="B211">
            <v>51987</v>
          </cell>
          <cell r="E211">
            <v>0</v>
          </cell>
          <cell r="F211">
            <v>0</v>
          </cell>
          <cell r="H211">
            <v>0</v>
          </cell>
          <cell r="I211">
            <v>0</v>
          </cell>
        </row>
        <row r="212">
          <cell r="A212">
            <v>30</v>
          </cell>
          <cell r="B212">
            <v>52018</v>
          </cell>
          <cell r="E212">
            <v>0</v>
          </cell>
          <cell r="F212">
            <v>0</v>
          </cell>
          <cell r="H212">
            <v>0</v>
          </cell>
          <cell r="I212">
            <v>0</v>
          </cell>
        </row>
        <row r="213">
          <cell r="A213">
            <v>31</v>
          </cell>
          <cell r="B213">
            <v>52048</v>
          </cell>
          <cell r="E213">
            <v>0</v>
          </cell>
          <cell r="F213">
            <v>0</v>
          </cell>
          <cell r="H213">
            <v>0</v>
          </cell>
          <cell r="I213">
            <v>0</v>
          </cell>
        </row>
        <row r="214">
          <cell r="A214">
            <v>31</v>
          </cell>
          <cell r="B214">
            <v>52079</v>
          </cell>
          <cell r="E214">
            <v>0</v>
          </cell>
          <cell r="F214">
            <v>0</v>
          </cell>
          <cell r="H214">
            <v>0</v>
          </cell>
          <cell r="I214">
            <v>0</v>
          </cell>
        </row>
        <row r="215">
          <cell r="A215">
            <v>30</v>
          </cell>
          <cell r="B215">
            <v>52110</v>
          </cell>
          <cell r="E215">
            <v>0</v>
          </cell>
          <cell r="F215">
            <v>0</v>
          </cell>
          <cell r="H215">
            <v>0</v>
          </cell>
          <cell r="I215">
            <v>0</v>
          </cell>
        </row>
        <row r="216">
          <cell r="A216">
            <v>31</v>
          </cell>
          <cell r="B216">
            <v>52140</v>
          </cell>
          <cell r="E216">
            <v>0</v>
          </cell>
          <cell r="F216">
            <v>0</v>
          </cell>
          <cell r="H216">
            <v>0</v>
          </cell>
          <cell r="I216">
            <v>0</v>
          </cell>
        </row>
        <row r="217">
          <cell r="A217">
            <v>30</v>
          </cell>
          <cell r="B217">
            <v>52171</v>
          </cell>
          <cell r="E217">
            <v>0</v>
          </cell>
          <cell r="F217">
            <v>0</v>
          </cell>
          <cell r="H217">
            <v>0</v>
          </cell>
          <cell r="I217">
            <v>0</v>
          </cell>
        </row>
        <row r="218">
          <cell r="A218">
            <v>31</v>
          </cell>
          <cell r="B218">
            <v>52201</v>
          </cell>
          <cell r="E218">
            <v>0</v>
          </cell>
          <cell r="F218">
            <v>0</v>
          </cell>
          <cell r="H218">
            <v>0</v>
          </cell>
          <cell r="I218">
            <v>0</v>
          </cell>
        </row>
        <row r="219">
          <cell r="A219">
            <v>31</v>
          </cell>
          <cell r="B219">
            <v>52232</v>
          </cell>
          <cell r="E219">
            <v>0</v>
          </cell>
          <cell r="F219">
            <v>0</v>
          </cell>
          <cell r="H219">
            <v>0</v>
          </cell>
          <cell r="I219">
            <v>0</v>
          </cell>
        </row>
        <row r="220">
          <cell r="A220">
            <v>28</v>
          </cell>
          <cell r="B220">
            <v>52263</v>
          </cell>
          <cell r="E220">
            <v>0</v>
          </cell>
          <cell r="F220">
            <v>0</v>
          </cell>
          <cell r="H220">
            <v>0</v>
          </cell>
          <cell r="I220">
            <v>0</v>
          </cell>
        </row>
        <row r="221">
          <cell r="A221">
            <v>31</v>
          </cell>
          <cell r="B221">
            <v>52291</v>
          </cell>
          <cell r="E221">
            <v>0</v>
          </cell>
          <cell r="F221">
            <v>0</v>
          </cell>
          <cell r="H221">
            <v>0</v>
          </cell>
          <cell r="I221">
            <v>0</v>
          </cell>
        </row>
        <row r="222">
          <cell r="A222">
            <v>30</v>
          </cell>
          <cell r="B222">
            <v>52322</v>
          </cell>
          <cell r="E222">
            <v>0</v>
          </cell>
          <cell r="F222">
            <v>0</v>
          </cell>
          <cell r="H222">
            <v>0</v>
          </cell>
          <cell r="I222">
            <v>0</v>
          </cell>
        </row>
        <row r="223">
          <cell r="A223">
            <v>31</v>
          </cell>
          <cell r="B223">
            <v>52352</v>
          </cell>
          <cell r="E223">
            <v>0</v>
          </cell>
          <cell r="F223">
            <v>0</v>
          </cell>
          <cell r="H223">
            <v>0</v>
          </cell>
          <cell r="I223">
            <v>0</v>
          </cell>
        </row>
        <row r="224">
          <cell r="A224">
            <v>30</v>
          </cell>
          <cell r="B224">
            <v>52383</v>
          </cell>
          <cell r="E224">
            <v>0</v>
          </cell>
          <cell r="F224">
            <v>0</v>
          </cell>
          <cell r="H224">
            <v>0</v>
          </cell>
          <cell r="I224">
            <v>0</v>
          </cell>
        </row>
        <row r="225">
          <cell r="A225">
            <v>31</v>
          </cell>
          <cell r="B225">
            <v>52413</v>
          </cell>
          <cell r="E225">
            <v>0</v>
          </cell>
          <cell r="F225">
            <v>0</v>
          </cell>
          <cell r="H225">
            <v>0</v>
          </cell>
          <cell r="I225">
            <v>0</v>
          </cell>
        </row>
        <row r="226">
          <cell r="A226">
            <v>31</v>
          </cell>
          <cell r="B226">
            <v>52444</v>
          </cell>
          <cell r="E226">
            <v>0</v>
          </cell>
          <cell r="F226">
            <v>0</v>
          </cell>
          <cell r="H226">
            <v>0</v>
          </cell>
          <cell r="I226">
            <v>0</v>
          </cell>
        </row>
        <row r="227">
          <cell r="A227">
            <v>30</v>
          </cell>
          <cell r="B227">
            <v>52475</v>
          </cell>
          <cell r="E227">
            <v>0</v>
          </cell>
          <cell r="F227">
            <v>0</v>
          </cell>
          <cell r="H227">
            <v>0</v>
          </cell>
          <cell r="I227">
            <v>0</v>
          </cell>
        </row>
        <row r="228">
          <cell r="A228">
            <v>31</v>
          </cell>
          <cell r="B228">
            <v>52505</v>
          </cell>
          <cell r="E228">
            <v>0</v>
          </cell>
          <cell r="F228">
            <v>0</v>
          </cell>
          <cell r="H228">
            <v>0</v>
          </cell>
          <cell r="I228">
            <v>0</v>
          </cell>
        </row>
        <row r="229">
          <cell r="A229">
            <v>30</v>
          </cell>
          <cell r="B229">
            <v>52536</v>
          </cell>
          <cell r="E229">
            <v>0</v>
          </cell>
          <cell r="F229">
            <v>0</v>
          </cell>
          <cell r="H229">
            <v>0</v>
          </cell>
          <cell r="I229">
            <v>0</v>
          </cell>
        </row>
        <row r="230">
          <cell r="A230">
            <v>31</v>
          </cell>
          <cell r="B230">
            <v>52566</v>
          </cell>
          <cell r="E230">
            <v>0</v>
          </cell>
          <cell r="F230">
            <v>0</v>
          </cell>
          <cell r="H230">
            <v>0</v>
          </cell>
          <cell r="I230">
            <v>0</v>
          </cell>
        </row>
        <row r="231">
          <cell r="A231">
            <v>31</v>
          </cell>
          <cell r="B231">
            <v>52597</v>
          </cell>
          <cell r="E231">
            <v>0</v>
          </cell>
          <cell r="F231">
            <v>0</v>
          </cell>
          <cell r="H231">
            <v>0</v>
          </cell>
          <cell r="I231">
            <v>0</v>
          </cell>
        </row>
        <row r="232">
          <cell r="A232">
            <v>29</v>
          </cell>
          <cell r="B232">
            <v>52628</v>
          </cell>
          <cell r="E232">
            <v>0</v>
          </cell>
          <cell r="F232">
            <v>0</v>
          </cell>
          <cell r="H232">
            <v>0</v>
          </cell>
          <cell r="I232">
            <v>0</v>
          </cell>
        </row>
        <row r="233">
          <cell r="A233">
            <v>31</v>
          </cell>
          <cell r="B233">
            <v>52657</v>
          </cell>
          <cell r="E233">
            <v>0</v>
          </cell>
          <cell r="F233">
            <v>0</v>
          </cell>
          <cell r="H233">
            <v>0</v>
          </cell>
          <cell r="I233">
            <v>0</v>
          </cell>
        </row>
        <row r="234">
          <cell r="A234">
            <v>30</v>
          </cell>
          <cell r="B234">
            <v>52688</v>
          </cell>
          <cell r="E234">
            <v>0</v>
          </cell>
          <cell r="F234">
            <v>0</v>
          </cell>
          <cell r="H234">
            <v>0</v>
          </cell>
          <cell r="I234">
            <v>0</v>
          </cell>
        </row>
        <row r="235">
          <cell r="A235">
            <v>31</v>
          </cell>
          <cell r="B235">
            <v>52718</v>
          </cell>
          <cell r="E235">
            <v>0</v>
          </cell>
          <cell r="F235">
            <v>0</v>
          </cell>
          <cell r="H235">
            <v>0</v>
          </cell>
          <cell r="I235">
            <v>0</v>
          </cell>
        </row>
        <row r="236">
          <cell r="A236">
            <v>30</v>
          </cell>
          <cell r="B236">
            <v>52749</v>
          </cell>
          <cell r="E236">
            <v>0</v>
          </cell>
          <cell r="F236">
            <v>0</v>
          </cell>
          <cell r="H236">
            <v>0</v>
          </cell>
          <cell r="I236">
            <v>0</v>
          </cell>
        </row>
        <row r="237">
          <cell r="A237">
            <v>31</v>
          </cell>
          <cell r="B237">
            <v>52779</v>
          </cell>
          <cell r="E237">
            <v>0</v>
          </cell>
          <cell r="F237">
            <v>0</v>
          </cell>
          <cell r="H237">
            <v>0</v>
          </cell>
          <cell r="I237">
            <v>0</v>
          </cell>
        </row>
        <row r="238">
          <cell r="A238">
            <v>31</v>
          </cell>
          <cell r="B238">
            <v>52810</v>
          </cell>
          <cell r="E238">
            <v>0</v>
          </cell>
          <cell r="F238">
            <v>0</v>
          </cell>
          <cell r="H238">
            <v>0</v>
          </cell>
          <cell r="I238">
            <v>0</v>
          </cell>
        </row>
        <row r="239">
          <cell r="A239">
            <v>30</v>
          </cell>
          <cell r="B239">
            <v>52841</v>
          </cell>
          <cell r="E239">
            <v>0</v>
          </cell>
          <cell r="F239">
            <v>0</v>
          </cell>
          <cell r="H239">
            <v>0</v>
          </cell>
          <cell r="I239">
            <v>0</v>
          </cell>
        </row>
        <row r="240">
          <cell r="A240">
            <v>31</v>
          </cell>
          <cell r="B240">
            <v>52871</v>
          </cell>
          <cell r="E240">
            <v>0</v>
          </cell>
          <cell r="F240">
            <v>0</v>
          </cell>
          <cell r="H240">
            <v>0</v>
          </cell>
          <cell r="I240">
            <v>0</v>
          </cell>
        </row>
        <row r="241">
          <cell r="A241">
            <v>30</v>
          </cell>
          <cell r="B241">
            <v>52902</v>
          </cell>
          <cell r="E241">
            <v>0</v>
          </cell>
          <cell r="F241">
            <v>0</v>
          </cell>
          <cell r="H241">
            <v>0</v>
          </cell>
          <cell r="I241">
            <v>0</v>
          </cell>
        </row>
        <row r="242">
          <cell r="A242">
            <v>31</v>
          </cell>
          <cell r="B242">
            <v>52932</v>
          </cell>
          <cell r="E242">
            <v>0</v>
          </cell>
          <cell r="F242">
            <v>0</v>
          </cell>
          <cell r="H242">
            <v>0</v>
          </cell>
          <cell r="I24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9797-D8BB-43A2-AA50-AA35EE82149A}">
  <sheetPr>
    <tabColor rgb="FF00B050"/>
  </sheetPr>
  <dimension ref="A1:Q61"/>
  <sheetViews>
    <sheetView tabSelected="1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8" sqref="E8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  <col min="11" max="11" width="14.42578125" customWidth="1"/>
  </cols>
  <sheetData>
    <row r="1" spans="1:17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7" x14ac:dyDescent="0.25">
      <c r="A2" s="1">
        <v>45658</v>
      </c>
      <c r="B2" s="2" t="s">
        <v>11</v>
      </c>
      <c r="C2" s="2" t="s">
        <v>13</v>
      </c>
      <c r="D2" s="2" t="s">
        <v>14</v>
      </c>
      <c r="E2" s="3">
        <v>94165.000120853903</v>
      </c>
      <c r="F2" s="3">
        <v>1.9166666666666668E-3</v>
      </c>
      <c r="G2" s="3">
        <v>0</v>
      </c>
      <c r="H2" s="3">
        <v>8289.755000000001</v>
      </c>
      <c r="I2" s="3">
        <v>8289.755000000001</v>
      </c>
      <c r="J2" s="3">
        <v>2495.5</v>
      </c>
      <c r="K2" s="3">
        <v>2495.5</v>
      </c>
      <c r="L2" s="6"/>
      <c r="M2" s="6"/>
      <c r="O2" s="6"/>
      <c r="P2" s="6"/>
    </row>
    <row r="3" spans="1:17" x14ac:dyDescent="0.25">
      <c r="A3" s="1">
        <v>45689</v>
      </c>
      <c r="B3" s="2" t="s">
        <v>11</v>
      </c>
      <c r="C3" s="2" t="s">
        <v>13</v>
      </c>
      <c r="D3" s="2" t="s">
        <v>14</v>
      </c>
      <c r="E3" s="3">
        <v>94165.000120853903</v>
      </c>
      <c r="F3" s="3">
        <v>1.916666666666667E-3</v>
      </c>
      <c r="G3" s="3">
        <v>0</v>
      </c>
      <c r="H3" s="3">
        <v>7579.3140000000003</v>
      </c>
      <c r="I3" s="3">
        <v>7579.3140000000003</v>
      </c>
      <c r="J3" s="3">
        <v>2254</v>
      </c>
      <c r="K3" s="3">
        <v>2254</v>
      </c>
      <c r="L3" s="6"/>
      <c r="M3" s="6"/>
      <c r="O3" s="6"/>
      <c r="P3" s="6"/>
    </row>
    <row r="4" spans="1:17" x14ac:dyDescent="0.25">
      <c r="A4" s="1">
        <v>45717</v>
      </c>
      <c r="B4" s="2" t="s">
        <v>11</v>
      </c>
      <c r="C4" s="2" t="s">
        <v>13</v>
      </c>
      <c r="D4" s="2" t="s">
        <v>14</v>
      </c>
      <c r="E4" s="3">
        <v>94165.000120853903</v>
      </c>
      <c r="F4" s="3">
        <v>1.9199376424698434E-3</v>
      </c>
      <c r="G4" s="3">
        <v>0</v>
      </c>
      <c r="H4" s="3">
        <v>5534.8432607319664</v>
      </c>
      <c r="I4" s="3">
        <v>5534.8432607319664</v>
      </c>
      <c r="J4" s="3">
        <v>2499.7588104957363</v>
      </c>
      <c r="K4" s="3">
        <v>2499.7588104957363</v>
      </c>
      <c r="L4" s="6"/>
      <c r="O4" s="6"/>
      <c r="P4" s="6"/>
      <c r="Q4" s="6"/>
    </row>
    <row r="5" spans="1:17" x14ac:dyDescent="0.25">
      <c r="A5" s="1">
        <v>45748</v>
      </c>
      <c r="B5" s="2" t="s">
        <v>11</v>
      </c>
      <c r="C5" s="2" t="s">
        <v>13</v>
      </c>
      <c r="D5" s="2" t="s">
        <v>14</v>
      </c>
      <c r="E5" s="3">
        <v>94165.000120853903</v>
      </c>
      <c r="F5" s="3">
        <v>2.0699391685448155E-3</v>
      </c>
      <c r="G5" s="3">
        <v>0</v>
      </c>
      <c r="H5" s="3">
        <v>7710.9883673329914</v>
      </c>
      <c r="I5" s="3">
        <v>7710.9883673329914</v>
      </c>
      <c r="J5" s="3">
        <v>2477.7171847481441</v>
      </c>
      <c r="K5" s="3">
        <v>2477.7171847481441</v>
      </c>
      <c r="L5" s="6"/>
      <c r="O5" s="6"/>
      <c r="P5" s="6"/>
      <c r="Q5" s="6"/>
    </row>
    <row r="6" spans="1:17" x14ac:dyDescent="0.25">
      <c r="A6" s="1">
        <v>45778</v>
      </c>
      <c r="B6" s="2" t="s">
        <v>11</v>
      </c>
      <c r="C6" s="2" t="s">
        <v>13</v>
      </c>
      <c r="D6" s="2" t="s">
        <v>14</v>
      </c>
      <c r="E6" s="3">
        <v>94165.000120853903</v>
      </c>
      <c r="F6" s="3">
        <v>2.0062535234068425E-3</v>
      </c>
      <c r="G6" s="3">
        <v>0</v>
      </c>
      <c r="H6" s="3">
        <v>7846.1274611445097</v>
      </c>
      <c r="I6" s="3">
        <v>7846.1274611445097</v>
      </c>
      <c r="J6" s="3">
        <v>2481.5349831019234</v>
      </c>
      <c r="K6" s="3">
        <v>2481.5349831019234</v>
      </c>
      <c r="L6" s="6"/>
      <c r="O6" s="6"/>
      <c r="P6" s="6"/>
      <c r="Q6" s="6"/>
    </row>
    <row r="7" spans="1:17" x14ac:dyDescent="0.25">
      <c r="A7" s="1">
        <v>45809</v>
      </c>
      <c r="B7" s="2" t="s">
        <v>11</v>
      </c>
      <c r="C7" s="2" t="s">
        <v>13</v>
      </c>
      <c r="D7" s="2" t="s">
        <v>14</v>
      </c>
      <c r="E7" s="3">
        <v>94165.000120853903</v>
      </c>
      <c r="F7" s="3">
        <v>1.9203687306155984E-3</v>
      </c>
      <c r="G7" s="3">
        <v>0</v>
      </c>
      <c r="H7" s="3">
        <v>6466.274582969836</v>
      </c>
      <c r="I7" s="3">
        <v>6466.274582969836</v>
      </c>
      <c r="J7" s="3">
        <v>2419.6646005756538</v>
      </c>
      <c r="K7" s="3">
        <v>2419.6646005756538</v>
      </c>
      <c r="L7" s="6"/>
      <c r="O7" s="6"/>
      <c r="P7" s="6"/>
      <c r="Q7" s="6"/>
    </row>
    <row r="8" spans="1:17" x14ac:dyDescent="0.25">
      <c r="A8" s="1">
        <v>45839</v>
      </c>
      <c r="B8" s="2" t="s">
        <v>11</v>
      </c>
      <c r="C8" s="2" t="s">
        <v>13</v>
      </c>
      <c r="D8" s="2" t="s">
        <v>14</v>
      </c>
      <c r="E8" s="3">
        <v>94165.000120853903</v>
      </c>
      <c r="F8" s="3">
        <v>1.9199411174917196E-3</v>
      </c>
      <c r="G8" s="3">
        <v>0</v>
      </c>
      <c r="H8" s="3">
        <v>6281.1677479941109</v>
      </c>
      <c r="I8" s="3">
        <v>6281.1677479941109</v>
      </c>
      <c r="J8" s="3">
        <v>2499.7633349742191</v>
      </c>
      <c r="K8" s="3">
        <v>2499.7633349742191</v>
      </c>
      <c r="L8" s="6"/>
      <c r="O8" s="6"/>
      <c r="P8" s="6"/>
      <c r="Q8" s="6"/>
    </row>
    <row r="9" spans="1:17" x14ac:dyDescent="0.25">
      <c r="A9" s="1">
        <v>45870</v>
      </c>
      <c r="B9" s="2" t="s">
        <v>11</v>
      </c>
      <c r="C9" s="2" t="s">
        <v>13</v>
      </c>
      <c r="D9" s="2" t="s">
        <v>14</v>
      </c>
      <c r="E9" s="3">
        <v>94165.000120853903</v>
      </c>
      <c r="F9" s="3">
        <v>1.9196765083666775E-3</v>
      </c>
      <c r="G9" s="3">
        <v>0</v>
      </c>
      <c r="H9" s="3">
        <v>6612.829669732153</v>
      </c>
      <c r="I9" s="3">
        <v>6612.829669732153</v>
      </c>
      <c r="J9" s="3">
        <v>2499.4188138934137</v>
      </c>
      <c r="K9" s="3">
        <v>2499.4188138934137</v>
      </c>
      <c r="L9" s="6"/>
      <c r="O9" s="6"/>
      <c r="P9" s="6"/>
      <c r="Q9" s="6"/>
    </row>
    <row r="10" spans="1:17" x14ac:dyDescent="0.25">
      <c r="A10" s="1">
        <v>45901</v>
      </c>
      <c r="B10" s="2" t="s">
        <v>11</v>
      </c>
      <c r="C10" s="2" t="s">
        <v>13</v>
      </c>
      <c r="D10" s="2" t="s">
        <v>14</v>
      </c>
      <c r="E10" s="3">
        <v>94165.000120853903</v>
      </c>
      <c r="F10" s="3">
        <v>1.9193090229307061E-3</v>
      </c>
      <c r="G10" s="3">
        <v>3734.4000685892483</v>
      </c>
      <c r="H10" s="3">
        <v>2418.3293688926897</v>
      </c>
      <c r="I10" s="3">
        <v>6152.7294374819376</v>
      </c>
      <c r="J10" s="3">
        <v>2418.3293688926897</v>
      </c>
      <c r="K10" s="3">
        <v>2418.3293688926897</v>
      </c>
    </row>
    <row r="11" spans="1:17" x14ac:dyDescent="0.25">
      <c r="A11" s="1">
        <v>45931</v>
      </c>
      <c r="B11" s="2" t="s">
        <v>11</v>
      </c>
      <c r="C11" s="2" t="s">
        <v>13</v>
      </c>
      <c r="D11" s="2" t="s">
        <v>14</v>
      </c>
      <c r="E11" s="3">
        <v>94165.000120853903</v>
      </c>
      <c r="F11" s="3">
        <v>1.9194460024463105E-3</v>
      </c>
      <c r="G11" s="3">
        <v>3796.0407727686725</v>
      </c>
      <c r="H11" s="3">
        <v>2499.1186951850964</v>
      </c>
      <c r="I11" s="3">
        <v>6295.1594679537684</v>
      </c>
      <c r="J11" s="3">
        <v>2499.1186951850964</v>
      </c>
      <c r="K11" s="3">
        <v>2499.1186951850964</v>
      </c>
    </row>
    <row r="12" spans="1:17" x14ac:dyDescent="0.25">
      <c r="A12" s="1">
        <v>45962</v>
      </c>
      <c r="B12" s="2" t="s">
        <v>11</v>
      </c>
      <c r="C12" s="2" t="s">
        <v>13</v>
      </c>
      <c r="D12" s="2" t="s">
        <v>14</v>
      </c>
      <c r="E12" s="3">
        <v>94165.000120853903</v>
      </c>
      <c r="F12" s="3">
        <v>1.9204668291700718E-3</v>
      </c>
      <c r="G12" s="3">
        <v>2602.0897479556484</v>
      </c>
      <c r="H12" s="3">
        <v>2419.7882047542903</v>
      </c>
      <c r="I12" s="3">
        <v>5021.8779527099387</v>
      </c>
      <c r="J12" s="3">
        <v>2419.7882047542903</v>
      </c>
      <c r="K12" s="3">
        <v>2419.7882047542903</v>
      </c>
    </row>
    <row r="13" spans="1:17" x14ac:dyDescent="0.25">
      <c r="A13" s="1">
        <v>45992</v>
      </c>
      <c r="B13" s="2" t="s">
        <v>11</v>
      </c>
      <c r="C13" s="2" t="s">
        <v>13</v>
      </c>
      <c r="D13" s="2" t="s">
        <v>14</v>
      </c>
      <c r="E13" s="3">
        <v>94165.000120853903</v>
      </c>
      <c r="F13" s="3">
        <v>1.9190404411192766E-3</v>
      </c>
      <c r="G13" s="3">
        <v>4288.8152194329577</v>
      </c>
      <c r="H13" s="3">
        <v>2498.590654337298</v>
      </c>
      <c r="I13" s="3">
        <v>6787.4058737702562</v>
      </c>
      <c r="J13" s="3">
        <v>2498.590654337298</v>
      </c>
      <c r="K13" s="3">
        <v>2498.590654337298</v>
      </c>
    </row>
    <row r="14" spans="1:17" x14ac:dyDescent="0.25">
      <c r="A14" s="1">
        <v>46023</v>
      </c>
      <c r="B14" s="2" t="s">
        <v>11</v>
      </c>
      <c r="C14" s="2" t="s">
        <v>13</v>
      </c>
      <c r="D14" s="2" t="s">
        <v>14</v>
      </c>
      <c r="E14" s="3">
        <v>94165.000120853903</v>
      </c>
      <c r="F14" s="3">
        <v>1.9194712379933076E-3</v>
      </c>
      <c r="G14" s="3">
        <v>4899.2829168177559</v>
      </c>
      <c r="H14" s="3">
        <v>3748.7273278009297</v>
      </c>
      <c r="I14" s="3">
        <v>8648.0102446186866</v>
      </c>
      <c r="J14" s="3">
        <v>3748.7273278009297</v>
      </c>
      <c r="K14" s="3">
        <v>3748.7273278009297</v>
      </c>
    </row>
    <row r="15" spans="1:17" x14ac:dyDescent="0.25">
      <c r="A15" s="1">
        <v>46054</v>
      </c>
      <c r="B15" s="2" t="s">
        <v>11</v>
      </c>
      <c r="C15" s="2" t="s">
        <v>13</v>
      </c>
      <c r="D15" s="2" t="s">
        <v>14</v>
      </c>
      <c r="E15" s="3">
        <v>94165.000120853903</v>
      </c>
      <c r="F15" s="3">
        <v>2.2107142857142855E-3</v>
      </c>
      <c r="G15" s="3">
        <v>7149.4499999999989</v>
      </c>
      <c r="H15" s="3">
        <v>3899.7</v>
      </c>
      <c r="I15" s="3">
        <v>11049.149999999998</v>
      </c>
      <c r="J15" s="3">
        <v>3899.7</v>
      </c>
      <c r="K15" s="3">
        <v>3899.7</v>
      </c>
    </row>
    <row r="16" spans="1:17" x14ac:dyDescent="0.25">
      <c r="A16" s="1">
        <v>46082</v>
      </c>
      <c r="B16" s="2" t="s">
        <v>11</v>
      </c>
      <c r="C16" s="2" t="s">
        <v>13</v>
      </c>
      <c r="D16" s="2" t="s">
        <v>14</v>
      </c>
      <c r="E16" s="3">
        <v>94165.000120853903</v>
      </c>
      <c r="F16" s="3">
        <v>2.2107142857142855E-3</v>
      </c>
      <c r="G16" s="3">
        <v>7915.4624999999987</v>
      </c>
      <c r="H16" s="3">
        <v>4317.5249999999996</v>
      </c>
      <c r="I16" s="3">
        <v>12232.987499999999</v>
      </c>
      <c r="J16" s="3">
        <v>4317.5249999999996</v>
      </c>
      <c r="K16" s="3">
        <v>4317.5249999999996</v>
      </c>
    </row>
    <row r="17" spans="1:11" x14ac:dyDescent="0.25">
      <c r="A17" s="1">
        <v>46113</v>
      </c>
      <c r="B17" s="2" t="s">
        <v>11</v>
      </c>
      <c r="C17" s="2" t="s">
        <v>13</v>
      </c>
      <c r="D17" s="2" t="s">
        <v>14</v>
      </c>
      <c r="E17" s="3">
        <v>94165.000120853903</v>
      </c>
      <c r="F17" s="3">
        <v>1.9813757257765947E-3</v>
      </c>
      <c r="G17" s="3">
        <v>4794.4582382720591</v>
      </c>
      <c r="H17" s="3">
        <v>3744.8001217177634</v>
      </c>
      <c r="I17" s="3">
        <v>8539.2583599898226</v>
      </c>
      <c r="J17" s="3">
        <v>3744.8001217177634</v>
      </c>
      <c r="K17" s="3">
        <v>3744.8001217177634</v>
      </c>
    </row>
    <row r="18" spans="1:11" x14ac:dyDescent="0.25">
      <c r="A18" s="1">
        <v>46143</v>
      </c>
      <c r="B18" s="2" t="s">
        <v>11</v>
      </c>
      <c r="C18" s="2" t="s">
        <v>13</v>
      </c>
      <c r="D18" s="2" t="s">
        <v>14</v>
      </c>
      <c r="E18" s="3">
        <v>94165.000120853903</v>
      </c>
      <c r="F18" s="3">
        <v>1.9166672344226134E-3</v>
      </c>
      <c r="G18" s="3">
        <v>2156.2152146858816</v>
      </c>
      <c r="H18" s="3">
        <v>3743.2511088273645</v>
      </c>
      <c r="I18" s="3">
        <v>5899.4663235132466</v>
      </c>
      <c r="J18" s="3">
        <v>3743.2511088273645</v>
      </c>
      <c r="K18" s="3">
        <v>3743.2511088273645</v>
      </c>
    </row>
    <row r="19" spans="1:11" x14ac:dyDescent="0.25">
      <c r="A19" s="1">
        <v>46174</v>
      </c>
      <c r="B19" s="2" t="s">
        <v>11</v>
      </c>
      <c r="C19" s="2" t="s">
        <v>13</v>
      </c>
      <c r="D19" s="2" t="s">
        <v>14</v>
      </c>
      <c r="E19" s="3">
        <v>94165.000120853903</v>
      </c>
      <c r="F19" s="3">
        <v>1.9185557814384443E-3</v>
      </c>
      <c r="G19" s="3">
        <v>3461.6848649178014</v>
      </c>
      <c r="H19" s="3">
        <v>3626.0704269186599</v>
      </c>
      <c r="I19" s="3">
        <v>7087.7552918364618</v>
      </c>
      <c r="J19" s="3">
        <v>3626.0704269186599</v>
      </c>
      <c r="K19" s="3">
        <v>3626.0704269186599</v>
      </c>
    </row>
    <row r="20" spans="1:11" x14ac:dyDescent="0.25">
      <c r="A20" s="1">
        <v>46204</v>
      </c>
      <c r="B20" s="2" t="s">
        <v>11</v>
      </c>
      <c r="C20" s="2" t="s">
        <v>13</v>
      </c>
      <c r="D20" s="2" t="s">
        <v>14</v>
      </c>
      <c r="E20" s="3">
        <v>94165.000120853903</v>
      </c>
      <c r="F20" s="3">
        <v>1.9193925707076021E-3</v>
      </c>
      <c r="G20" s="3">
        <v>5049.9763420548961</v>
      </c>
      <c r="H20" s="3">
        <v>3748.5736905919466</v>
      </c>
      <c r="I20" s="3">
        <v>8798.5500326468427</v>
      </c>
      <c r="J20" s="3">
        <v>3748.5736905919466</v>
      </c>
      <c r="K20" s="3">
        <v>3748.5736905919466</v>
      </c>
    </row>
    <row r="21" spans="1:11" x14ac:dyDescent="0.25">
      <c r="A21" s="1">
        <v>46235</v>
      </c>
      <c r="B21" s="2" t="s">
        <v>11</v>
      </c>
      <c r="C21" s="2" t="s">
        <v>13</v>
      </c>
      <c r="D21" s="2" t="s">
        <v>14</v>
      </c>
      <c r="E21" s="3">
        <v>94165.000120853903</v>
      </c>
      <c r="F21" s="3">
        <v>1.919434922139258E-3</v>
      </c>
      <c r="G21" s="3">
        <v>4972.8266755996365</v>
      </c>
      <c r="H21" s="3">
        <v>3748.6564029379706</v>
      </c>
      <c r="I21" s="3">
        <v>8721.4830785376071</v>
      </c>
      <c r="J21" s="3">
        <v>3748.6564029379706</v>
      </c>
      <c r="K21" s="3">
        <v>3748.6564029379706</v>
      </c>
    </row>
    <row r="22" spans="1:11" x14ac:dyDescent="0.25">
      <c r="A22" s="1">
        <v>46266</v>
      </c>
      <c r="B22" s="2" t="s">
        <v>11</v>
      </c>
      <c r="C22" s="2" t="s">
        <v>13</v>
      </c>
      <c r="D22" s="2" t="s">
        <v>14</v>
      </c>
      <c r="E22" s="3">
        <v>94165.000120853903</v>
      </c>
      <c r="F22" s="3">
        <v>1.9194340745201379E-3</v>
      </c>
      <c r="G22" s="3">
        <v>4813.8847622255325</v>
      </c>
      <c r="H22" s="3">
        <v>3627.7304008430606</v>
      </c>
      <c r="I22" s="3">
        <v>8441.6151630685927</v>
      </c>
      <c r="J22" s="3">
        <v>3627.7304008430606</v>
      </c>
      <c r="K22" s="3">
        <v>3627.7304008430606</v>
      </c>
    </row>
    <row r="23" spans="1:11" x14ac:dyDescent="0.25">
      <c r="A23" s="1">
        <v>46296</v>
      </c>
      <c r="B23" s="2" t="s">
        <v>11</v>
      </c>
      <c r="C23" s="2" t="s">
        <v>13</v>
      </c>
      <c r="D23" s="2" t="s">
        <v>14</v>
      </c>
      <c r="E23" s="3">
        <v>94165.000120853903</v>
      </c>
      <c r="F23" s="3">
        <v>1.9184684709027489E-3</v>
      </c>
      <c r="G23" s="3">
        <v>3350.4162261580877</v>
      </c>
      <c r="H23" s="3">
        <v>3746.7689236730685</v>
      </c>
      <c r="I23" s="3">
        <v>7097.1851498311562</v>
      </c>
      <c r="J23" s="3">
        <v>3746.7689236730685</v>
      </c>
      <c r="K23" s="3">
        <v>3746.7689236730685</v>
      </c>
    </row>
    <row r="24" spans="1:11" x14ac:dyDescent="0.25">
      <c r="A24" s="1">
        <v>46327</v>
      </c>
      <c r="B24" s="2" t="s">
        <v>11</v>
      </c>
      <c r="C24" s="2" t="s">
        <v>13</v>
      </c>
      <c r="D24" s="2" t="s">
        <v>14</v>
      </c>
      <c r="E24" s="3">
        <v>94165.000120853903</v>
      </c>
      <c r="F24" s="3">
        <v>1.9192777747042158E-3</v>
      </c>
      <c r="G24" s="3">
        <v>4397.860752743235</v>
      </c>
      <c r="H24" s="3">
        <v>2901.9479953527748</v>
      </c>
      <c r="I24" s="3">
        <v>7299.8087480960094</v>
      </c>
      <c r="J24" s="3">
        <v>2901.9479953527748</v>
      </c>
      <c r="K24" s="3">
        <v>2901.9479953527748</v>
      </c>
    </row>
    <row r="25" spans="1:11" x14ac:dyDescent="0.25">
      <c r="A25" s="1">
        <v>46357</v>
      </c>
      <c r="B25" s="2" t="s">
        <v>11</v>
      </c>
      <c r="C25" s="2" t="s">
        <v>13</v>
      </c>
      <c r="D25" s="2" t="s">
        <v>14</v>
      </c>
      <c r="E25" s="3">
        <v>94165.000120853903</v>
      </c>
      <c r="F25" s="3">
        <v>1.9193523287603291E-3</v>
      </c>
      <c r="G25" s="3">
        <v>5125.5376979302555</v>
      </c>
      <c r="H25" s="3">
        <v>3748.4950980689227</v>
      </c>
      <c r="I25" s="3">
        <v>8874.0327959991773</v>
      </c>
      <c r="J25" s="3">
        <v>3748.4950980689227</v>
      </c>
      <c r="K25" s="3">
        <v>3748.4950980689227</v>
      </c>
    </row>
    <row r="26" spans="1:11" x14ac:dyDescent="0.25">
      <c r="A26" s="1">
        <v>46388</v>
      </c>
      <c r="B26" s="2" t="s">
        <v>11</v>
      </c>
      <c r="C26" s="2" t="s">
        <v>13</v>
      </c>
      <c r="D26" s="2" t="s">
        <v>14</v>
      </c>
      <c r="E26" s="3">
        <v>94165.000120853903</v>
      </c>
      <c r="F26" s="3">
        <v>1.9193269085153546E-3</v>
      </c>
      <c r="G26" s="3">
        <v>5680.7528908429922</v>
      </c>
      <c r="H26" s="3">
        <v>3498.5490888417885</v>
      </c>
      <c r="I26" s="3">
        <v>9179.3019796847802</v>
      </c>
      <c r="J26" s="3">
        <v>3498.5490888417885</v>
      </c>
      <c r="K26" s="3">
        <v>3498.5490888417885</v>
      </c>
    </row>
    <row r="27" spans="1:11" x14ac:dyDescent="0.25">
      <c r="A27" s="1">
        <v>46419</v>
      </c>
      <c r="B27" s="2" t="s">
        <v>11</v>
      </c>
      <c r="C27" s="2" t="s">
        <v>13</v>
      </c>
      <c r="D27" s="2" t="s">
        <v>14</v>
      </c>
      <c r="E27" s="3">
        <v>94165.000120853903</v>
      </c>
      <c r="F27" s="3">
        <v>1.9193206085834655E-3</v>
      </c>
      <c r="G27" s="3">
        <v>5116.2972155424686</v>
      </c>
      <c r="H27" s="3">
        <v>3159.9694499718175</v>
      </c>
      <c r="I27" s="3">
        <v>8276.2666655142857</v>
      </c>
      <c r="J27" s="3">
        <v>3159.9694499718175</v>
      </c>
      <c r="K27" s="3">
        <v>3159.9694499718175</v>
      </c>
    </row>
    <row r="28" spans="1:11" x14ac:dyDescent="0.25">
      <c r="A28" s="1">
        <v>46447</v>
      </c>
      <c r="B28" s="2" t="s">
        <v>11</v>
      </c>
      <c r="C28" s="2" t="s">
        <v>13</v>
      </c>
      <c r="D28" s="2" t="s">
        <v>14</v>
      </c>
      <c r="E28" s="3">
        <v>94165.000120853903</v>
      </c>
      <c r="F28" s="3">
        <v>1.9174081724013911E-3</v>
      </c>
      <c r="G28" s="3">
        <v>2967.4953457378365</v>
      </c>
      <c r="H28" s="3">
        <v>3495.0516166532557</v>
      </c>
      <c r="I28" s="3">
        <v>6462.5469623910922</v>
      </c>
      <c r="J28" s="3">
        <v>3495.0516166532557</v>
      </c>
      <c r="K28" s="3">
        <v>3495.0516166532557</v>
      </c>
    </row>
    <row r="29" spans="1:11" x14ac:dyDescent="0.25">
      <c r="A29" s="1">
        <v>46478</v>
      </c>
      <c r="B29" s="2" t="s">
        <v>11</v>
      </c>
      <c r="C29" s="2" t="s">
        <v>13</v>
      </c>
      <c r="D29" s="2" t="s">
        <v>14</v>
      </c>
      <c r="E29" s="3">
        <v>94165.000120853903</v>
      </c>
      <c r="F29" s="3">
        <v>1.9174374055424203E-3</v>
      </c>
      <c r="G29" s="3">
        <v>2972.0021013287333</v>
      </c>
      <c r="H29" s="3">
        <v>2174.3740178851044</v>
      </c>
      <c r="I29" s="3">
        <v>5146.3761192138372</v>
      </c>
      <c r="J29" s="3">
        <v>2174.3740178851044</v>
      </c>
      <c r="K29" s="3">
        <v>2174.3740178851044</v>
      </c>
    </row>
    <row r="30" spans="1:11" x14ac:dyDescent="0.25">
      <c r="A30" s="1">
        <v>46508</v>
      </c>
      <c r="B30" s="2" t="s">
        <v>11</v>
      </c>
      <c r="C30" s="2" t="s">
        <v>13</v>
      </c>
      <c r="D30" s="2" t="s">
        <v>14</v>
      </c>
      <c r="E30" s="3">
        <v>94165.000120853903</v>
      </c>
      <c r="F30" s="3">
        <v>1.9170929211725033E-3</v>
      </c>
      <c r="G30" s="3">
        <v>2826.6326304167833</v>
      </c>
      <c r="H30" s="3">
        <v>3494.4769767132389</v>
      </c>
      <c r="I30" s="3">
        <v>6321.1096071300217</v>
      </c>
      <c r="J30" s="3">
        <v>3494.4769767132389</v>
      </c>
      <c r="K30" s="3">
        <v>3494.4769767132389</v>
      </c>
    </row>
    <row r="31" spans="1:11" x14ac:dyDescent="0.25">
      <c r="A31" s="1">
        <v>46539</v>
      </c>
      <c r="B31" s="2" t="s">
        <v>11</v>
      </c>
      <c r="C31" s="2" t="s">
        <v>13</v>
      </c>
      <c r="D31" s="2" t="s">
        <v>14</v>
      </c>
      <c r="E31" s="3">
        <v>94165.000120853903</v>
      </c>
      <c r="F31" s="3">
        <v>1.9193949786408485E-3</v>
      </c>
      <c r="G31" s="3">
        <v>5351.0528807602295</v>
      </c>
      <c r="H31" s="3">
        <v>3385.8127423224569</v>
      </c>
      <c r="I31" s="3">
        <v>8736.8656230826855</v>
      </c>
      <c r="J31" s="3">
        <v>3385.8127423224569</v>
      </c>
      <c r="K31" s="3">
        <v>3385.8127423224569</v>
      </c>
    </row>
    <row r="32" spans="1:11" x14ac:dyDescent="0.25">
      <c r="A32" s="1">
        <v>46569</v>
      </c>
      <c r="B32" s="2" t="s">
        <v>11</v>
      </c>
      <c r="C32" s="2" t="s">
        <v>13</v>
      </c>
      <c r="D32" s="2" t="s">
        <v>14</v>
      </c>
      <c r="E32" s="3">
        <v>94165.000120853903</v>
      </c>
      <c r="F32" s="3">
        <v>1.9193703015207295E-3</v>
      </c>
      <c r="G32" s="3">
        <v>5619.3593134540106</v>
      </c>
      <c r="H32" s="3">
        <v>3498.6281856119858</v>
      </c>
      <c r="I32" s="3">
        <v>9117.9874990659955</v>
      </c>
      <c r="J32" s="3">
        <v>3498.6281856119858</v>
      </c>
      <c r="K32" s="3">
        <v>3498.6281856119858</v>
      </c>
    </row>
    <row r="33" spans="1:11" x14ac:dyDescent="0.25">
      <c r="A33" s="1">
        <v>46600</v>
      </c>
      <c r="B33" s="2" t="s">
        <v>11</v>
      </c>
      <c r="C33" s="2" t="s">
        <v>13</v>
      </c>
      <c r="D33" s="2" t="s">
        <v>14</v>
      </c>
      <c r="E33" s="3">
        <v>94165.000120853903</v>
      </c>
      <c r="F33" s="3">
        <v>1.9194212533311492E-3</v>
      </c>
      <c r="G33" s="3">
        <v>5923.6356011302687</v>
      </c>
      <c r="H33" s="3">
        <v>3498.7210605720188</v>
      </c>
      <c r="I33" s="3">
        <v>9422.356661702288</v>
      </c>
      <c r="J33" s="3">
        <v>3498.7210605720188</v>
      </c>
      <c r="K33" s="3">
        <v>3498.7210605720188</v>
      </c>
    </row>
    <row r="34" spans="1:11" x14ac:dyDescent="0.25">
      <c r="A34" s="1">
        <v>46631</v>
      </c>
      <c r="B34" s="2" t="s">
        <v>11</v>
      </c>
      <c r="C34" s="2" t="s">
        <v>13</v>
      </c>
      <c r="D34" s="2" t="s">
        <v>14</v>
      </c>
      <c r="E34" s="3">
        <v>94165.000120853903</v>
      </c>
      <c r="F34" s="3">
        <v>1.9190535473001303E-3</v>
      </c>
      <c r="G34" s="3">
        <v>4516.149453854845</v>
      </c>
      <c r="H34" s="3">
        <v>3385.2104574374303</v>
      </c>
      <c r="I34" s="3">
        <v>7901.3599112922748</v>
      </c>
      <c r="J34" s="3">
        <v>3385.2104574374303</v>
      </c>
      <c r="K34" s="3">
        <v>3385.2104574374303</v>
      </c>
    </row>
    <row r="35" spans="1:11" x14ac:dyDescent="0.25">
      <c r="A35" s="1">
        <v>46661</v>
      </c>
      <c r="B35" s="2" t="s">
        <v>11</v>
      </c>
      <c r="C35" s="2" t="s">
        <v>13</v>
      </c>
      <c r="D35" s="2" t="s">
        <v>14</v>
      </c>
      <c r="E35" s="3">
        <v>94165.000120853903</v>
      </c>
      <c r="F35" s="3">
        <v>1.9194497222851236E-3</v>
      </c>
      <c r="G35" s="3">
        <v>6010.6948431173887</v>
      </c>
      <c r="H35" s="3">
        <v>3498.7729537813234</v>
      </c>
      <c r="I35" s="3">
        <v>9509.4677968987125</v>
      </c>
      <c r="J35" s="3">
        <v>3498.7729537813234</v>
      </c>
      <c r="K35" s="3">
        <v>3498.7729537813234</v>
      </c>
    </row>
    <row r="36" spans="1:11" x14ac:dyDescent="0.25">
      <c r="A36" s="1">
        <v>46692</v>
      </c>
      <c r="B36" s="2" t="s">
        <v>11</v>
      </c>
      <c r="C36" s="2" t="s">
        <v>13</v>
      </c>
      <c r="D36" s="2" t="s">
        <v>14</v>
      </c>
      <c r="E36" s="3">
        <v>94165.000120853903</v>
      </c>
      <c r="F36" s="3">
        <v>1.9194174683585684E-3</v>
      </c>
      <c r="G36" s="3">
        <v>5839.5898828103382</v>
      </c>
      <c r="H36" s="3">
        <v>3385.8524141845151</v>
      </c>
      <c r="I36" s="3">
        <v>9225.4422969948537</v>
      </c>
      <c r="J36" s="3">
        <v>3385.8524141845151</v>
      </c>
      <c r="K36" s="3">
        <v>3385.8524141845151</v>
      </c>
    </row>
    <row r="37" spans="1:11" x14ac:dyDescent="0.25">
      <c r="A37" s="1">
        <v>46722</v>
      </c>
      <c r="B37" s="2" t="s">
        <v>11</v>
      </c>
      <c r="C37" s="2" t="s">
        <v>13</v>
      </c>
      <c r="D37" s="2" t="s">
        <v>14</v>
      </c>
      <c r="E37" s="3">
        <v>94165.000120853903</v>
      </c>
      <c r="F37" s="3">
        <v>1.9194036589187211E-3</v>
      </c>
      <c r="G37" s="3">
        <v>6074.9606893888749</v>
      </c>
      <c r="H37" s="3">
        <v>3498.6889894770447</v>
      </c>
      <c r="I37" s="3">
        <v>9573.6496788659206</v>
      </c>
      <c r="J37" s="3">
        <v>3498.6889894770447</v>
      </c>
      <c r="K37" s="3">
        <v>3498.6889894770447</v>
      </c>
    </row>
    <row r="38" spans="1:11" x14ac:dyDescent="0.25">
      <c r="A38" s="1">
        <v>46753</v>
      </c>
      <c r="B38" s="2" t="s">
        <v>11</v>
      </c>
      <c r="C38" s="2" t="s">
        <v>13</v>
      </c>
      <c r="D38" s="2" t="s">
        <v>14</v>
      </c>
      <c r="E38" s="3">
        <v>94165.000120853903</v>
      </c>
      <c r="F38" s="3">
        <v>1.9194173838616279E-3</v>
      </c>
      <c r="G38" s="3">
        <v>5846.0898027786061</v>
      </c>
      <c r="H38" s="3">
        <v>3748.6221506817592</v>
      </c>
      <c r="I38" s="3">
        <v>9594.7119534603662</v>
      </c>
      <c r="J38" s="3">
        <v>3748.6221506817592</v>
      </c>
      <c r="K38" s="3">
        <v>3748.6221506817592</v>
      </c>
    </row>
    <row r="39" spans="1:11" x14ac:dyDescent="0.25">
      <c r="A39" s="1">
        <v>46784</v>
      </c>
      <c r="B39" s="2" t="s">
        <v>11</v>
      </c>
      <c r="C39" s="2" t="s">
        <v>13</v>
      </c>
      <c r="D39" s="2" t="s">
        <v>14</v>
      </c>
      <c r="E39" s="3">
        <v>94165.000120853903</v>
      </c>
      <c r="F39" s="3">
        <v>1.9194173838616279E-3</v>
      </c>
      <c r="G39" s="3">
        <v>5468.9227187283741</v>
      </c>
      <c r="H39" s="3">
        <v>3506.7755603151945</v>
      </c>
      <c r="I39" s="3">
        <v>8975.6982790435686</v>
      </c>
      <c r="J39" s="3">
        <v>3506.7755603151945</v>
      </c>
      <c r="K39" s="3">
        <v>3506.7755603151945</v>
      </c>
    </row>
    <row r="40" spans="1:11" x14ac:dyDescent="0.25">
      <c r="A40" s="1">
        <v>46813</v>
      </c>
      <c r="B40" s="2" t="s">
        <v>11</v>
      </c>
      <c r="C40" s="2" t="s">
        <v>13</v>
      </c>
      <c r="D40" s="2" t="s">
        <v>14</v>
      </c>
      <c r="E40" s="3">
        <v>94165.000120853903</v>
      </c>
      <c r="F40" s="3">
        <v>1.9194173838616279E-3</v>
      </c>
      <c r="G40" s="3">
        <v>5846.0898027786061</v>
      </c>
      <c r="H40" s="3">
        <v>3748.6221506817592</v>
      </c>
      <c r="I40" s="3">
        <v>9594.7119534603662</v>
      </c>
      <c r="J40" s="3">
        <v>3748.6221506817592</v>
      </c>
      <c r="K40" s="3">
        <v>3748.6221506817592</v>
      </c>
    </row>
    <row r="41" spans="1:11" x14ac:dyDescent="0.25">
      <c r="A41" s="1">
        <v>46844</v>
      </c>
      <c r="B41" s="2" t="s">
        <v>11</v>
      </c>
      <c r="C41" s="2" t="s">
        <v>13</v>
      </c>
      <c r="D41" s="2" t="s">
        <v>14</v>
      </c>
      <c r="E41" s="3">
        <v>94165.000120853903</v>
      </c>
      <c r="F41" s="3">
        <v>1.9194173838616279E-3</v>
      </c>
      <c r="G41" s="3">
        <v>5657.506260753491</v>
      </c>
      <c r="H41" s="3">
        <v>3627.6988554984769</v>
      </c>
      <c r="I41" s="3">
        <v>9285.2051162519674</v>
      </c>
      <c r="J41" s="3">
        <v>3627.6988554984769</v>
      </c>
      <c r="K41" s="3">
        <v>3627.6988554984769</v>
      </c>
    </row>
    <row r="42" spans="1:11" x14ac:dyDescent="0.25">
      <c r="A42" s="1">
        <v>46874</v>
      </c>
      <c r="B42" s="2" t="s">
        <v>11</v>
      </c>
      <c r="C42" s="2" t="s">
        <v>13</v>
      </c>
      <c r="D42" s="2" t="s">
        <v>14</v>
      </c>
      <c r="E42" s="3">
        <v>94165.000120853903</v>
      </c>
      <c r="F42" s="3">
        <v>1.9194173838616279E-3</v>
      </c>
      <c r="G42" s="3">
        <v>5846.0898027786061</v>
      </c>
      <c r="H42" s="3">
        <v>3748.6221506817592</v>
      </c>
      <c r="I42" s="3">
        <v>9594.7119534603662</v>
      </c>
      <c r="J42" s="3">
        <v>3748.6221506817592</v>
      </c>
      <c r="K42" s="3">
        <v>3748.6221506817592</v>
      </c>
    </row>
    <row r="43" spans="1:11" x14ac:dyDescent="0.25">
      <c r="A43" s="1">
        <v>46905</v>
      </c>
      <c r="B43" s="2" t="s">
        <v>11</v>
      </c>
      <c r="C43" s="2" t="s">
        <v>13</v>
      </c>
      <c r="D43" s="2" t="s">
        <v>14</v>
      </c>
      <c r="E43" s="3">
        <v>94165.000120853903</v>
      </c>
      <c r="F43" s="3">
        <v>1.9194173838616279E-3</v>
      </c>
      <c r="G43" s="3">
        <v>5657.506260753491</v>
      </c>
      <c r="H43" s="3">
        <v>3627.6988554984769</v>
      </c>
      <c r="I43" s="3">
        <v>9285.2051162519674</v>
      </c>
      <c r="J43" s="3">
        <v>3627.6988554984769</v>
      </c>
      <c r="K43" s="3">
        <v>3627.6988554984769</v>
      </c>
    </row>
    <row r="44" spans="1:11" x14ac:dyDescent="0.25">
      <c r="A44" s="1">
        <v>46935</v>
      </c>
      <c r="B44" s="2" t="s">
        <v>11</v>
      </c>
      <c r="C44" s="2" t="s">
        <v>13</v>
      </c>
      <c r="D44" s="2" t="s">
        <v>14</v>
      </c>
      <c r="E44" s="3">
        <v>94165.000120853903</v>
      </c>
      <c r="F44" s="3">
        <v>1.9194173838616279E-3</v>
      </c>
      <c r="G44" s="3">
        <v>5846.0898027786061</v>
      </c>
      <c r="H44" s="3">
        <v>3748.6221506817592</v>
      </c>
      <c r="I44" s="3">
        <v>9594.7119534603662</v>
      </c>
      <c r="J44" s="3">
        <v>3748.6221506817592</v>
      </c>
      <c r="K44" s="3">
        <v>3748.6221506817592</v>
      </c>
    </row>
    <row r="45" spans="1:11" x14ac:dyDescent="0.25">
      <c r="A45" s="1">
        <v>46966</v>
      </c>
      <c r="B45" s="2" t="s">
        <v>11</v>
      </c>
      <c r="C45" s="2" t="s">
        <v>13</v>
      </c>
      <c r="D45" s="2" t="s">
        <v>14</v>
      </c>
      <c r="E45" s="3">
        <v>94165.000120853903</v>
      </c>
      <c r="F45" s="3">
        <v>1.9194173838616279E-3</v>
      </c>
      <c r="G45" s="3">
        <v>5846.0898027786061</v>
      </c>
      <c r="H45" s="3">
        <v>3748.6221506817592</v>
      </c>
      <c r="I45" s="3">
        <v>9594.7119534603662</v>
      </c>
      <c r="J45" s="3">
        <v>3748.6221506817592</v>
      </c>
      <c r="K45" s="3">
        <v>3748.6221506817592</v>
      </c>
    </row>
    <row r="46" spans="1:11" x14ac:dyDescent="0.25">
      <c r="A46" s="1">
        <v>46997</v>
      </c>
      <c r="B46" s="2" t="s">
        <v>11</v>
      </c>
      <c r="C46" s="2" t="s">
        <v>13</v>
      </c>
      <c r="D46" s="2" t="s">
        <v>14</v>
      </c>
      <c r="E46" s="3">
        <v>94165.000120853903</v>
      </c>
      <c r="F46" s="3">
        <v>1.9194173838616279E-3</v>
      </c>
      <c r="G46" s="3">
        <v>5657.506260753491</v>
      </c>
      <c r="H46" s="3">
        <v>3627.6988554984769</v>
      </c>
      <c r="I46" s="3">
        <v>9285.2051162519674</v>
      </c>
      <c r="J46" s="3">
        <v>3627.6988554984769</v>
      </c>
      <c r="K46" s="3">
        <v>3627.6988554984769</v>
      </c>
    </row>
    <row r="47" spans="1:11" x14ac:dyDescent="0.25">
      <c r="A47" s="1">
        <v>47027</v>
      </c>
      <c r="B47" s="2" t="s">
        <v>11</v>
      </c>
      <c r="C47" s="2" t="s">
        <v>13</v>
      </c>
      <c r="D47" s="2" t="s">
        <v>14</v>
      </c>
      <c r="E47" s="3">
        <v>94165.000120853903</v>
      </c>
      <c r="F47" s="3">
        <v>1.9194173838616279E-3</v>
      </c>
      <c r="G47" s="3">
        <v>5846.0898027786061</v>
      </c>
      <c r="H47" s="3">
        <v>3748.6221506817592</v>
      </c>
      <c r="I47" s="3">
        <v>9594.7119534603662</v>
      </c>
      <c r="J47" s="3">
        <v>3748.6221506817592</v>
      </c>
      <c r="K47" s="3">
        <v>3748.6221506817592</v>
      </c>
    </row>
    <row r="48" spans="1:11" x14ac:dyDescent="0.25">
      <c r="A48" s="1">
        <v>47058</v>
      </c>
      <c r="B48" s="2" t="s">
        <v>11</v>
      </c>
      <c r="C48" s="2" t="s">
        <v>13</v>
      </c>
      <c r="D48" s="2" t="s">
        <v>14</v>
      </c>
      <c r="E48" s="3">
        <v>94165.000120853903</v>
      </c>
      <c r="F48" s="3">
        <v>1.9194173838616279E-3</v>
      </c>
      <c r="G48" s="3">
        <v>5657.506260753491</v>
      </c>
      <c r="H48" s="3">
        <v>3627.6988554984769</v>
      </c>
      <c r="I48" s="3">
        <v>9285.2051162519674</v>
      </c>
      <c r="J48" s="3">
        <v>3627.6988554984769</v>
      </c>
      <c r="K48" s="3">
        <v>3627.6988554984769</v>
      </c>
    </row>
    <row r="49" spans="1:11" x14ac:dyDescent="0.25">
      <c r="A49" s="1">
        <v>47088</v>
      </c>
      <c r="B49" s="2" t="s">
        <v>11</v>
      </c>
      <c r="C49" s="2" t="s">
        <v>13</v>
      </c>
      <c r="D49" s="2" t="s">
        <v>14</v>
      </c>
      <c r="E49" s="3">
        <v>94165.000120853903</v>
      </c>
      <c r="F49" s="3">
        <v>1.9194173838616279E-3</v>
      </c>
      <c r="G49" s="3">
        <v>5846.0898027786061</v>
      </c>
      <c r="H49" s="3">
        <v>3748.6221506817592</v>
      </c>
      <c r="I49" s="3">
        <v>9594.7119534603662</v>
      </c>
      <c r="J49" s="3">
        <v>3748.6221506817592</v>
      </c>
      <c r="K49" s="3">
        <v>3748.6221506817592</v>
      </c>
    </row>
    <row r="50" spans="1:11" x14ac:dyDescent="0.25">
      <c r="A50" s="1">
        <v>47119</v>
      </c>
      <c r="B50" s="2" t="s">
        <v>11</v>
      </c>
      <c r="C50" s="2" t="s">
        <v>13</v>
      </c>
      <c r="D50" s="2" t="s">
        <v>14</v>
      </c>
      <c r="E50" s="3">
        <v>94165.000120853903</v>
      </c>
      <c r="F50" s="3">
        <v>1.9194173838616279E-3</v>
      </c>
      <c r="G50" s="3">
        <v>5846.0898027786061</v>
      </c>
      <c r="H50" s="3">
        <v>3748.6221506817592</v>
      </c>
      <c r="I50" s="3">
        <v>9594.7119534603662</v>
      </c>
      <c r="J50" s="3">
        <v>3748.6221506817592</v>
      </c>
      <c r="K50" s="3">
        <v>3748.6221506817592</v>
      </c>
    </row>
    <row r="51" spans="1:11" x14ac:dyDescent="0.25">
      <c r="A51" s="1">
        <v>47150</v>
      </c>
      <c r="B51" s="2" t="s">
        <v>11</v>
      </c>
      <c r="C51" s="2" t="s">
        <v>13</v>
      </c>
      <c r="D51" s="2" t="s">
        <v>14</v>
      </c>
      <c r="E51" s="3">
        <v>94165.000120853903</v>
      </c>
      <c r="F51" s="3">
        <v>1.9192130009201302E-3</v>
      </c>
      <c r="G51" s="3">
        <v>4792.7256889523069</v>
      </c>
      <c r="H51" s="3">
        <v>3385.4917336231092</v>
      </c>
      <c r="I51" s="3">
        <v>8178.2174225754161</v>
      </c>
      <c r="J51" s="3">
        <v>3385.4917336231092</v>
      </c>
      <c r="K51" s="3">
        <v>3385.4917336231092</v>
      </c>
    </row>
    <row r="52" spans="1:11" x14ac:dyDescent="0.25">
      <c r="A52" s="1">
        <v>47178</v>
      </c>
      <c r="B52" s="2" t="s">
        <v>11</v>
      </c>
      <c r="C52" s="2" t="s">
        <v>13</v>
      </c>
      <c r="D52" s="2" t="s">
        <v>14</v>
      </c>
      <c r="E52" s="3">
        <v>94165.000120853903</v>
      </c>
      <c r="F52" s="3">
        <v>1.9190885829407991E-3</v>
      </c>
      <c r="G52" s="3">
        <v>5023.7721617399684</v>
      </c>
      <c r="H52" s="3">
        <v>3747.9800024833808</v>
      </c>
      <c r="I52" s="3">
        <v>8771.7521642233496</v>
      </c>
      <c r="J52" s="3">
        <v>3747.9800024833808</v>
      </c>
      <c r="K52" s="3">
        <v>3747.9800024833808</v>
      </c>
    </row>
    <row r="53" spans="1:11" x14ac:dyDescent="0.25">
      <c r="A53" s="1">
        <v>47209</v>
      </c>
      <c r="B53" s="2" t="s">
        <v>11</v>
      </c>
      <c r="C53" s="2" t="s">
        <v>13</v>
      </c>
      <c r="D53" s="2" t="s">
        <v>14</v>
      </c>
      <c r="E53" s="3">
        <v>94165.000120853903</v>
      </c>
      <c r="F53" s="3">
        <v>1.9194173838616279E-3</v>
      </c>
      <c r="G53" s="3">
        <v>5657.506260753491</v>
      </c>
      <c r="H53" s="3">
        <v>3627.6988554984769</v>
      </c>
      <c r="I53" s="3">
        <v>9285.2051162519674</v>
      </c>
      <c r="J53" s="3">
        <v>3627.6988554984769</v>
      </c>
      <c r="K53" s="3">
        <v>3627.6988554984769</v>
      </c>
    </row>
    <row r="54" spans="1:11" x14ac:dyDescent="0.25">
      <c r="A54" s="1">
        <v>47239</v>
      </c>
      <c r="B54" s="2" t="s">
        <v>11</v>
      </c>
      <c r="C54" s="2" t="s">
        <v>13</v>
      </c>
      <c r="D54" s="2" t="s">
        <v>14</v>
      </c>
      <c r="E54" s="3">
        <v>94165.000120853903</v>
      </c>
      <c r="F54" s="3">
        <v>1.9194173838616279E-3</v>
      </c>
      <c r="G54" s="3">
        <v>5846.0898027786061</v>
      </c>
      <c r="H54" s="3">
        <v>3748.6221506817592</v>
      </c>
      <c r="I54" s="3">
        <v>9594.7119534603662</v>
      </c>
      <c r="J54" s="3">
        <v>3748.6221506817592</v>
      </c>
      <c r="K54" s="3">
        <v>3748.6221506817592</v>
      </c>
    </row>
    <row r="55" spans="1:11" x14ac:dyDescent="0.25">
      <c r="A55" s="1">
        <v>47270</v>
      </c>
      <c r="B55" s="2" t="s">
        <v>11</v>
      </c>
      <c r="C55" s="2" t="s">
        <v>13</v>
      </c>
      <c r="D55" s="2" t="s">
        <v>14</v>
      </c>
      <c r="E55" s="3">
        <v>94165.000120853903</v>
      </c>
      <c r="F55" s="3">
        <v>1.9194173838616279E-3</v>
      </c>
      <c r="G55" s="3">
        <v>5657.506260753491</v>
      </c>
      <c r="H55" s="3">
        <v>3627.6988554984769</v>
      </c>
      <c r="I55" s="3">
        <v>9285.2051162519674</v>
      </c>
      <c r="J55" s="3">
        <v>3627.6988554984769</v>
      </c>
      <c r="K55" s="3">
        <v>3627.6988554984769</v>
      </c>
    </row>
    <row r="56" spans="1:11" x14ac:dyDescent="0.25">
      <c r="A56" s="1">
        <v>47300</v>
      </c>
      <c r="B56" s="2" t="s">
        <v>11</v>
      </c>
      <c r="C56" s="2" t="s">
        <v>13</v>
      </c>
      <c r="D56" s="2" t="s">
        <v>14</v>
      </c>
      <c r="E56" s="3">
        <v>94165.000120853903</v>
      </c>
      <c r="F56" s="3">
        <v>1.9194173838616279E-3</v>
      </c>
      <c r="G56" s="3">
        <v>5846.0898027786061</v>
      </c>
      <c r="H56" s="3">
        <v>3748.6221506817592</v>
      </c>
      <c r="I56" s="3">
        <v>9594.7119534603662</v>
      </c>
      <c r="J56" s="3">
        <v>3748.6221506817592</v>
      </c>
      <c r="K56" s="3">
        <v>3748.6221506817592</v>
      </c>
    </row>
    <row r="57" spans="1:11" x14ac:dyDescent="0.25">
      <c r="A57" s="1">
        <v>47331</v>
      </c>
      <c r="B57" s="2" t="s">
        <v>11</v>
      </c>
      <c r="C57" s="2" t="s">
        <v>13</v>
      </c>
      <c r="D57" s="2" t="s">
        <v>14</v>
      </c>
      <c r="E57" s="3">
        <v>94165.000120853903</v>
      </c>
      <c r="F57" s="3">
        <v>1.9194173838616279E-3</v>
      </c>
      <c r="G57" s="3">
        <v>5846.0898027786061</v>
      </c>
      <c r="H57" s="3">
        <v>3748.6221506817592</v>
      </c>
      <c r="I57" s="3">
        <v>9594.7119534603662</v>
      </c>
      <c r="J57" s="3">
        <v>3748.6221506817592</v>
      </c>
      <c r="K57" s="3">
        <v>3748.6221506817592</v>
      </c>
    </row>
    <row r="58" spans="1:11" x14ac:dyDescent="0.25">
      <c r="A58" s="1">
        <v>47362</v>
      </c>
      <c r="B58" s="2" t="s">
        <v>11</v>
      </c>
      <c r="C58" s="2" t="s">
        <v>13</v>
      </c>
      <c r="D58" s="2" t="s">
        <v>14</v>
      </c>
      <c r="E58" s="3">
        <v>94165.000120853903</v>
      </c>
      <c r="F58" s="3">
        <v>1.9194173838616279E-3</v>
      </c>
      <c r="G58" s="3">
        <v>5657.506260753491</v>
      </c>
      <c r="H58" s="3">
        <v>3627.6988554984769</v>
      </c>
      <c r="I58" s="3">
        <v>9285.2051162519674</v>
      </c>
      <c r="J58" s="3">
        <v>3627.6988554984769</v>
      </c>
      <c r="K58" s="3">
        <v>3627.6988554984769</v>
      </c>
    </row>
    <row r="59" spans="1:11" x14ac:dyDescent="0.25">
      <c r="A59" s="1">
        <v>47392</v>
      </c>
      <c r="B59" s="2" t="s">
        <v>11</v>
      </c>
      <c r="C59" s="2" t="s">
        <v>13</v>
      </c>
      <c r="D59" s="2" t="s">
        <v>14</v>
      </c>
      <c r="E59" s="3">
        <v>94165.000120853903</v>
      </c>
      <c r="F59" s="3">
        <v>1.9194173838616279E-3</v>
      </c>
      <c r="G59" s="3">
        <v>5846.0898027786061</v>
      </c>
      <c r="H59" s="3">
        <v>3748.6221506817592</v>
      </c>
      <c r="I59" s="3">
        <v>9594.7119534603662</v>
      </c>
      <c r="J59" s="3">
        <v>3748.6221506817592</v>
      </c>
      <c r="K59" s="3">
        <v>3748.6221506817592</v>
      </c>
    </row>
    <row r="60" spans="1:11" x14ac:dyDescent="0.25">
      <c r="A60" s="1">
        <v>47423</v>
      </c>
      <c r="B60" s="2" t="s">
        <v>11</v>
      </c>
      <c r="C60" s="2" t="s">
        <v>13</v>
      </c>
      <c r="D60" s="2" t="s">
        <v>14</v>
      </c>
      <c r="E60" s="3">
        <v>94165.000120853903</v>
      </c>
      <c r="F60" s="3">
        <v>1.9194173838616279E-3</v>
      </c>
      <c r="G60" s="3">
        <v>5657.506260753491</v>
      </c>
      <c r="H60" s="3">
        <v>3627.6988554984769</v>
      </c>
      <c r="I60" s="3">
        <v>9285.2051162519674</v>
      </c>
      <c r="J60" s="3">
        <v>3627.6988554984769</v>
      </c>
      <c r="K60" s="3">
        <v>3627.6988554984769</v>
      </c>
    </row>
    <row r="61" spans="1:11" x14ac:dyDescent="0.25">
      <c r="A61" s="1">
        <v>47453</v>
      </c>
      <c r="B61" s="2" t="s">
        <v>11</v>
      </c>
      <c r="C61" s="2" t="s">
        <v>13</v>
      </c>
      <c r="D61" s="2" t="s">
        <v>14</v>
      </c>
      <c r="E61" s="3">
        <v>94165.000120853903</v>
      </c>
      <c r="F61" s="3">
        <v>1.9194173838616279E-3</v>
      </c>
      <c r="G61" s="3">
        <v>5846.0898027786061</v>
      </c>
      <c r="H61" s="3">
        <v>3748.6221506817592</v>
      </c>
      <c r="I61" s="3">
        <v>9594.7119534603662</v>
      </c>
      <c r="J61" s="3">
        <v>3748.6221506817592</v>
      </c>
      <c r="K61" s="3">
        <v>3748.6221506817592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CD7A-C91C-4AAE-B17D-8FDAF01298F2}">
  <sheetPr>
    <tabColor rgb="FF00B050"/>
  </sheetPr>
  <dimension ref="A1:J4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8" sqref="N28"/>
    </sheetView>
  </sheetViews>
  <sheetFormatPr baseColWidth="10" defaultColWidth="9.140625" defaultRowHeight="15" x14ac:dyDescent="0.25"/>
  <cols>
    <col min="2" max="2" width="25.140625" customWidth="1"/>
    <col min="3" max="3" width="9.85546875" customWidth="1"/>
    <col min="4" max="4" width="23.42578125" customWidth="1"/>
    <col min="5" max="5" width="18" customWidth="1"/>
    <col min="6" max="6" width="18.85546875" customWidth="1"/>
    <col min="7" max="7" width="28" customWidth="1"/>
    <col min="8" max="8" width="20" customWidth="1"/>
    <col min="9" max="9" width="20.28515625" customWidth="1"/>
    <col min="10" max="10" width="17.7109375" bestFit="1" customWidth="1"/>
  </cols>
  <sheetData>
    <row r="1" spans="1:10" ht="66.599999999999994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x14ac:dyDescent="0.25">
      <c r="A2" s="1">
        <v>45717</v>
      </c>
      <c r="B2" s="2" t="s">
        <v>31</v>
      </c>
      <c r="C2" s="2" t="s">
        <v>32</v>
      </c>
      <c r="D2" s="2" t="s">
        <v>33</v>
      </c>
      <c r="E2" s="3">
        <v>374.30552956211596</v>
      </c>
      <c r="F2" s="3">
        <v>7.0967566554180732E-3</v>
      </c>
      <c r="G2" s="8">
        <f t="shared" ref="G2:G41" si="0">IF((I2-H2)&lt;0,0,I2-H2)</f>
        <v>103.13576252563507</v>
      </c>
      <c r="H2" s="8">
        <v>4164.3770000000004</v>
      </c>
      <c r="I2" s="8">
        <v>4267.5127625256355</v>
      </c>
      <c r="J2" s="8">
        <v>0</v>
      </c>
    </row>
    <row r="3" spans="1:10" x14ac:dyDescent="0.25">
      <c r="A3" s="1">
        <v>45748</v>
      </c>
      <c r="B3" s="2" t="s">
        <v>31</v>
      </c>
      <c r="C3" s="2" t="s">
        <v>32</v>
      </c>
      <c r="D3" s="2" t="s">
        <v>33</v>
      </c>
      <c r="E3" s="3">
        <v>374.30552956211596</v>
      </c>
      <c r="F3" s="3">
        <v>7.0967566554180732E-3</v>
      </c>
      <c r="G3" s="8">
        <f t="shared" si="0"/>
        <v>0</v>
      </c>
      <c r="H3" s="8">
        <v>4199</v>
      </c>
      <c r="I3" s="8">
        <v>4159.5955418746662</v>
      </c>
      <c r="J3" s="8">
        <v>0</v>
      </c>
    </row>
    <row r="4" spans="1:10" x14ac:dyDescent="0.25">
      <c r="A4" s="1">
        <v>45778</v>
      </c>
      <c r="B4" s="2" t="s">
        <v>31</v>
      </c>
      <c r="C4" s="2" t="s">
        <v>32</v>
      </c>
      <c r="D4" s="2" t="s">
        <v>33</v>
      </c>
      <c r="E4" s="3">
        <v>374.30552956211596</v>
      </c>
      <c r="F4" s="3">
        <v>7.0967566554180732E-3</v>
      </c>
      <c r="G4" s="8">
        <f t="shared" si="0"/>
        <v>151.52633394535951</v>
      </c>
      <c r="H4" s="8">
        <v>4126.99</v>
      </c>
      <c r="I4" s="8">
        <v>4278.5163339453593</v>
      </c>
      <c r="J4" s="8">
        <v>0</v>
      </c>
    </row>
    <row r="5" spans="1:10" x14ac:dyDescent="0.25">
      <c r="A5" s="1">
        <v>45809</v>
      </c>
      <c r="B5" s="2" t="s">
        <v>31</v>
      </c>
      <c r="C5" s="2" t="s">
        <v>32</v>
      </c>
      <c r="D5" s="2" t="s">
        <v>33</v>
      </c>
      <c r="E5" s="3">
        <v>374.30552956211596</v>
      </c>
      <c r="F5" s="3">
        <v>7.0967566554180732E-3</v>
      </c>
      <c r="G5" s="8">
        <f t="shared" si="0"/>
        <v>254.9930878288942</v>
      </c>
      <c r="H5" s="8">
        <v>3923.8119999999999</v>
      </c>
      <c r="I5" s="8">
        <v>4178.8050878288941</v>
      </c>
      <c r="J5" s="8">
        <v>0</v>
      </c>
    </row>
    <row r="6" spans="1:10" x14ac:dyDescent="0.25">
      <c r="A6" s="1">
        <v>45839</v>
      </c>
      <c r="B6" s="2" t="s">
        <v>31</v>
      </c>
      <c r="C6" s="2" t="s">
        <v>32</v>
      </c>
      <c r="D6" s="2" t="s">
        <v>33</v>
      </c>
      <c r="E6" s="3">
        <v>374.30552956211596</v>
      </c>
      <c r="F6" s="3">
        <v>7.0967566554180732E-3</v>
      </c>
      <c r="G6" s="8">
        <f t="shared" si="0"/>
        <v>4311.9660204686115</v>
      </c>
      <c r="H6" s="8">
        <v>0</v>
      </c>
      <c r="I6" s="8">
        <v>4311.9660204686115</v>
      </c>
      <c r="J6" s="8">
        <v>0</v>
      </c>
    </row>
    <row r="7" spans="1:10" x14ac:dyDescent="0.25">
      <c r="A7" s="1">
        <v>45870</v>
      </c>
      <c r="B7" s="2" t="s">
        <v>31</v>
      </c>
      <c r="C7" s="2" t="s">
        <v>32</v>
      </c>
      <c r="D7" s="2" t="s">
        <v>33</v>
      </c>
      <c r="E7" s="3">
        <v>374.30552956211596</v>
      </c>
      <c r="F7" s="3">
        <v>7.0967566554180732E-3</v>
      </c>
      <c r="G7" s="8">
        <f t="shared" si="0"/>
        <v>4278.5163339453584</v>
      </c>
      <c r="H7" s="8">
        <v>0</v>
      </c>
      <c r="I7" s="8">
        <v>4278.5163339453584</v>
      </c>
      <c r="J7" s="8">
        <v>0</v>
      </c>
    </row>
    <row r="8" spans="1:10" x14ac:dyDescent="0.25">
      <c r="A8" s="1">
        <v>45901</v>
      </c>
      <c r="B8" s="2" t="s">
        <v>31</v>
      </c>
      <c r="C8" s="2" t="s">
        <v>32</v>
      </c>
      <c r="D8" s="2" t="s">
        <v>33</v>
      </c>
      <c r="E8" s="3">
        <v>374.30552956211596</v>
      </c>
      <c r="F8" s="3">
        <v>7.0967566554180732E-3</v>
      </c>
      <c r="G8" s="8">
        <f t="shared" si="0"/>
        <v>3692.4883613923084</v>
      </c>
      <c r="H8" s="8">
        <v>0</v>
      </c>
      <c r="I8" s="8">
        <v>3692.4883613923084</v>
      </c>
      <c r="J8" s="8">
        <v>0</v>
      </c>
    </row>
    <row r="9" spans="1:10" x14ac:dyDescent="0.25">
      <c r="A9" s="1">
        <v>45931</v>
      </c>
      <c r="B9" s="2" t="s">
        <v>31</v>
      </c>
      <c r="C9" s="2" t="s">
        <v>32</v>
      </c>
      <c r="D9" s="2" t="s">
        <v>33</v>
      </c>
      <c r="E9" s="3">
        <v>374.30552956211596</v>
      </c>
      <c r="F9" s="3">
        <v>7.0967566554180732E-3</v>
      </c>
      <c r="G9" s="8">
        <f t="shared" si="0"/>
        <v>4175.9371357035398</v>
      </c>
      <c r="H9" s="8">
        <v>0</v>
      </c>
      <c r="I9" s="8">
        <v>4175.9371357035398</v>
      </c>
      <c r="J9" s="8">
        <v>0</v>
      </c>
    </row>
    <row r="10" spans="1:10" x14ac:dyDescent="0.25">
      <c r="A10" s="1">
        <v>45962</v>
      </c>
      <c r="B10" s="2" t="s">
        <v>31</v>
      </c>
      <c r="C10" s="2" t="s">
        <v>32</v>
      </c>
      <c r="D10" s="2" t="s">
        <v>33</v>
      </c>
      <c r="E10" s="3">
        <v>374.30552956211596</v>
      </c>
      <c r="F10" s="3">
        <v>7.0967566554180732E-3</v>
      </c>
      <c r="G10" s="8">
        <f t="shared" si="0"/>
        <v>4135.1187276776955</v>
      </c>
      <c r="H10" s="8">
        <v>0</v>
      </c>
      <c r="I10" s="8">
        <v>4135.1187276776955</v>
      </c>
      <c r="J10" s="8">
        <v>0</v>
      </c>
    </row>
    <row r="11" spans="1:10" x14ac:dyDescent="0.25">
      <c r="A11" s="1">
        <v>45992</v>
      </c>
      <c r="B11" s="2" t="s">
        <v>31</v>
      </c>
      <c r="C11" s="2" t="s">
        <v>32</v>
      </c>
      <c r="D11" s="2" t="s">
        <v>33</v>
      </c>
      <c r="E11" s="3">
        <v>374.30552956211596</v>
      </c>
      <c r="F11" s="3">
        <v>7.0967566554180732E-3</v>
      </c>
      <c r="G11" s="8">
        <f t="shared" si="0"/>
        <v>0</v>
      </c>
      <c r="H11" s="8">
        <v>0</v>
      </c>
      <c r="I11" s="8">
        <v>0</v>
      </c>
      <c r="J11" s="8">
        <v>0</v>
      </c>
    </row>
    <row r="12" spans="1:10" x14ac:dyDescent="0.25">
      <c r="A12" s="1">
        <v>46023</v>
      </c>
      <c r="B12" s="2" t="s">
        <v>31</v>
      </c>
      <c r="C12" s="2" t="s">
        <v>32</v>
      </c>
      <c r="D12" s="2" t="s">
        <v>33</v>
      </c>
      <c r="E12" s="3">
        <v>374.30552956211596</v>
      </c>
      <c r="F12" s="3">
        <v>7.0967566554180732E-3</v>
      </c>
      <c r="G12" s="8">
        <f t="shared" si="0"/>
        <v>0</v>
      </c>
      <c r="H12" s="8">
        <v>0</v>
      </c>
      <c r="I12" s="8">
        <v>0</v>
      </c>
      <c r="J12" s="8">
        <v>0</v>
      </c>
    </row>
    <row r="13" spans="1:10" x14ac:dyDescent="0.25">
      <c r="A13" s="1">
        <v>46054</v>
      </c>
      <c r="B13" s="2" t="s">
        <v>31</v>
      </c>
      <c r="C13" s="2" t="s">
        <v>32</v>
      </c>
      <c r="D13" s="2" t="s">
        <v>33</v>
      </c>
      <c r="E13" s="3">
        <v>374.30552956211596</v>
      </c>
      <c r="F13" s="3">
        <v>7.0967566554180732E-3</v>
      </c>
      <c r="G13" s="8">
        <f t="shared" si="0"/>
        <v>0</v>
      </c>
      <c r="H13" s="8">
        <v>0</v>
      </c>
      <c r="I13" s="8">
        <v>0</v>
      </c>
      <c r="J13" s="8">
        <v>0</v>
      </c>
    </row>
    <row r="14" spans="1:10" x14ac:dyDescent="0.25">
      <c r="A14" s="1">
        <v>46082</v>
      </c>
      <c r="B14" s="2" t="s">
        <v>31</v>
      </c>
      <c r="C14" s="2" t="s">
        <v>32</v>
      </c>
      <c r="D14" s="2" t="s">
        <v>33</v>
      </c>
      <c r="E14" s="3">
        <v>374.30552956211596</v>
      </c>
      <c r="F14" s="3">
        <v>7.0967566554180732E-3</v>
      </c>
      <c r="G14" s="8">
        <f t="shared" si="0"/>
        <v>0</v>
      </c>
      <c r="H14" s="8">
        <v>0</v>
      </c>
      <c r="I14" s="8">
        <v>0</v>
      </c>
      <c r="J14" s="8">
        <v>0</v>
      </c>
    </row>
    <row r="15" spans="1:10" x14ac:dyDescent="0.25">
      <c r="A15" s="1">
        <v>46113</v>
      </c>
      <c r="B15" s="2" t="s">
        <v>31</v>
      </c>
      <c r="C15" s="2" t="s">
        <v>32</v>
      </c>
      <c r="D15" s="2" t="s">
        <v>33</v>
      </c>
      <c r="E15" s="3">
        <v>374.30552956211596</v>
      </c>
      <c r="F15" s="3">
        <v>7.0967566554180732E-3</v>
      </c>
      <c r="G15" s="8">
        <f t="shared" si="0"/>
        <v>0</v>
      </c>
      <c r="H15" s="8">
        <v>0</v>
      </c>
      <c r="I15" s="8">
        <v>0</v>
      </c>
      <c r="J15" s="8">
        <v>0</v>
      </c>
    </row>
    <row r="16" spans="1:10" x14ac:dyDescent="0.25">
      <c r="A16" s="1">
        <v>46143</v>
      </c>
      <c r="B16" s="2" t="s">
        <v>31</v>
      </c>
      <c r="C16" s="2" t="s">
        <v>32</v>
      </c>
      <c r="D16" s="2" t="s">
        <v>33</v>
      </c>
      <c r="E16" s="3">
        <v>374.30552956211596</v>
      </c>
      <c r="F16" s="3">
        <v>7.0967566554180732E-3</v>
      </c>
      <c r="G16" s="8">
        <f t="shared" si="0"/>
        <v>0</v>
      </c>
      <c r="H16" s="8">
        <v>0</v>
      </c>
      <c r="I16" s="8">
        <v>0</v>
      </c>
      <c r="J16" s="8">
        <v>0</v>
      </c>
    </row>
    <row r="17" spans="1:10" x14ac:dyDescent="0.25">
      <c r="A17" s="1">
        <v>46174</v>
      </c>
      <c r="B17" s="2" t="s">
        <v>31</v>
      </c>
      <c r="C17" s="2" t="s">
        <v>32</v>
      </c>
      <c r="D17" s="2" t="s">
        <v>33</v>
      </c>
      <c r="E17" s="3">
        <v>374.30552956211596</v>
      </c>
      <c r="F17" s="3">
        <v>7.0967566554180732E-3</v>
      </c>
      <c r="G17" s="8">
        <f t="shared" si="0"/>
        <v>0</v>
      </c>
      <c r="H17" s="8">
        <v>0</v>
      </c>
      <c r="I17" s="8">
        <v>0</v>
      </c>
      <c r="J17" s="8">
        <v>0</v>
      </c>
    </row>
    <row r="18" spans="1:10" x14ac:dyDescent="0.25">
      <c r="A18" s="1">
        <v>46204</v>
      </c>
      <c r="B18" s="2" t="s">
        <v>31</v>
      </c>
      <c r="C18" s="2" t="s">
        <v>32</v>
      </c>
      <c r="D18" s="2" t="s">
        <v>33</v>
      </c>
      <c r="E18" s="3">
        <v>374.30552956211596</v>
      </c>
      <c r="F18" s="3">
        <v>7.0967566554180732E-3</v>
      </c>
      <c r="G18" s="8">
        <f t="shared" si="0"/>
        <v>0</v>
      </c>
      <c r="H18" s="8">
        <v>0</v>
      </c>
      <c r="I18" s="8">
        <v>0</v>
      </c>
      <c r="J18" s="8">
        <v>0</v>
      </c>
    </row>
    <row r="19" spans="1:10" x14ac:dyDescent="0.25">
      <c r="A19" s="1">
        <v>46235</v>
      </c>
      <c r="B19" s="2" t="s">
        <v>31</v>
      </c>
      <c r="C19" s="2" t="s">
        <v>32</v>
      </c>
      <c r="D19" s="2" t="s">
        <v>33</v>
      </c>
      <c r="E19" s="3">
        <v>374.30552956211596</v>
      </c>
      <c r="F19" s="3">
        <v>7.0967566554180732E-3</v>
      </c>
      <c r="G19" s="8">
        <f t="shared" si="0"/>
        <v>0</v>
      </c>
      <c r="H19" s="8">
        <v>0</v>
      </c>
      <c r="I19" s="8">
        <v>0</v>
      </c>
      <c r="J19" s="8">
        <v>0</v>
      </c>
    </row>
    <row r="20" spans="1:10" x14ac:dyDescent="0.25">
      <c r="A20" s="1">
        <v>46266</v>
      </c>
      <c r="B20" s="2" t="s">
        <v>31</v>
      </c>
      <c r="C20" s="2" t="s">
        <v>32</v>
      </c>
      <c r="D20" s="2" t="s">
        <v>33</v>
      </c>
      <c r="E20" s="3">
        <v>374.30552956211596</v>
      </c>
      <c r="F20" s="3">
        <v>7.0967566554180732E-3</v>
      </c>
      <c r="G20" s="8">
        <f t="shared" si="0"/>
        <v>0</v>
      </c>
      <c r="H20" s="8">
        <v>0</v>
      </c>
      <c r="I20" s="8">
        <v>0</v>
      </c>
      <c r="J20" s="8">
        <v>0</v>
      </c>
    </row>
    <row r="21" spans="1:10" x14ac:dyDescent="0.25">
      <c r="A21" s="1">
        <v>46296</v>
      </c>
      <c r="B21" s="2" t="s">
        <v>31</v>
      </c>
      <c r="C21" s="2" t="s">
        <v>32</v>
      </c>
      <c r="D21" s="2" t="s">
        <v>33</v>
      </c>
      <c r="E21" s="3">
        <v>374.30552956211596</v>
      </c>
      <c r="F21" s="3">
        <v>7.0967566554180732E-3</v>
      </c>
      <c r="G21" s="8">
        <f t="shared" si="0"/>
        <v>0</v>
      </c>
      <c r="H21" s="8">
        <v>0</v>
      </c>
      <c r="I21" s="8">
        <v>0</v>
      </c>
      <c r="J21" s="8">
        <v>0</v>
      </c>
    </row>
    <row r="22" spans="1:10" x14ac:dyDescent="0.25">
      <c r="A22" s="1">
        <v>46327</v>
      </c>
      <c r="B22" s="2" t="s">
        <v>31</v>
      </c>
      <c r="C22" s="2" t="s">
        <v>32</v>
      </c>
      <c r="D22" s="2" t="s">
        <v>33</v>
      </c>
      <c r="E22" s="3">
        <v>374.30552956211596</v>
      </c>
      <c r="F22" s="3">
        <v>7.0967566554180732E-3</v>
      </c>
      <c r="G22" s="8">
        <f t="shared" si="0"/>
        <v>0</v>
      </c>
      <c r="H22" s="8">
        <v>0</v>
      </c>
      <c r="I22" s="8">
        <v>0</v>
      </c>
      <c r="J22" s="8">
        <v>0</v>
      </c>
    </row>
    <row r="23" spans="1:10" x14ac:dyDescent="0.25">
      <c r="A23" s="1">
        <v>46357</v>
      </c>
      <c r="B23" s="2" t="s">
        <v>31</v>
      </c>
      <c r="C23" s="2" t="s">
        <v>32</v>
      </c>
      <c r="D23" s="2" t="s">
        <v>33</v>
      </c>
      <c r="E23" s="3">
        <v>374.30552956211596</v>
      </c>
      <c r="F23" s="3">
        <v>7.0967566554180732E-3</v>
      </c>
      <c r="G23" s="8">
        <f t="shared" si="0"/>
        <v>0</v>
      </c>
      <c r="H23" s="8">
        <v>0</v>
      </c>
      <c r="I23" s="8">
        <v>0</v>
      </c>
      <c r="J23" s="8">
        <v>0</v>
      </c>
    </row>
    <row r="24" spans="1:10" x14ac:dyDescent="0.25">
      <c r="A24" s="1">
        <v>46388</v>
      </c>
      <c r="B24" s="2" t="s">
        <v>31</v>
      </c>
      <c r="C24" s="2" t="s">
        <v>32</v>
      </c>
      <c r="D24" s="2" t="s">
        <v>33</v>
      </c>
      <c r="E24" s="3">
        <v>374.30552956211596</v>
      </c>
      <c r="F24" s="3">
        <v>7.0967566554180732E-3</v>
      </c>
      <c r="G24" s="8">
        <f t="shared" si="0"/>
        <v>0</v>
      </c>
      <c r="H24" s="8">
        <v>0</v>
      </c>
      <c r="I24" s="8">
        <v>0</v>
      </c>
      <c r="J24" s="8">
        <v>0</v>
      </c>
    </row>
    <row r="25" spans="1:10" x14ac:dyDescent="0.25">
      <c r="A25" s="1">
        <v>46419</v>
      </c>
      <c r="B25" s="2" t="s">
        <v>31</v>
      </c>
      <c r="C25" s="2" t="s">
        <v>32</v>
      </c>
      <c r="D25" s="2" t="s">
        <v>33</v>
      </c>
      <c r="E25" s="3">
        <v>374.30552956211596</v>
      </c>
      <c r="F25" s="3">
        <v>7.0967566554180732E-3</v>
      </c>
      <c r="G25" s="8">
        <f t="shared" si="0"/>
        <v>0</v>
      </c>
      <c r="H25" s="8">
        <v>0</v>
      </c>
      <c r="I25" s="8">
        <v>0</v>
      </c>
      <c r="J25" s="8">
        <v>0</v>
      </c>
    </row>
    <row r="26" spans="1:10" x14ac:dyDescent="0.25">
      <c r="A26" s="1">
        <v>46447</v>
      </c>
      <c r="B26" s="2" t="s">
        <v>31</v>
      </c>
      <c r="C26" s="2" t="s">
        <v>32</v>
      </c>
      <c r="D26" s="2" t="s">
        <v>33</v>
      </c>
      <c r="E26" s="3">
        <v>374.30552956211596</v>
      </c>
      <c r="F26" s="3">
        <v>7.0967566554180732E-3</v>
      </c>
      <c r="G26" s="8">
        <f t="shared" si="0"/>
        <v>0</v>
      </c>
      <c r="H26" s="8">
        <v>0</v>
      </c>
      <c r="I26" s="8">
        <v>0</v>
      </c>
      <c r="J26" s="8">
        <v>0</v>
      </c>
    </row>
    <row r="27" spans="1:10" x14ac:dyDescent="0.25">
      <c r="A27" s="1">
        <v>46478</v>
      </c>
      <c r="B27" s="2" t="s">
        <v>31</v>
      </c>
      <c r="C27" s="2" t="s">
        <v>32</v>
      </c>
      <c r="D27" s="2" t="s">
        <v>33</v>
      </c>
      <c r="E27" s="3">
        <v>374.30552956211596</v>
      </c>
      <c r="F27" s="3">
        <v>7.0967566554180732E-3</v>
      </c>
      <c r="G27" s="8">
        <f t="shared" si="0"/>
        <v>0</v>
      </c>
      <c r="H27" s="8">
        <v>0</v>
      </c>
      <c r="I27" s="8">
        <v>0</v>
      </c>
      <c r="J27" s="8">
        <v>0</v>
      </c>
    </row>
    <row r="28" spans="1:10" x14ac:dyDescent="0.25">
      <c r="A28" s="1">
        <v>46508</v>
      </c>
      <c r="B28" s="2" t="s">
        <v>31</v>
      </c>
      <c r="C28" s="2" t="s">
        <v>32</v>
      </c>
      <c r="D28" s="2" t="s">
        <v>33</v>
      </c>
      <c r="E28" s="3">
        <v>374.30552956211596</v>
      </c>
      <c r="F28" s="3">
        <v>7.0967566554180732E-3</v>
      </c>
      <c r="G28" s="8">
        <f t="shared" si="0"/>
        <v>0</v>
      </c>
      <c r="H28" s="8">
        <v>0</v>
      </c>
      <c r="I28" s="8">
        <v>0</v>
      </c>
      <c r="J28" s="8">
        <v>0</v>
      </c>
    </row>
    <row r="29" spans="1:10" x14ac:dyDescent="0.25">
      <c r="A29" s="1">
        <v>46539</v>
      </c>
      <c r="B29" s="2" t="s">
        <v>31</v>
      </c>
      <c r="C29" s="2" t="s">
        <v>32</v>
      </c>
      <c r="D29" s="2" t="s">
        <v>33</v>
      </c>
      <c r="E29" s="3">
        <v>374.30552956211596</v>
      </c>
      <c r="F29" s="3">
        <v>7.0967566554180732E-3</v>
      </c>
      <c r="G29" s="8">
        <f t="shared" si="0"/>
        <v>0</v>
      </c>
      <c r="H29" s="8">
        <v>0</v>
      </c>
      <c r="I29" s="8">
        <v>0</v>
      </c>
      <c r="J29" s="8">
        <v>0</v>
      </c>
    </row>
    <row r="30" spans="1:10" x14ac:dyDescent="0.25">
      <c r="A30" s="1">
        <v>46569</v>
      </c>
      <c r="B30" s="2" t="s">
        <v>31</v>
      </c>
      <c r="C30" s="2" t="s">
        <v>32</v>
      </c>
      <c r="D30" s="2" t="s">
        <v>33</v>
      </c>
      <c r="E30" s="3">
        <v>374.30552956211596</v>
      </c>
      <c r="F30" s="3">
        <v>7.0967566554180732E-3</v>
      </c>
      <c r="G30" s="8">
        <f t="shared" si="0"/>
        <v>0</v>
      </c>
      <c r="H30" s="8">
        <v>0</v>
      </c>
      <c r="I30" s="8">
        <v>0</v>
      </c>
      <c r="J30" s="8">
        <v>0</v>
      </c>
    </row>
    <row r="31" spans="1:10" x14ac:dyDescent="0.25">
      <c r="A31" s="1">
        <v>46600</v>
      </c>
      <c r="B31" s="2" t="s">
        <v>31</v>
      </c>
      <c r="C31" s="2" t="s">
        <v>32</v>
      </c>
      <c r="D31" s="2" t="s">
        <v>33</v>
      </c>
      <c r="E31" s="3">
        <v>374.30552956211596</v>
      </c>
      <c r="F31" s="3">
        <v>7.0967566554180732E-3</v>
      </c>
      <c r="G31" s="8">
        <f t="shared" si="0"/>
        <v>0</v>
      </c>
      <c r="H31" s="8">
        <v>0</v>
      </c>
      <c r="I31" s="8">
        <v>0</v>
      </c>
      <c r="J31" s="8">
        <v>0</v>
      </c>
    </row>
    <row r="32" spans="1:10" x14ac:dyDescent="0.25">
      <c r="A32" s="1">
        <v>46631</v>
      </c>
      <c r="B32" s="2" t="s">
        <v>31</v>
      </c>
      <c r="C32" s="2" t="s">
        <v>32</v>
      </c>
      <c r="D32" s="2" t="s">
        <v>33</v>
      </c>
      <c r="E32" s="3">
        <v>374.30552956211596</v>
      </c>
      <c r="F32" s="3">
        <v>7.0967566554180732E-3</v>
      </c>
      <c r="G32" s="8">
        <f t="shared" si="0"/>
        <v>0</v>
      </c>
      <c r="H32" s="8">
        <v>0</v>
      </c>
      <c r="I32" s="8">
        <v>0</v>
      </c>
      <c r="J32" s="8">
        <v>0</v>
      </c>
    </row>
    <row r="33" spans="1:10" x14ac:dyDescent="0.25">
      <c r="A33" s="1">
        <v>46661</v>
      </c>
      <c r="B33" s="2" t="s">
        <v>31</v>
      </c>
      <c r="C33" s="2" t="s">
        <v>32</v>
      </c>
      <c r="D33" s="2" t="s">
        <v>33</v>
      </c>
      <c r="E33" s="3">
        <v>374.30552956211596</v>
      </c>
      <c r="F33" s="3">
        <v>7.0967566554180732E-3</v>
      </c>
      <c r="G33" s="8">
        <f t="shared" si="0"/>
        <v>0</v>
      </c>
      <c r="H33" s="8">
        <v>0</v>
      </c>
      <c r="I33" s="8">
        <v>0</v>
      </c>
      <c r="J33" s="8">
        <v>0</v>
      </c>
    </row>
    <row r="34" spans="1:10" x14ac:dyDescent="0.25">
      <c r="A34" s="1">
        <v>46692</v>
      </c>
      <c r="B34" s="2" t="s">
        <v>31</v>
      </c>
      <c r="C34" s="2" t="s">
        <v>32</v>
      </c>
      <c r="D34" s="2" t="s">
        <v>33</v>
      </c>
      <c r="E34" s="3">
        <v>374.30552956211596</v>
      </c>
      <c r="F34" s="3">
        <v>7.0967566554180732E-3</v>
      </c>
      <c r="G34" s="8">
        <f t="shared" si="0"/>
        <v>0</v>
      </c>
      <c r="H34" s="8">
        <v>0</v>
      </c>
      <c r="I34" s="8">
        <v>0</v>
      </c>
      <c r="J34" s="8">
        <v>0</v>
      </c>
    </row>
    <row r="35" spans="1:10" x14ac:dyDescent="0.25">
      <c r="A35" s="1">
        <v>46722</v>
      </c>
      <c r="B35" s="2" t="s">
        <v>31</v>
      </c>
      <c r="C35" s="2" t="s">
        <v>32</v>
      </c>
      <c r="D35" s="2" t="s">
        <v>33</v>
      </c>
      <c r="E35" s="3">
        <v>374.30552956211596</v>
      </c>
      <c r="F35" s="3">
        <v>7.0967566554180732E-3</v>
      </c>
      <c r="G35" s="8">
        <f t="shared" si="0"/>
        <v>0</v>
      </c>
      <c r="H35" s="8">
        <v>0</v>
      </c>
      <c r="I35" s="8">
        <v>0</v>
      </c>
      <c r="J35" s="8">
        <v>0</v>
      </c>
    </row>
    <row r="36" spans="1:10" x14ac:dyDescent="0.25">
      <c r="A36" s="1">
        <v>46753</v>
      </c>
      <c r="B36" s="2" t="s">
        <v>31</v>
      </c>
      <c r="C36" s="2" t="s">
        <v>32</v>
      </c>
      <c r="D36" s="2" t="s">
        <v>33</v>
      </c>
      <c r="E36" s="3">
        <v>374.30552956211596</v>
      </c>
      <c r="F36" s="3">
        <v>7.0967566554180732E-3</v>
      </c>
      <c r="G36" s="8">
        <f t="shared" si="0"/>
        <v>0</v>
      </c>
      <c r="H36" s="8">
        <v>0</v>
      </c>
      <c r="I36" s="8">
        <v>0</v>
      </c>
      <c r="J36" s="8">
        <v>0</v>
      </c>
    </row>
    <row r="37" spans="1:10" x14ac:dyDescent="0.25">
      <c r="A37" s="1">
        <v>46784</v>
      </c>
      <c r="B37" s="2" t="s">
        <v>31</v>
      </c>
      <c r="C37" s="2" t="s">
        <v>32</v>
      </c>
      <c r="D37" s="2" t="s">
        <v>33</v>
      </c>
      <c r="E37" s="3">
        <v>374.30552956211596</v>
      </c>
      <c r="F37" s="3">
        <v>7.0967566554180732E-3</v>
      </c>
      <c r="G37" s="8">
        <f t="shared" si="0"/>
        <v>0</v>
      </c>
      <c r="H37" s="8">
        <v>0</v>
      </c>
      <c r="I37" s="8">
        <v>0</v>
      </c>
      <c r="J37" s="8">
        <v>0</v>
      </c>
    </row>
    <row r="38" spans="1:10" x14ac:dyDescent="0.25">
      <c r="A38" s="1">
        <v>46813</v>
      </c>
      <c r="B38" s="2" t="s">
        <v>31</v>
      </c>
      <c r="C38" s="2" t="s">
        <v>32</v>
      </c>
      <c r="D38" s="2" t="s">
        <v>33</v>
      </c>
      <c r="E38" s="3">
        <v>374.30552956211596</v>
      </c>
      <c r="F38" s="3">
        <v>7.0967566554180732E-3</v>
      </c>
      <c r="G38" s="8">
        <f t="shared" si="0"/>
        <v>0</v>
      </c>
      <c r="H38" s="8">
        <v>0</v>
      </c>
      <c r="I38" s="8">
        <v>0</v>
      </c>
      <c r="J38" s="8">
        <v>0</v>
      </c>
    </row>
    <row r="39" spans="1:10" x14ac:dyDescent="0.25">
      <c r="A39" s="1">
        <v>46844</v>
      </c>
      <c r="B39" s="2" t="s">
        <v>31</v>
      </c>
      <c r="C39" s="2" t="s">
        <v>32</v>
      </c>
      <c r="D39" s="2" t="s">
        <v>33</v>
      </c>
      <c r="E39" s="3">
        <v>374.30552956211596</v>
      </c>
      <c r="F39" s="3">
        <v>7.0967566554180732E-3</v>
      </c>
      <c r="G39" s="8">
        <f t="shared" si="0"/>
        <v>0</v>
      </c>
      <c r="H39" s="8">
        <v>0</v>
      </c>
      <c r="I39" s="8">
        <v>0</v>
      </c>
      <c r="J39" s="8">
        <v>0</v>
      </c>
    </row>
    <row r="40" spans="1:10" x14ac:dyDescent="0.25">
      <c r="A40" s="1">
        <v>46874</v>
      </c>
      <c r="B40" s="2" t="s">
        <v>31</v>
      </c>
      <c r="C40" s="2" t="s">
        <v>32</v>
      </c>
      <c r="D40" s="2" t="s">
        <v>33</v>
      </c>
      <c r="E40" s="3">
        <v>374.30552956211596</v>
      </c>
      <c r="F40" s="3">
        <v>7.0967566554180732E-3</v>
      </c>
      <c r="G40" s="8">
        <f t="shared" si="0"/>
        <v>0</v>
      </c>
      <c r="H40" s="8">
        <v>0</v>
      </c>
      <c r="I40" s="8">
        <v>0</v>
      </c>
      <c r="J40" s="8">
        <v>0</v>
      </c>
    </row>
    <row r="41" spans="1:10" x14ac:dyDescent="0.25">
      <c r="A41" s="1">
        <v>46905</v>
      </c>
      <c r="B41" s="2" t="s">
        <v>31</v>
      </c>
      <c r="C41" s="2" t="s">
        <v>32</v>
      </c>
      <c r="D41" s="2" t="s">
        <v>33</v>
      </c>
      <c r="E41" s="3">
        <v>374.30552956211596</v>
      </c>
      <c r="F41" s="3">
        <v>7.0967566554180732E-3</v>
      </c>
      <c r="G41" s="8">
        <f t="shared" si="0"/>
        <v>0</v>
      </c>
      <c r="H41" s="8">
        <v>0</v>
      </c>
      <c r="I41" s="8">
        <v>0</v>
      </c>
      <c r="J41" s="8"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2367-C1EE-4E6E-AB9D-916224D49327}">
  <sheetPr>
    <tabColor rgb="FF00B050"/>
  </sheetPr>
  <dimension ref="A1:J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9.42578125" customWidth="1"/>
    <col min="7" max="7" width="33.140625" customWidth="1"/>
    <col min="8" max="8" width="29.42578125" customWidth="1"/>
    <col min="9" max="9" width="27.85546875" customWidth="1"/>
    <col min="10" max="10" width="18.42578125" bestFit="1" customWidth="1"/>
  </cols>
  <sheetData>
    <row r="1" spans="1:10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27</v>
      </c>
    </row>
    <row r="2" spans="1:10" x14ac:dyDescent="0.25">
      <c r="A2" s="1">
        <v>45658</v>
      </c>
      <c r="B2" s="2" t="s">
        <v>28</v>
      </c>
      <c r="C2" s="2" t="s">
        <v>29</v>
      </c>
      <c r="D2" s="2" t="s">
        <v>30</v>
      </c>
      <c r="E2" s="3">
        <f>2770.55/7.48052</f>
        <v>370.3686374744002</v>
      </c>
      <c r="F2" s="3">
        <f>1.919060848/1000</f>
        <v>1.9190608480000001E-3</v>
      </c>
      <c r="G2" s="3">
        <f>+I2-H2</f>
        <v>0</v>
      </c>
      <c r="H2" s="3">
        <v>280</v>
      </c>
      <c r="I2" s="3">
        <v>280</v>
      </c>
      <c r="J2" s="3">
        <v>0</v>
      </c>
    </row>
    <row r="3" spans="1:10" x14ac:dyDescent="0.25">
      <c r="A3" s="1">
        <v>45689</v>
      </c>
      <c r="B3" s="2" t="s">
        <v>28</v>
      </c>
      <c r="C3" s="2" t="s">
        <v>29</v>
      </c>
      <c r="D3" s="2" t="s">
        <v>30</v>
      </c>
      <c r="E3" s="3">
        <f>2708.39/7.48052</f>
        <v>362.05905471812116</v>
      </c>
      <c r="F3" s="3">
        <f>1.926486047/1000</f>
        <v>1.9264860470000001E-3</v>
      </c>
      <c r="G3" s="3">
        <f t="shared" ref="G3:G61" si="0">+I3-H3</f>
        <v>0</v>
      </c>
      <c r="H3" s="3">
        <v>280</v>
      </c>
      <c r="I3" s="3">
        <v>280</v>
      </c>
      <c r="J3" s="3">
        <v>0</v>
      </c>
    </row>
    <row r="4" spans="1:10" x14ac:dyDescent="0.25">
      <c r="A4" s="1">
        <v>45717</v>
      </c>
      <c r="B4" s="2" t="s">
        <v>28</v>
      </c>
      <c r="C4" s="2" t="s">
        <v>29</v>
      </c>
      <c r="D4" s="2" t="s">
        <v>30</v>
      </c>
      <c r="E4" s="3">
        <f>2727.71/7.48052</f>
        <v>364.64176287209978</v>
      </c>
      <c r="F4" s="3">
        <f>AVERAGE(1.927659151,1.926486047,1.919060848)/1000</f>
        <v>1.9244020153333335E-3</v>
      </c>
      <c r="G4" s="3">
        <f t="shared" si="0"/>
        <v>0</v>
      </c>
      <c r="H4" s="3">
        <v>280</v>
      </c>
      <c r="I4" s="3">
        <v>280</v>
      </c>
      <c r="J4" s="3">
        <v>0</v>
      </c>
    </row>
    <row r="5" spans="1:10" x14ac:dyDescent="0.25">
      <c r="A5" s="1">
        <v>45748</v>
      </c>
      <c r="B5" s="2" t="s">
        <v>28</v>
      </c>
      <c r="C5" s="2" t="s">
        <v>29</v>
      </c>
      <c r="D5" s="2" t="s">
        <v>30</v>
      </c>
      <c r="E5" s="3">
        <f>+AVERAGE(368.317,357.189,363.317,359.483,350.383,346.676,363.874,358.642,352.025,373.474,370.369,362.059,364.642)</f>
        <v>360.80384615384622</v>
      </c>
      <c r="F5" s="3">
        <f t="shared" ref="F5:F61" si="1">AVERAGE(1.927659151,1.926486047,1.919060848)/1000</f>
        <v>1.9244020153333335E-3</v>
      </c>
      <c r="G5" s="3">
        <f t="shared" si="0"/>
        <v>0</v>
      </c>
      <c r="H5" s="3">
        <v>280</v>
      </c>
      <c r="I5" s="3">
        <v>280</v>
      </c>
      <c r="J5" s="3">
        <v>0</v>
      </c>
    </row>
    <row r="6" spans="1:10" x14ac:dyDescent="0.25">
      <c r="A6" s="1">
        <v>45778</v>
      </c>
      <c r="B6" s="2" t="s">
        <v>28</v>
      </c>
      <c r="C6" s="2" t="s">
        <v>29</v>
      </c>
      <c r="D6" s="2" t="s">
        <v>30</v>
      </c>
      <c r="E6" s="3">
        <f t="shared" ref="E6:E61" si="2">+AVERAGE(368.317,357.189,363.317,359.483,350.383,346.676,363.874,358.642,352.025,373.474,370.369,362.059,364.642)</f>
        <v>360.80384615384622</v>
      </c>
      <c r="F6" s="3">
        <f t="shared" si="1"/>
        <v>1.9244020153333335E-3</v>
      </c>
      <c r="G6" s="3">
        <f t="shared" si="0"/>
        <v>20</v>
      </c>
      <c r="H6" s="3">
        <v>280</v>
      </c>
      <c r="I6" s="3">
        <v>300</v>
      </c>
      <c r="J6" s="3">
        <v>0</v>
      </c>
    </row>
    <row r="7" spans="1:10" x14ac:dyDescent="0.25">
      <c r="A7" s="1">
        <v>45809</v>
      </c>
      <c r="B7" s="2" t="s">
        <v>28</v>
      </c>
      <c r="C7" s="2" t="s">
        <v>29</v>
      </c>
      <c r="D7" s="2" t="s">
        <v>30</v>
      </c>
      <c r="E7" s="3">
        <f t="shared" si="2"/>
        <v>360.80384615384622</v>
      </c>
      <c r="F7" s="3">
        <f t="shared" si="1"/>
        <v>1.9244020153333335E-3</v>
      </c>
      <c r="G7" s="3">
        <f t="shared" si="0"/>
        <v>20</v>
      </c>
      <c r="H7" s="3">
        <v>280</v>
      </c>
      <c r="I7" s="3">
        <v>300</v>
      </c>
      <c r="J7" s="3">
        <v>0</v>
      </c>
    </row>
    <row r="8" spans="1:10" x14ac:dyDescent="0.25">
      <c r="A8" s="1">
        <v>45839</v>
      </c>
      <c r="B8" s="2" t="s">
        <v>28</v>
      </c>
      <c r="C8" s="2" t="s">
        <v>29</v>
      </c>
      <c r="D8" s="2" t="s">
        <v>30</v>
      </c>
      <c r="E8" s="3">
        <f t="shared" si="2"/>
        <v>360.80384615384622</v>
      </c>
      <c r="F8" s="3">
        <f t="shared" si="1"/>
        <v>1.9244020153333335E-3</v>
      </c>
      <c r="G8" s="3">
        <f t="shared" si="0"/>
        <v>300</v>
      </c>
      <c r="H8" s="3">
        <v>0</v>
      </c>
      <c r="I8" s="3">
        <v>300</v>
      </c>
      <c r="J8" s="3">
        <v>0</v>
      </c>
    </row>
    <row r="9" spans="1:10" x14ac:dyDescent="0.25">
      <c r="A9" s="1">
        <v>45870</v>
      </c>
      <c r="B9" s="2" t="s">
        <v>28</v>
      </c>
      <c r="C9" s="2" t="s">
        <v>29</v>
      </c>
      <c r="D9" s="2" t="s">
        <v>30</v>
      </c>
      <c r="E9" s="3">
        <f t="shared" si="2"/>
        <v>360.80384615384622</v>
      </c>
      <c r="F9" s="3">
        <f t="shared" si="1"/>
        <v>1.9244020153333335E-3</v>
      </c>
      <c r="G9" s="3">
        <f t="shared" si="0"/>
        <v>300</v>
      </c>
      <c r="H9" s="3">
        <v>0</v>
      </c>
      <c r="I9" s="3">
        <v>300</v>
      </c>
      <c r="J9" s="3">
        <v>0</v>
      </c>
    </row>
    <row r="10" spans="1:10" x14ac:dyDescent="0.25">
      <c r="A10" s="1">
        <v>45901</v>
      </c>
      <c r="B10" s="2" t="s">
        <v>28</v>
      </c>
      <c r="C10" s="2" t="s">
        <v>29</v>
      </c>
      <c r="D10" s="2" t="s">
        <v>30</v>
      </c>
      <c r="E10" s="3">
        <f t="shared" si="2"/>
        <v>360.80384615384622</v>
      </c>
      <c r="F10" s="3">
        <f t="shared" si="1"/>
        <v>1.9244020153333335E-3</v>
      </c>
      <c r="G10" s="3">
        <f t="shared" si="0"/>
        <v>300</v>
      </c>
      <c r="H10" s="3">
        <v>0</v>
      </c>
      <c r="I10" s="3">
        <v>300</v>
      </c>
      <c r="J10" s="3">
        <v>0</v>
      </c>
    </row>
    <row r="11" spans="1:10" x14ac:dyDescent="0.25">
      <c r="A11" s="1">
        <v>45931</v>
      </c>
      <c r="B11" s="2" t="s">
        <v>28</v>
      </c>
      <c r="C11" s="2" t="s">
        <v>29</v>
      </c>
      <c r="D11" s="2" t="s">
        <v>30</v>
      </c>
      <c r="E11" s="3">
        <f t="shared" si="2"/>
        <v>360.80384615384622</v>
      </c>
      <c r="F11" s="3">
        <f t="shared" si="1"/>
        <v>1.9244020153333335E-3</v>
      </c>
      <c r="G11" s="3">
        <f t="shared" si="0"/>
        <v>300</v>
      </c>
      <c r="H11" s="3">
        <v>0</v>
      </c>
      <c r="I11" s="3">
        <v>300</v>
      </c>
      <c r="J11" s="3">
        <v>0</v>
      </c>
    </row>
    <row r="12" spans="1:10" x14ac:dyDescent="0.25">
      <c r="A12" s="1">
        <v>45962</v>
      </c>
      <c r="B12" s="2" t="s">
        <v>28</v>
      </c>
      <c r="C12" s="2" t="s">
        <v>29</v>
      </c>
      <c r="D12" s="2" t="s">
        <v>30</v>
      </c>
      <c r="E12" s="3">
        <f t="shared" si="2"/>
        <v>360.80384615384622</v>
      </c>
      <c r="F12" s="3">
        <f t="shared" si="1"/>
        <v>1.9244020153333335E-3</v>
      </c>
      <c r="G12" s="3">
        <f t="shared" si="0"/>
        <v>300</v>
      </c>
      <c r="H12" s="3">
        <v>0</v>
      </c>
      <c r="I12" s="3">
        <v>300</v>
      </c>
      <c r="J12" s="3">
        <v>0</v>
      </c>
    </row>
    <row r="13" spans="1:10" x14ac:dyDescent="0.25">
      <c r="A13" s="1">
        <v>45992</v>
      </c>
      <c r="B13" s="2" t="s">
        <v>28</v>
      </c>
      <c r="C13" s="2" t="s">
        <v>29</v>
      </c>
      <c r="D13" s="2" t="s">
        <v>30</v>
      </c>
      <c r="E13" s="3">
        <f t="shared" si="2"/>
        <v>360.80384615384622</v>
      </c>
      <c r="F13" s="3">
        <f t="shared" si="1"/>
        <v>1.9244020153333335E-3</v>
      </c>
      <c r="G13" s="3">
        <f t="shared" si="0"/>
        <v>300</v>
      </c>
      <c r="H13" s="3">
        <v>0</v>
      </c>
      <c r="I13" s="3">
        <v>300</v>
      </c>
      <c r="J13" s="3">
        <v>0</v>
      </c>
    </row>
    <row r="14" spans="1:10" x14ac:dyDescent="0.25">
      <c r="A14" s="1">
        <v>46023</v>
      </c>
      <c r="B14" s="2" t="s">
        <v>28</v>
      </c>
      <c r="C14" s="2" t="s">
        <v>29</v>
      </c>
      <c r="D14" s="2" t="s">
        <v>30</v>
      </c>
      <c r="E14" s="3">
        <f t="shared" si="2"/>
        <v>360.80384615384622</v>
      </c>
      <c r="F14" s="3">
        <f t="shared" si="1"/>
        <v>1.9244020153333335E-3</v>
      </c>
      <c r="G14" s="3">
        <f t="shared" si="0"/>
        <v>300</v>
      </c>
      <c r="H14" s="3">
        <v>0</v>
      </c>
      <c r="I14" s="3">
        <v>300</v>
      </c>
      <c r="J14" s="3">
        <v>0</v>
      </c>
    </row>
    <row r="15" spans="1:10" x14ac:dyDescent="0.25">
      <c r="A15" s="1">
        <v>46054</v>
      </c>
      <c r="B15" s="2" t="s">
        <v>28</v>
      </c>
      <c r="C15" s="2" t="s">
        <v>29</v>
      </c>
      <c r="D15" s="2" t="s">
        <v>30</v>
      </c>
      <c r="E15" s="3">
        <f t="shared" si="2"/>
        <v>360.80384615384622</v>
      </c>
      <c r="F15" s="3">
        <f t="shared" si="1"/>
        <v>1.9244020153333335E-3</v>
      </c>
      <c r="G15" s="3">
        <f t="shared" si="0"/>
        <v>300</v>
      </c>
      <c r="H15" s="3">
        <v>0</v>
      </c>
      <c r="I15" s="3">
        <v>300</v>
      </c>
      <c r="J15" s="3">
        <v>0</v>
      </c>
    </row>
    <row r="16" spans="1:10" x14ac:dyDescent="0.25">
      <c r="A16" s="1">
        <v>46082</v>
      </c>
      <c r="B16" s="2" t="s">
        <v>28</v>
      </c>
      <c r="C16" s="2" t="s">
        <v>29</v>
      </c>
      <c r="D16" s="2" t="s">
        <v>30</v>
      </c>
      <c r="E16" s="3">
        <f t="shared" si="2"/>
        <v>360.80384615384622</v>
      </c>
      <c r="F16" s="3">
        <f t="shared" si="1"/>
        <v>1.9244020153333335E-3</v>
      </c>
      <c r="G16" s="3">
        <f t="shared" si="0"/>
        <v>300</v>
      </c>
      <c r="H16" s="3">
        <v>0</v>
      </c>
      <c r="I16" s="3">
        <v>300</v>
      </c>
      <c r="J16" s="3">
        <v>0</v>
      </c>
    </row>
    <row r="17" spans="1:10" x14ac:dyDescent="0.25">
      <c r="A17" s="1">
        <v>46113</v>
      </c>
      <c r="B17" s="2" t="s">
        <v>28</v>
      </c>
      <c r="C17" s="2" t="s">
        <v>29</v>
      </c>
      <c r="D17" s="2" t="s">
        <v>30</v>
      </c>
      <c r="E17" s="3">
        <f t="shared" si="2"/>
        <v>360.80384615384622</v>
      </c>
      <c r="F17" s="3">
        <f t="shared" si="1"/>
        <v>1.9244020153333335E-3</v>
      </c>
      <c r="G17" s="3">
        <f t="shared" si="0"/>
        <v>300</v>
      </c>
      <c r="H17" s="3">
        <v>0</v>
      </c>
      <c r="I17" s="3">
        <v>300</v>
      </c>
      <c r="J17" s="3">
        <v>0</v>
      </c>
    </row>
    <row r="18" spans="1:10" x14ac:dyDescent="0.25">
      <c r="A18" s="1">
        <v>46143</v>
      </c>
      <c r="B18" s="2" t="s">
        <v>28</v>
      </c>
      <c r="C18" s="2" t="s">
        <v>29</v>
      </c>
      <c r="D18" s="2" t="s">
        <v>30</v>
      </c>
      <c r="E18" s="3">
        <f t="shared" si="2"/>
        <v>360.80384615384622</v>
      </c>
      <c r="F18" s="3">
        <f t="shared" si="1"/>
        <v>1.9244020153333335E-3</v>
      </c>
      <c r="G18" s="3">
        <f t="shared" si="0"/>
        <v>300</v>
      </c>
      <c r="H18" s="3">
        <v>0</v>
      </c>
      <c r="I18" s="3">
        <v>300</v>
      </c>
      <c r="J18" s="3">
        <v>0</v>
      </c>
    </row>
    <row r="19" spans="1:10" x14ac:dyDescent="0.25">
      <c r="A19" s="1">
        <v>46174</v>
      </c>
      <c r="B19" s="2" t="s">
        <v>28</v>
      </c>
      <c r="C19" s="2" t="s">
        <v>29</v>
      </c>
      <c r="D19" s="2" t="s">
        <v>30</v>
      </c>
      <c r="E19" s="3">
        <f t="shared" si="2"/>
        <v>360.80384615384622</v>
      </c>
      <c r="F19" s="3">
        <f t="shared" si="1"/>
        <v>1.9244020153333335E-3</v>
      </c>
      <c r="G19" s="3">
        <f t="shared" si="0"/>
        <v>300</v>
      </c>
      <c r="H19" s="3">
        <v>0</v>
      </c>
      <c r="I19" s="3">
        <v>300</v>
      </c>
      <c r="J19" s="3">
        <v>0</v>
      </c>
    </row>
    <row r="20" spans="1:10" x14ac:dyDescent="0.25">
      <c r="A20" s="1">
        <v>46204</v>
      </c>
      <c r="B20" s="2" t="s">
        <v>28</v>
      </c>
      <c r="C20" s="2" t="s">
        <v>29</v>
      </c>
      <c r="D20" s="2" t="s">
        <v>30</v>
      </c>
      <c r="E20" s="3">
        <f t="shared" si="2"/>
        <v>360.80384615384622</v>
      </c>
      <c r="F20" s="3">
        <f t="shared" si="1"/>
        <v>1.9244020153333335E-3</v>
      </c>
      <c r="G20" s="3">
        <f t="shared" si="0"/>
        <v>300</v>
      </c>
      <c r="H20" s="3">
        <v>0</v>
      </c>
      <c r="I20" s="3">
        <v>300</v>
      </c>
      <c r="J20" s="3">
        <v>0</v>
      </c>
    </row>
    <row r="21" spans="1:10" x14ac:dyDescent="0.25">
      <c r="A21" s="1">
        <v>46235</v>
      </c>
      <c r="B21" s="2" t="s">
        <v>28</v>
      </c>
      <c r="C21" s="2" t="s">
        <v>29</v>
      </c>
      <c r="D21" s="2" t="s">
        <v>30</v>
      </c>
      <c r="E21" s="3">
        <f t="shared" si="2"/>
        <v>360.80384615384622</v>
      </c>
      <c r="F21" s="3">
        <f t="shared" si="1"/>
        <v>1.9244020153333335E-3</v>
      </c>
      <c r="G21" s="3">
        <f t="shared" si="0"/>
        <v>300</v>
      </c>
      <c r="H21" s="3">
        <v>0</v>
      </c>
      <c r="I21" s="3">
        <v>300</v>
      </c>
      <c r="J21" s="3">
        <v>0</v>
      </c>
    </row>
    <row r="22" spans="1:10" x14ac:dyDescent="0.25">
      <c r="A22" s="1">
        <v>46266</v>
      </c>
      <c r="B22" s="2" t="s">
        <v>28</v>
      </c>
      <c r="C22" s="2" t="s">
        <v>29</v>
      </c>
      <c r="D22" s="2" t="s">
        <v>30</v>
      </c>
      <c r="E22" s="3">
        <f t="shared" si="2"/>
        <v>360.80384615384622</v>
      </c>
      <c r="F22" s="3">
        <f t="shared" si="1"/>
        <v>1.9244020153333335E-3</v>
      </c>
      <c r="G22" s="3">
        <f t="shared" si="0"/>
        <v>300</v>
      </c>
      <c r="H22" s="3">
        <v>0</v>
      </c>
      <c r="I22" s="3">
        <v>300</v>
      </c>
      <c r="J22" s="3">
        <v>0</v>
      </c>
    </row>
    <row r="23" spans="1:10" x14ac:dyDescent="0.25">
      <c r="A23" s="1">
        <v>46296</v>
      </c>
      <c r="B23" s="2" t="s">
        <v>28</v>
      </c>
      <c r="C23" s="2" t="s">
        <v>29</v>
      </c>
      <c r="D23" s="2" t="s">
        <v>30</v>
      </c>
      <c r="E23" s="3">
        <f t="shared" si="2"/>
        <v>360.80384615384622</v>
      </c>
      <c r="F23" s="3">
        <f t="shared" si="1"/>
        <v>1.9244020153333335E-3</v>
      </c>
      <c r="G23" s="3">
        <f t="shared" si="0"/>
        <v>300</v>
      </c>
      <c r="H23" s="3">
        <v>0</v>
      </c>
      <c r="I23" s="3">
        <v>300</v>
      </c>
      <c r="J23" s="3">
        <v>0</v>
      </c>
    </row>
    <row r="24" spans="1:10" x14ac:dyDescent="0.25">
      <c r="A24" s="1">
        <v>46327</v>
      </c>
      <c r="B24" s="2" t="s">
        <v>28</v>
      </c>
      <c r="C24" s="2" t="s">
        <v>29</v>
      </c>
      <c r="D24" s="2" t="s">
        <v>30</v>
      </c>
      <c r="E24" s="3">
        <f t="shared" si="2"/>
        <v>360.80384615384622</v>
      </c>
      <c r="F24" s="3">
        <f t="shared" si="1"/>
        <v>1.9244020153333335E-3</v>
      </c>
      <c r="G24" s="3">
        <f t="shared" si="0"/>
        <v>300</v>
      </c>
      <c r="H24" s="3">
        <v>0</v>
      </c>
      <c r="I24" s="3">
        <v>300</v>
      </c>
      <c r="J24" s="3">
        <v>0</v>
      </c>
    </row>
    <row r="25" spans="1:10" x14ac:dyDescent="0.25">
      <c r="A25" s="1">
        <v>46357</v>
      </c>
      <c r="B25" s="2" t="s">
        <v>28</v>
      </c>
      <c r="C25" s="2" t="s">
        <v>29</v>
      </c>
      <c r="D25" s="2" t="s">
        <v>30</v>
      </c>
      <c r="E25" s="3">
        <f t="shared" si="2"/>
        <v>360.80384615384622</v>
      </c>
      <c r="F25" s="3">
        <f t="shared" si="1"/>
        <v>1.9244020153333335E-3</v>
      </c>
      <c r="G25" s="3">
        <f t="shared" si="0"/>
        <v>300</v>
      </c>
      <c r="H25" s="3">
        <v>0</v>
      </c>
      <c r="I25" s="3">
        <v>300</v>
      </c>
      <c r="J25" s="3">
        <v>0</v>
      </c>
    </row>
    <row r="26" spans="1:10" x14ac:dyDescent="0.25">
      <c r="A26" s="1">
        <v>46388</v>
      </c>
      <c r="B26" s="2" t="s">
        <v>28</v>
      </c>
      <c r="C26" s="2" t="s">
        <v>29</v>
      </c>
      <c r="D26" s="2" t="s">
        <v>30</v>
      </c>
      <c r="E26" s="3">
        <f t="shared" si="2"/>
        <v>360.80384615384622</v>
      </c>
      <c r="F26" s="3">
        <f t="shared" si="1"/>
        <v>1.9244020153333335E-3</v>
      </c>
      <c r="G26" s="3">
        <f t="shared" si="0"/>
        <v>300</v>
      </c>
      <c r="H26" s="3">
        <v>0</v>
      </c>
      <c r="I26" s="3">
        <v>300</v>
      </c>
      <c r="J26" s="3">
        <v>0</v>
      </c>
    </row>
    <row r="27" spans="1:10" x14ac:dyDescent="0.25">
      <c r="A27" s="1">
        <v>46419</v>
      </c>
      <c r="B27" s="2" t="s">
        <v>28</v>
      </c>
      <c r="C27" s="2" t="s">
        <v>29</v>
      </c>
      <c r="D27" s="2" t="s">
        <v>30</v>
      </c>
      <c r="E27" s="3">
        <f t="shared" si="2"/>
        <v>360.80384615384622</v>
      </c>
      <c r="F27" s="3">
        <f t="shared" si="1"/>
        <v>1.9244020153333335E-3</v>
      </c>
      <c r="G27" s="3">
        <f t="shared" si="0"/>
        <v>300</v>
      </c>
      <c r="H27" s="3">
        <v>0</v>
      </c>
      <c r="I27" s="3">
        <v>300</v>
      </c>
      <c r="J27" s="3">
        <v>0</v>
      </c>
    </row>
    <row r="28" spans="1:10" x14ac:dyDescent="0.25">
      <c r="A28" s="1">
        <v>46447</v>
      </c>
      <c r="B28" s="2" t="s">
        <v>28</v>
      </c>
      <c r="C28" s="2" t="s">
        <v>29</v>
      </c>
      <c r="D28" s="2" t="s">
        <v>30</v>
      </c>
      <c r="E28" s="3">
        <f t="shared" si="2"/>
        <v>360.80384615384622</v>
      </c>
      <c r="F28" s="3">
        <f t="shared" si="1"/>
        <v>1.9244020153333335E-3</v>
      </c>
      <c r="G28" s="3">
        <f t="shared" si="0"/>
        <v>300</v>
      </c>
      <c r="H28" s="3">
        <v>0</v>
      </c>
      <c r="I28" s="3">
        <v>300</v>
      </c>
      <c r="J28" s="3">
        <v>0</v>
      </c>
    </row>
    <row r="29" spans="1:10" x14ac:dyDescent="0.25">
      <c r="A29" s="1">
        <v>46478</v>
      </c>
      <c r="B29" s="2" t="s">
        <v>28</v>
      </c>
      <c r="C29" s="2" t="s">
        <v>29</v>
      </c>
      <c r="D29" s="2" t="s">
        <v>30</v>
      </c>
      <c r="E29" s="3">
        <f t="shared" si="2"/>
        <v>360.80384615384622</v>
      </c>
      <c r="F29" s="3">
        <f t="shared" si="1"/>
        <v>1.9244020153333335E-3</v>
      </c>
      <c r="G29" s="3">
        <f t="shared" si="0"/>
        <v>300</v>
      </c>
      <c r="H29" s="3">
        <v>0</v>
      </c>
      <c r="I29" s="3">
        <v>300</v>
      </c>
      <c r="J29" s="3">
        <v>0</v>
      </c>
    </row>
    <row r="30" spans="1:10" x14ac:dyDescent="0.25">
      <c r="A30" s="1">
        <v>46508</v>
      </c>
      <c r="B30" s="2" t="s">
        <v>28</v>
      </c>
      <c r="C30" s="2" t="s">
        <v>29</v>
      </c>
      <c r="D30" s="2" t="s">
        <v>30</v>
      </c>
      <c r="E30" s="3">
        <f t="shared" si="2"/>
        <v>360.80384615384622</v>
      </c>
      <c r="F30" s="3">
        <f t="shared" si="1"/>
        <v>1.9244020153333335E-3</v>
      </c>
      <c r="G30" s="3">
        <f t="shared" si="0"/>
        <v>300</v>
      </c>
      <c r="H30" s="3">
        <v>0</v>
      </c>
      <c r="I30" s="3">
        <v>300</v>
      </c>
      <c r="J30" s="3">
        <v>0</v>
      </c>
    </row>
    <row r="31" spans="1:10" x14ac:dyDescent="0.25">
      <c r="A31" s="1">
        <v>46539</v>
      </c>
      <c r="B31" s="2" t="s">
        <v>28</v>
      </c>
      <c r="C31" s="2" t="s">
        <v>29</v>
      </c>
      <c r="D31" s="2" t="s">
        <v>30</v>
      </c>
      <c r="E31" s="3">
        <f t="shared" si="2"/>
        <v>360.80384615384622</v>
      </c>
      <c r="F31" s="3">
        <f t="shared" si="1"/>
        <v>1.9244020153333335E-3</v>
      </c>
      <c r="G31" s="3">
        <f t="shared" si="0"/>
        <v>300</v>
      </c>
      <c r="H31" s="3">
        <v>0</v>
      </c>
      <c r="I31" s="3">
        <v>300</v>
      </c>
      <c r="J31" s="3">
        <v>0</v>
      </c>
    </row>
    <row r="32" spans="1:10" x14ac:dyDescent="0.25">
      <c r="A32" s="1">
        <v>46569</v>
      </c>
      <c r="B32" s="2" t="s">
        <v>28</v>
      </c>
      <c r="C32" s="2" t="s">
        <v>29</v>
      </c>
      <c r="D32" s="2" t="s">
        <v>30</v>
      </c>
      <c r="E32" s="3">
        <f t="shared" si="2"/>
        <v>360.80384615384622</v>
      </c>
      <c r="F32" s="3">
        <f t="shared" si="1"/>
        <v>1.9244020153333335E-3</v>
      </c>
      <c r="G32" s="3">
        <f t="shared" si="0"/>
        <v>300</v>
      </c>
      <c r="H32" s="3">
        <v>0</v>
      </c>
      <c r="I32" s="3">
        <v>300</v>
      </c>
      <c r="J32" s="3">
        <v>0</v>
      </c>
    </row>
    <row r="33" spans="1:10" x14ac:dyDescent="0.25">
      <c r="A33" s="1">
        <v>46600</v>
      </c>
      <c r="B33" s="2" t="s">
        <v>28</v>
      </c>
      <c r="C33" s="2" t="s">
        <v>29</v>
      </c>
      <c r="D33" s="2" t="s">
        <v>30</v>
      </c>
      <c r="E33" s="3">
        <f t="shared" si="2"/>
        <v>360.80384615384622</v>
      </c>
      <c r="F33" s="3">
        <f t="shared" si="1"/>
        <v>1.9244020153333335E-3</v>
      </c>
      <c r="G33" s="3">
        <f t="shared" si="0"/>
        <v>300</v>
      </c>
      <c r="H33" s="3">
        <v>0</v>
      </c>
      <c r="I33" s="3">
        <v>300</v>
      </c>
      <c r="J33" s="3">
        <v>0</v>
      </c>
    </row>
    <row r="34" spans="1:10" x14ac:dyDescent="0.25">
      <c r="A34" s="1">
        <v>46631</v>
      </c>
      <c r="B34" s="2" t="s">
        <v>28</v>
      </c>
      <c r="C34" s="2" t="s">
        <v>29</v>
      </c>
      <c r="D34" s="2" t="s">
        <v>30</v>
      </c>
      <c r="E34" s="3">
        <f t="shared" si="2"/>
        <v>360.80384615384622</v>
      </c>
      <c r="F34" s="3">
        <f t="shared" si="1"/>
        <v>1.9244020153333335E-3</v>
      </c>
      <c r="G34" s="3">
        <f t="shared" si="0"/>
        <v>300</v>
      </c>
      <c r="H34" s="3">
        <v>0</v>
      </c>
      <c r="I34" s="3">
        <v>300</v>
      </c>
      <c r="J34" s="3">
        <v>0</v>
      </c>
    </row>
    <row r="35" spans="1:10" x14ac:dyDescent="0.25">
      <c r="A35" s="1">
        <v>46661</v>
      </c>
      <c r="B35" s="2" t="s">
        <v>28</v>
      </c>
      <c r="C35" s="2" t="s">
        <v>29</v>
      </c>
      <c r="D35" s="2" t="s">
        <v>30</v>
      </c>
      <c r="E35" s="3">
        <f t="shared" si="2"/>
        <v>360.80384615384622</v>
      </c>
      <c r="F35" s="3">
        <f t="shared" si="1"/>
        <v>1.9244020153333335E-3</v>
      </c>
      <c r="G35" s="3">
        <f t="shared" si="0"/>
        <v>300</v>
      </c>
      <c r="H35" s="3">
        <v>0</v>
      </c>
      <c r="I35" s="3">
        <v>300</v>
      </c>
      <c r="J35" s="3">
        <v>0</v>
      </c>
    </row>
    <row r="36" spans="1:10" x14ac:dyDescent="0.25">
      <c r="A36" s="1">
        <v>46692</v>
      </c>
      <c r="B36" s="2" t="s">
        <v>28</v>
      </c>
      <c r="C36" s="2" t="s">
        <v>29</v>
      </c>
      <c r="D36" s="2" t="s">
        <v>30</v>
      </c>
      <c r="E36" s="3">
        <f t="shared" si="2"/>
        <v>360.80384615384622</v>
      </c>
      <c r="F36" s="3">
        <f t="shared" si="1"/>
        <v>1.9244020153333335E-3</v>
      </c>
      <c r="G36" s="3">
        <f t="shared" si="0"/>
        <v>300</v>
      </c>
      <c r="H36" s="3">
        <v>0</v>
      </c>
      <c r="I36" s="3">
        <v>300</v>
      </c>
      <c r="J36" s="3">
        <v>0</v>
      </c>
    </row>
    <row r="37" spans="1:10" x14ac:dyDescent="0.25">
      <c r="A37" s="1">
        <v>46722</v>
      </c>
      <c r="B37" s="2" t="s">
        <v>28</v>
      </c>
      <c r="C37" s="2" t="s">
        <v>29</v>
      </c>
      <c r="D37" s="2" t="s">
        <v>30</v>
      </c>
      <c r="E37" s="3">
        <f t="shared" si="2"/>
        <v>360.80384615384622</v>
      </c>
      <c r="F37" s="3">
        <f t="shared" si="1"/>
        <v>1.9244020153333335E-3</v>
      </c>
      <c r="G37" s="3">
        <f t="shared" si="0"/>
        <v>300</v>
      </c>
      <c r="H37" s="3">
        <v>0</v>
      </c>
      <c r="I37" s="3">
        <v>300</v>
      </c>
      <c r="J37" s="3">
        <v>0</v>
      </c>
    </row>
    <row r="38" spans="1:10" x14ac:dyDescent="0.25">
      <c r="A38" s="1">
        <v>46753</v>
      </c>
      <c r="B38" s="2" t="s">
        <v>28</v>
      </c>
      <c r="C38" s="2" t="s">
        <v>29</v>
      </c>
      <c r="D38" s="2" t="s">
        <v>30</v>
      </c>
      <c r="E38" s="3">
        <f t="shared" si="2"/>
        <v>360.80384615384622</v>
      </c>
      <c r="F38" s="3">
        <f t="shared" si="1"/>
        <v>1.9244020153333335E-3</v>
      </c>
      <c r="G38" s="3">
        <f t="shared" si="0"/>
        <v>300</v>
      </c>
      <c r="H38" s="3">
        <v>0</v>
      </c>
      <c r="I38" s="3">
        <v>300</v>
      </c>
      <c r="J38" s="3">
        <v>0</v>
      </c>
    </row>
    <row r="39" spans="1:10" x14ac:dyDescent="0.25">
      <c r="A39" s="1">
        <v>46784</v>
      </c>
      <c r="B39" s="2" t="s">
        <v>28</v>
      </c>
      <c r="C39" s="2" t="s">
        <v>29</v>
      </c>
      <c r="D39" s="2" t="s">
        <v>30</v>
      </c>
      <c r="E39" s="3">
        <f t="shared" si="2"/>
        <v>360.80384615384622</v>
      </c>
      <c r="F39" s="3">
        <f t="shared" si="1"/>
        <v>1.9244020153333335E-3</v>
      </c>
      <c r="G39" s="3">
        <f t="shared" si="0"/>
        <v>300</v>
      </c>
      <c r="H39" s="3">
        <v>0</v>
      </c>
      <c r="I39" s="3">
        <v>300</v>
      </c>
      <c r="J39" s="3">
        <v>0</v>
      </c>
    </row>
    <row r="40" spans="1:10" x14ac:dyDescent="0.25">
      <c r="A40" s="1">
        <v>46813</v>
      </c>
      <c r="B40" s="2" t="s">
        <v>28</v>
      </c>
      <c r="C40" s="2" t="s">
        <v>29</v>
      </c>
      <c r="D40" s="2" t="s">
        <v>30</v>
      </c>
      <c r="E40" s="3">
        <f t="shared" si="2"/>
        <v>360.80384615384622</v>
      </c>
      <c r="F40" s="3">
        <f t="shared" si="1"/>
        <v>1.9244020153333335E-3</v>
      </c>
      <c r="G40" s="3">
        <f t="shared" si="0"/>
        <v>300</v>
      </c>
      <c r="H40" s="3">
        <v>0</v>
      </c>
      <c r="I40" s="3">
        <v>300</v>
      </c>
      <c r="J40" s="3">
        <v>0</v>
      </c>
    </row>
    <row r="41" spans="1:10" x14ac:dyDescent="0.25">
      <c r="A41" s="1">
        <v>46844</v>
      </c>
      <c r="B41" s="2" t="s">
        <v>28</v>
      </c>
      <c r="C41" s="2" t="s">
        <v>29</v>
      </c>
      <c r="D41" s="2" t="s">
        <v>30</v>
      </c>
      <c r="E41" s="3">
        <f t="shared" si="2"/>
        <v>360.80384615384622</v>
      </c>
      <c r="F41" s="3">
        <f t="shared" si="1"/>
        <v>1.9244020153333335E-3</v>
      </c>
      <c r="G41" s="3">
        <f t="shared" si="0"/>
        <v>300</v>
      </c>
      <c r="H41" s="3">
        <v>0</v>
      </c>
      <c r="I41" s="3">
        <v>300</v>
      </c>
      <c r="J41" s="3">
        <v>0</v>
      </c>
    </row>
    <row r="42" spans="1:10" x14ac:dyDescent="0.25">
      <c r="A42" s="1">
        <v>46874</v>
      </c>
      <c r="B42" s="2" t="s">
        <v>28</v>
      </c>
      <c r="C42" s="2" t="s">
        <v>29</v>
      </c>
      <c r="D42" s="2" t="s">
        <v>30</v>
      </c>
      <c r="E42" s="3">
        <f t="shared" si="2"/>
        <v>360.80384615384622</v>
      </c>
      <c r="F42" s="3">
        <f t="shared" si="1"/>
        <v>1.9244020153333335E-3</v>
      </c>
      <c r="G42" s="3">
        <f t="shared" si="0"/>
        <v>300</v>
      </c>
      <c r="H42" s="3">
        <v>0</v>
      </c>
      <c r="I42" s="3">
        <v>300</v>
      </c>
      <c r="J42" s="3">
        <v>0</v>
      </c>
    </row>
    <row r="43" spans="1:10" x14ac:dyDescent="0.25">
      <c r="A43" s="1">
        <v>46905</v>
      </c>
      <c r="B43" s="2" t="s">
        <v>28</v>
      </c>
      <c r="C43" s="2" t="s">
        <v>29</v>
      </c>
      <c r="D43" s="2" t="s">
        <v>30</v>
      </c>
      <c r="E43" s="3">
        <f t="shared" si="2"/>
        <v>360.80384615384622</v>
      </c>
      <c r="F43" s="3">
        <f t="shared" si="1"/>
        <v>1.9244020153333335E-3</v>
      </c>
      <c r="G43" s="3">
        <f t="shared" si="0"/>
        <v>300</v>
      </c>
      <c r="H43" s="3">
        <v>0</v>
      </c>
      <c r="I43" s="3">
        <v>300</v>
      </c>
      <c r="J43" s="3">
        <v>0</v>
      </c>
    </row>
    <row r="44" spans="1:10" x14ac:dyDescent="0.25">
      <c r="A44" s="1">
        <v>46935</v>
      </c>
      <c r="B44" s="2" t="s">
        <v>28</v>
      </c>
      <c r="C44" s="2" t="s">
        <v>29</v>
      </c>
      <c r="D44" s="2" t="s">
        <v>30</v>
      </c>
      <c r="E44" s="3">
        <f t="shared" si="2"/>
        <v>360.80384615384622</v>
      </c>
      <c r="F44" s="3">
        <f t="shared" si="1"/>
        <v>1.9244020153333335E-3</v>
      </c>
      <c r="G44" s="3">
        <f t="shared" si="0"/>
        <v>300</v>
      </c>
      <c r="H44" s="3">
        <v>0</v>
      </c>
      <c r="I44" s="3">
        <v>300</v>
      </c>
      <c r="J44" s="3">
        <v>0</v>
      </c>
    </row>
    <row r="45" spans="1:10" x14ac:dyDescent="0.25">
      <c r="A45" s="1">
        <v>46966</v>
      </c>
      <c r="B45" s="2" t="s">
        <v>28</v>
      </c>
      <c r="C45" s="2" t="s">
        <v>29</v>
      </c>
      <c r="D45" s="2" t="s">
        <v>30</v>
      </c>
      <c r="E45" s="3">
        <f t="shared" si="2"/>
        <v>360.80384615384622</v>
      </c>
      <c r="F45" s="3">
        <f t="shared" si="1"/>
        <v>1.9244020153333335E-3</v>
      </c>
      <c r="G45" s="3">
        <f t="shared" si="0"/>
        <v>300</v>
      </c>
      <c r="H45" s="3">
        <v>0</v>
      </c>
      <c r="I45" s="3">
        <v>300</v>
      </c>
      <c r="J45" s="3">
        <v>0</v>
      </c>
    </row>
    <row r="46" spans="1:10" x14ac:dyDescent="0.25">
      <c r="A46" s="1">
        <v>46997</v>
      </c>
      <c r="B46" s="2" t="s">
        <v>28</v>
      </c>
      <c r="C46" s="2" t="s">
        <v>29</v>
      </c>
      <c r="D46" s="2" t="s">
        <v>30</v>
      </c>
      <c r="E46" s="3">
        <f t="shared" si="2"/>
        <v>360.80384615384622</v>
      </c>
      <c r="F46" s="3">
        <f t="shared" si="1"/>
        <v>1.9244020153333335E-3</v>
      </c>
      <c r="G46" s="3">
        <f t="shared" si="0"/>
        <v>300</v>
      </c>
      <c r="H46" s="3">
        <v>0</v>
      </c>
      <c r="I46" s="3">
        <v>300</v>
      </c>
      <c r="J46" s="3">
        <v>0</v>
      </c>
    </row>
    <row r="47" spans="1:10" x14ac:dyDescent="0.25">
      <c r="A47" s="1">
        <v>47027</v>
      </c>
      <c r="B47" s="2" t="s">
        <v>28</v>
      </c>
      <c r="C47" s="2" t="s">
        <v>29</v>
      </c>
      <c r="D47" s="2" t="s">
        <v>30</v>
      </c>
      <c r="E47" s="3">
        <f t="shared" si="2"/>
        <v>360.80384615384622</v>
      </c>
      <c r="F47" s="3">
        <f t="shared" si="1"/>
        <v>1.9244020153333335E-3</v>
      </c>
      <c r="G47" s="3">
        <f t="shared" si="0"/>
        <v>300</v>
      </c>
      <c r="H47" s="3">
        <v>0</v>
      </c>
      <c r="I47" s="3">
        <v>300</v>
      </c>
      <c r="J47" s="3">
        <v>0</v>
      </c>
    </row>
    <row r="48" spans="1:10" x14ac:dyDescent="0.25">
      <c r="A48" s="1">
        <v>47058</v>
      </c>
      <c r="B48" s="2" t="s">
        <v>28</v>
      </c>
      <c r="C48" s="2" t="s">
        <v>29</v>
      </c>
      <c r="D48" s="2" t="s">
        <v>30</v>
      </c>
      <c r="E48" s="3">
        <f t="shared" si="2"/>
        <v>360.80384615384622</v>
      </c>
      <c r="F48" s="3">
        <f t="shared" si="1"/>
        <v>1.9244020153333335E-3</v>
      </c>
      <c r="G48" s="3">
        <f t="shared" si="0"/>
        <v>300</v>
      </c>
      <c r="H48" s="3">
        <v>0</v>
      </c>
      <c r="I48" s="3">
        <v>300</v>
      </c>
      <c r="J48" s="3">
        <v>0</v>
      </c>
    </row>
    <row r="49" spans="1:10" x14ac:dyDescent="0.25">
      <c r="A49" s="1">
        <v>47088</v>
      </c>
      <c r="B49" s="2" t="s">
        <v>28</v>
      </c>
      <c r="C49" s="2" t="s">
        <v>29</v>
      </c>
      <c r="D49" s="2" t="s">
        <v>30</v>
      </c>
      <c r="E49" s="3">
        <f t="shared" si="2"/>
        <v>360.80384615384622</v>
      </c>
      <c r="F49" s="3">
        <f t="shared" si="1"/>
        <v>1.9244020153333335E-3</v>
      </c>
      <c r="G49" s="3">
        <f t="shared" si="0"/>
        <v>300</v>
      </c>
      <c r="H49" s="3">
        <v>0</v>
      </c>
      <c r="I49" s="3">
        <v>300</v>
      </c>
      <c r="J49" s="3">
        <v>0</v>
      </c>
    </row>
    <row r="50" spans="1:10" x14ac:dyDescent="0.25">
      <c r="A50" s="1">
        <v>47119</v>
      </c>
      <c r="B50" s="2" t="s">
        <v>28</v>
      </c>
      <c r="C50" s="2" t="s">
        <v>29</v>
      </c>
      <c r="D50" s="2" t="s">
        <v>30</v>
      </c>
      <c r="E50" s="3">
        <f t="shared" si="2"/>
        <v>360.80384615384622</v>
      </c>
      <c r="F50" s="3">
        <f t="shared" si="1"/>
        <v>1.9244020153333335E-3</v>
      </c>
      <c r="G50" s="3">
        <f t="shared" si="0"/>
        <v>300</v>
      </c>
      <c r="H50" s="3">
        <v>0</v>
      </c>
      <c r="I50" s="3">
        <v>300</v>
      </c>
      <c r="J50" s="3">
        <v>0</v>
      </c>
    </row>
    <row r="51" spans="1:10" x14ac:dyDescent="0.25">
      <c r="A51" s="1">
        <v>47150</v>
      </c>
      <c r="B51" s="2" t="s">
        <v>28</v>
      </c>
      <c r="C51" s="2" t="s">
        <v>29</v>
      </c>
      <c r="D51" s="2" t="s">
        <v>30</v>
      </c>
      <c r="E51" s="3">
        <f t="shared" si="2"/>
        <v>360.80384615384622</v>
      </c>
      <c r="F51" s="3">
        <f t="shared" si="1"/>
        <v>1.9244020153333335E-3</v>
      </c>
      <c r="G51" s="3">
        <f t="shared" si="0"/>
        <v>300</v>
      </c>
      <c r="H51" s="3">
        <v>0</v>
      </c>
      <c r="I51" s="3">
        <v>300</v>
      </c>
      <c r="J51" s="3">
        <v>0</v>
      </c>
    </row>
    <row r="52" spans="1:10" x14ac:dyDescent="0.25">
      <c r="A52" s="1">
        <v>47178</v>
      </c>
      <c r="B52" s="2" t="s">
        <v>28</v>
      </c>
      <c r="C52" s="2" t="s">
        <v>29</v>
      </c>
      <c r="D52" s="2" t="s">
        <v>30</v>
      </c>
      <c r="E52" s="3">
        <f t="shared" si="2"/>
        <v>360.80384615384622</v>
      </c>
      <c r="F52" s="3">
        <f t="shared" si="1"/>
        <v>1.9244020153333335E-3</v>
      </c>
      <c r="G52" s="3">
        <f t="shared" si="0"/>
        <v>300</v>
      </c>
      <c r="H52" s="3">
        <v>0</v>
      </c>
      <c r="I52" s="3">
        <v>300</v>
      </c>
      <c r="J52" s="3">
        <v>0</v>
      </c>
    </row>
    <row r="53" spans="1:10" x14ac:dyDescent="0.25">
      <c r="A53" s="1">
        <v>47209</v>
      </c>
      <c r="B53" s="2" t="s">
        <v>28</v>
      </c>
      <c r="C53" s="2" t="s">
        <v>29</v>
      </c>
      <c r="D53" s="2" t="s">
        <v>30</v>
      </c>
      <c r="E53" s="3">
        <f t="shared" si="2"/>
        <v>360.80384615384622</v>
      </c>
      <c r="F53" s="3">
        <f t="shared" si="1"/>
        <v>1.9244020153333335E-3</v>
      </c>
      <c r="G53" s="3">
        <f t="shared" si="0"/>
        <v>300</v>
      </c>
      <c r="H53" s="3">
        <v>0</v>
      </c>
      <c r="I53" s="3">
        <v>300</v>
      </c>
      <c r="J53" s="3">
        <v>0</v>
      </c>
    </row>
    <row r="54" spans="1:10" x14ac:dyDescent="0.25">
      <c r="A54" s="1">
        <v>47239</v>
      </c>
      <c r="B54" s="2" t="s">
        <v>28</v>
      </c>
      <c r="C54" s="2" t="s">
        <v>29</v>
      </c>
      <c r="D54" s="2" t="s">
        <v>30</v>
      </c>
      <c r="E54" s="3">
        <f t="shared" si="2"/>
        <v>360.80384615384622</v>
      </c>
      <c r="F54" s="3">
        <f t="shared" si="1"/>
        <v>1.9244020153333335E-3</v>
      </c>
      <c r="G54" s="3">
        <f t="shared" si="0"/>
        <v>300</v>
      </c>
      <c r="H54" s="3">
        <v>0</v>
      </c>
      <c r="I54" s="3">
        <v>300</v>
      </c>
      <c r="J54" s="3">
        <v>0</v>
      </c>
    </row>
    <row r="55" spans="1:10" x14ac:dyDescent="0.25">
      <c r="A55" s="1">
        <v>47270</v>
      </c>
      <c r="B55" s="2" t="s">
        <v>28</v>
      </c>
      <c r="C55" s="2" t="s">
        <v>29</v>
      </c>
      <c r="D55" s="2" t="s">
        <v>30</v>
      </c>
      <c r="E55" s="3">
        <f t="shared" si="2"/>
        <v>360.80384615384622</v>
      </c>
      <c r="F55" s="3">
        <f t="shared" si="1"/>
        <v>1.9244020153333335E-3</v>
      </c>
      <c r="G55" s="3">
        <f t="shared" si="0"/>
        <v>300</v>
      </c>
      <c r="H55" s="3">
        <v>0</v>
      </c>
      <c r="I55" s="3">
        <v>300</v>
      </c>
      <c r="J55" s="3">
        <v>0</v>
      </c>
    </row>
    <row r="56" spans="1:10" x14ac:dyDescent="0.25">
      <c r="A56" s="1">
        <v>47300</v>
      </c>
      <c r="B56" s="2" t="s">
        <v>28</v>
      </c>
      <c r="C56" s="2" t="s">
        <v>29</v>
      </c>
      <c r="D56" s="2" t="s">
        <v>30</v>
      </c>
      <c r="E56" s="3">
        <f t="shared" si="2"/>
        <v>360.80384615384622</v>
      </c>
      <c r="F56" s="3">
        <f t="shared" si="1"/>
        <v>1.9244020153333335E-3</v>
      </c>
      <c r="G56" s="3">
        <f t="shared" si="0"/>
        <v>300</v>
      </c>
      <c r="H56" s="3">
        <v>0</v>
      </c>
      <c r="I56" s="3">
        <v>300</v>
      </c>
      <c r="J56" s="3">
        <v>0</v>
      </c>
    </row>
    <row r="57" spans="1:10" x14ac:dyDescent="0.25">
      <c r="A57" s="1">
        <v>47331</v>
      </c>
      <c r="B57" s="2" t="s">
        <v>28</v>
      </c>
      <c r="C57" s="2" t="s">
        <v>29</v>
      </c>
      <c r="D57" s="2" t="s">
        <v>30</v>
      </c>
      <c r="E57" s="3">
        <f t="shared" si="2"/>
        <v>360.80384615384622</v>
      </c>
      <c r="F57" s="3">
        <f t="shared" si="1"/>
        <v>1.9244020153333335E-3</v>
      </c>
      <c r="G57" s="3">
        <f t="shared" si="0"/>
        <v>300</v>
      </c>
      <c r="H57" s="3">
        <v>0</v>
      </c>
      <c r="I57" s="3">
        <v>300</v>
      </c>
      <c r="J57" s="3">
        <v>0</v>
      </c>
    </row>
    <row r="58" spans="1:10" x14ac:dyDescent="0.25">
      <c r="A58" s="1">
        <v>47362</v>
      </c>
      <c r="B58" s="2" t="s">
        <v>28</v>
      </c>
      <c r="C58" s="2" t="s">
        <v>29</v>
      </c>
      <c r="D58" s="2" t="s">
        <v>30</v>
      </c>
      <c r="E58" s="3">
        <f t="shared" si="2"/>
        <v>360.80384615384622</v>
      </c>
      <c r="F58" s="3">
        <f t="shared" si="1"/>
        <v>1.9244020153333335E-3</v>
      </c>
      <c r="G58" s="3">
        <f t="shared" si="0"/>
        <v>300</v>
      </c>
      <c r="H58" s="3">
        <v>0</v>
      </c>
      <c r="I58" s="3">
        <v>300</v>
      </c>
      <c r="J58" s="3">
        <v>0</v>
      </c>
    </row>
    <row r="59" spans="1:10" x14ac:dyDescent="0.25">
      <c r="A59" s="1">
        <v>47392</v>
      </c>
      <c r="B59" s="2" t="s">
        <v>28</v>
      </c>
      <c r="C59" s="2" t="s">
        <v>29</v>
      </c>
      <c r="D59" s="2" t="s">
        <v>30</v>
      </c>
      <c r="E59" s="3">
        <f t="shared" si="2"/>
        <v>360.80384615384622</v>
      </c>
      <c r="F59" s="3">
        <f t="shared" si="1"/>
        <v>1.9244020153333335E-3</v>
      </c>
      <c r="G59" s="3">
        <f t="shared" si="0"/>
        <v>300</v>
      </c>
      <c r="H59" s="3">
        <v>0</v>
      </c>
      <c r="I59" s="3">
        <v>300</v>
      </c>
      <c r="J59" s="3">
        <v>0</v>
      </c>
    </row>
    <row r="60" spans="1:10" x14ac:dyDescent="0.25">
      <c r="A60" s="1">
        <v>47423</v>
      </c>
      <c r="B60" s="2" t="s">
        <v>28</v>
      </c>
      <c r="C60" s="2" t="s">
        <v>29</v>
      </c>
      <c r="D60" s="2" t="s">
        <v>30</v>
      </c>
      <c r="E60" s="3">
        <f t="shared" si="2"/>
        <v>360.80384615384622</v>
      </c>
      <c r="F60" s="3">
        <f t="shared" si="1"/>
        <v>1.9244020153333335E-3</v>
      </c>
      <c r="G60" s="3">
        <f t="shared" si="0"/>
        <v>300</v>
      </c>
      <c r="H60" s="3">
        <v>0</v>
      </c>
      <c r="I60" s="3">
        <v>300</v>
      </c>
      <c r="J60" s="3">
        <v>0</v>
      </c>
    </row>
    <row r="61" spans="1:10" x14ac:dyDescent="0.25">
      <c r="A61" s="1">
        <v>47453</v>
      </c>
      <c r="B61" s="2" t="s">
        <v>28</v>
      </c>
      <c r="C61" s="2" t="s">
        <v>29</v>
      </c>
      <c r="D61" s="2" t="s">
        <v>30</v>
      </c>
      <c r="E61" s="3">
        <f t="shared" si="2"/>
        <v>360.80384615384622</v>
      </c>
      <c r="F61" s="3">
        <f t="shared" si="1"/>
        <v>1.9244020153333335E-3</v>
      </c>
      <c r="G61" s="3">
        <f t="shared" si="0"/>
        <v>300</v>
      </c>
      <c r="H61" s="3">
        <v>0</v>
      </c>
      <c r="I61" s="3">
        <v>300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88AA-5010-48B7-9B5C-92CC6908852B}">
  <sheetPr>
    <tabColor rgb="FF00B050"/>
  </sheetPr>
  <dimension ref="A1:J61"/>
  <sheetViews>
    <sheetView workbookViewId="0">
      <selection activeCell="A2" sqref="A2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</cols>
  <sheetData>
    <row r="1" spans="1:10" ht="4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x14ac:dyDescent="0.25">
      <c r="A2" s="1">
        <v>45658</v>
      </c>
      <c r="B2" s="2" t="s">
        <v>42</v>
      </c>
      <c r="C2" s="2" t="s">
        <v>43</v>
      </c>
      <c r="D2" s="2" t="s">
        <v>43</v>
      </c>
      <c r="E2" s="2">
        <v>91000</v>
      </c>
      <c r="F2" s="2">
        <v>1.9449999999999999E-3</v>
      </c>
      <c r="G2" s="3">
        <v>0</v>
      </c>
      <c r="H2" s="3">
        <v>102.63451000000001</v>
      </c>
      <c r="I2" s="3">
        <f>H2+G2</f>
        <v>102.63451000000001</v>
      </c>
      <c r="J2" s="3">
        <v>0</v>
      </c>
    </row>
    <row r="3" spans="1:10" x14ac:dyDescent="0.25">
      <c r="A3" s="1">
        <v>45689</v>
      </c>
      <c r="B3" s="2" t="s">
        <v>42</v>
      </c>
      <c r="C3" s="2" t="s">
        <v>43</v>
      </c>
      <c r="D3" s="2" t="s">
        <v>43</v>
      </c>
      <c r="E3" s="2">
        <v>91000</v>
      </c>
      <c r="F3" s="2">
        <v>1.9449999999999999E-3</v>
      </c>
      <c r="G3" s="3">
        <v>0</v>
      </c>
      <c r="H3" s="3">
        <v>103.04991400000002</v>
      </c>
      <c r="I3" s="3">
        <f t="shared" ref="I3:I61" si="0">H3+G3</f>
        <v>103.04991400000002</v>
      </c>
      <c r="J3" s="3">
        <v>0</v>
      </c>
    </row>
    <row r="4" spans="1:10" x14ac:dyDescent="0.25">
      <c r="A4" s="1">
        <v>45717</v>
      </c>
      <c r="B4" s="2" t="s">
        <v>42</v>
      </c>
      <c r="C4" s="2" t="s">
        <v>43</v>
      </c>
      <c r="D4" s="2" t="s">
        <v>43</v>
      </c>
      <c r="E4" s="2">
        <v>91000</v>
      </c>
      <c r="F4" s="2">
        <v>1.9449999999999999E-3</v>
      </c>
      <c r="G4" s="3">
        <v>0</v>
      </c>
      <c r="H4" s="3">
        <v>101.46213</v>
      </c>
      <c r="I4" s="3">
        <f t="shared" si="0"/>
        <v>101.46213</v>
      </c>
      <c r="J4" s="3">
        <v>0</v>
      </c>
    </row>
    <row r="5" spans="1:10" x14ac:dyDescent="0.25">
      <c r="A5" s="1">
        <v>45748</v>
      </c>
      <c r="B5" s="2" t="s">
        <v>42</v>
      </c>
      <c r="C5" s="2" t="s">
        <v>43</v>
      </c>
      <c r="D5" s="2" t="s">
        <v>43</v>
      </c>
      <c r="E5" s="2">
        <v>91000</v>
      </c>
      <c r="F5" s="2">
        <v>1.9449999999999999E-3</v>
      </c>
      <c r="G5" s="3">
        <v>0</v>
      </c>
      <c r="H5" s="3">
        <v>125.83813000000001</v>
      </c>
      <c r="I5" s="3">
        <f t="shared" si="0"/>
        <v>125.83813000000001</v>
      </c>
      <c r="J5" s="3">
        <v>0</v>
      </c>
    </row>
    <row r="6" spans="1:10" x14ac:dyDescent="0.25">
      <c r="A6" s="1">
        <v>45778</v>
      </c>
      <c r="B6" s="2" t="s">
        <v>42</v>
      </c>
      <c r="C6" s="2" t="s">
        <v>43</v>
      </c>
      <c r="D6" s="2" t="s">
        <v>43</v>
      </c>
      <c r="E6" s="2">
        <v>91000</v>
      </c>
      <c r="F6" s="2">
        <v>1.9449999999999999E-3</v>
      </c>
      <c r="G6" s="3">
        <v>0</v>
      </c>
      <c r="H6" s="3">
        <v>112</v>
      </c>
      <c r="I6" s="3">
        <f t="shared" si="0"/>
        <v>112</v>
      </c>
      <c r="J6" s="3">
        <v>0</v>
      </c>
    </row>
    <row r="7" spans="1:10" x14ac:dyDescent="0.25">
      <c r="A7" s="1">
        <v>45809</v>
      </c>
      <c r="B7" s="2" t="s">
        <v>42</v>
      </c>
      <c r="C7" s="2" t="s">
        <v>43</v>
      </c>
      <c r="D7" s="2" t="s">
        <v>43</v>
      </c>
      <c r="E7" s="2">
        <v>91000</v>
      </c>
      <c r="F7" s="2">
        <v>1.9449999999999999E-3</v>
      </c>
      <c r="G7" s="3">
        <v>0</v>
      </c>
      <c r="H7" s="3">
        <v>112</v>
      </c>
      <c r="I7" s="3">
        <f t="shared" si="0"/>
        <v>112</v>
      </c>
      <c r="J7" s="3">
        <v>0</v>
      </c>
    </row>
    <row r="8" spans="1:10" x14ac:dyDescent="0.25">
      <c r="A8" s="1">
        <v>45839</v>
      </c>
      <c r="B8" s="2" t="s">
        <v>42</v>
      </c>
      <c r="C8" s="2" t="s">
        <v>43</v>
      </c>
      <c r="D8" s="2" t="s">
        <v>43</v>
      </c>
      <c r="E8" s="2">
        <v>91000</v>
      </c>
      <c r="F8" s="2">
        <v>1.9449999999999999E-3</v>
      </c>
      <c r="G8" s="3">
        <v>112</v>
      </c>
      <c r="H8" s="3">
        <v>0</v>
      </c>
      <c r="I8" s="3">
        <f t="shared" si="0"/>
        <v>112</v>
      </c>
      <c r="J8" s="3">
        <v>0</v>
      </c>
    </row>
    <row r="9" spans="1:10" x14ac:dyDescent="0.25">
      <c r="A9" s="1">
        <v>45870</v>
      </c>
      <c r="B9" s="2" t="s">
        <v>42</v>
      </c>
      <c r="C9" s="2" t="s">
        <v>43</v>
      </c>
      <c r="D9" s="2" t="s">
        <v>43</v>
      </c>
      <c r="E9" s="2">
        <v>91000</v>
      </c>
      <c r="F9" s="2">
        <v>1.9449999999999999E-3</v>
      </c>
      <c r="G9" s="3">
        <v>112</v>
      </c>
      <c r="H9" s="3">
        <v>0</v>
      </c>
      <c r="I9" s="3">
        <f t="shared" si="0"/>
        <v>112</v>
      </c>
      <c r="J9" s="3">
        <v>0</v>
      </c>
    </row>
    <row r="10" spans="1:10" x14ac:dyDescent="0.25">
      <c r="A10" s="1">
        <v>45901</v>
      </c>
      <c r="B10" s="2" t="s">
        <v>42</v>
      </c>
      <c r="C10" s="2" t="s">
        <v>43</v>
      </c>
      <c r="D10" s="2" t="s">
        <v>43</v>
      </c>
      <c r="E10" s="2">
        <v>91000</v>
      </c>
      <c r="F10" s="2">
        <v>1.9449999999999999E-3</v>
      </c>
      <c r="G10" s="3">
        <v>112</v>
      </c>
      <c r="H10" s="3">
        <v>0</v>
      </c>
      <c r="I10" s="3">
        <f t="shared" si="0"/>
        <v>112</v>
      </c>
      <c r="J10" s="3">
        <v>0</v>
      </c>
    </row>
    <row r="11" spans="1:10" x14ac:dyDescent="0.25">
      <c r="A11" s="1">
        <v>45931</v>
      </c>
      <c r="B11" s="2" t="s">
        <v>42</v>
      </c>
      <c r="C11" s="2" t="s">
        <v>43</v>
      </c>
      <c r="D11" s="2" t="s">
        <v>43</v>
      </c>
      <c r="E11" s="2">
        <v>91000</v>
      </c>
      <c r="F11" s="2">
        <v>1.9449999999999999E-3</v>
      </c>
      <c r="G11" s="3">
        <v>112</v>
      </c>
      <c r="H11" s="3">
        <v>0</v>
      </c>
      <c r="I11" s="3">
        <f t="shared" si="0"/>
        <v>112</v>
      </c>
      <c r="J11" s="3">
        <v>0</v>
      </c>
    </row>
    <row r="12" spans="1:10" x14ac:dyDescent="0.25">
      <c r="A12" s="1">
        <v>45962</v>
      </c>
      <c r="B12" s="2" t="s">
        <v>42</v>
      </c>
      <c r="C12" s="2" t="s">
        <v>43</v>
      </c>
      <c r="D12" s="2" t="s">
        <v>43</v>
      </c>
      <c r="E12" s="2">
        <v>91000</v>
      </c>
      <c r="F12" s="2">
        <v>1.9449999999999999E-3</v>
      </c>
      <c r="G12" s="3">
        <v>112</v>
      </c>
      <c r="H12" s="3">
        <v>0</v>
      </c>
      <c r="I12" s="3">
        <f t="shared" si="0"/>
        <v>112</v>
      </c>
      <c r="J12" s="3">
        <v>0</v>
      </c>
    </row>
    <row r="13" spans="1:10" x14ac:dyDescent="0.25">
      <c r="A13" s="1">
        <v>45992</v>
      </c>
      <c r="B13" s="2" t="s">
        <v>42</v>
      </c>
      <c r="C13" s="2" t="s">
        <v>43</v>
      </c>
      <c r="D13" s="2" t="s">
        <v>43</v>
      </c>
      <c r="E13" s="2">
        <v>91000</v>
      </c>
      <c r="F13" s="2">
        <v>1.9449999999999999E-3</v>
      </c>
      <c r="G13" s="3">
        <v>112</v>
      </c>
      <c r="H13" s="3">
        <v>0</v>
      </c>
      <c r="I13" s="3">
        <f t="shared" si="0"/>
        <v>112</v>
      </c>
      <c r="J13" s="3">
        <v>0</v>
      </c>
    </row>
    <row r="14" spans="1:10" x14ac:dyDescent="0.25">
      <c r="A14" s="1">
        <v>46023</v>
      </c>
      <c r="B14" s="2" t="s">
        <v>42</v>
      </c>
      <c r="C14" s="2" t="s">
        <v>43</v>
      </c>
      <c r="D14" s="2" t="s">
        <v>43</v>
      </c>
      <c r="E14" s="2">
        <v>91000</v>
      </c>
      <c r="F14" s="2">
        <v>1.9449999999999999E-3</v>
      </c>
      <c r="G14" s="3">
        <v>112</v>
      </c>
      <c r="H14" s="3">
        <v>0</v>
      </c>
      <c r="I14" s="3">
        <f t="shared" si="0"/>
        <v>112</v>
      </c>
      <c r="J14" s="3">
        <v>0</v>
      </c>
    </row>
    <row r="15" spans="1:10" x14ac:dyDescent="0.25">
      <c r="A15" s="1">
        <v>46054</v>
      </c>
      <c r="B15" s="2" t="s">
        <v>42</v>
      </c>
      <c r="C15" s="2" t="s">
        <v>43</v>
      </c>
      <c r="D15" s="2" t="s">
        <v>43</v>
      </c>
      <c r="E15" s="2">
        <v>91000</v>
      </c>
      <c r="F15" s="2">
        <v>1.9449999999999999E-3</v>
      </c>
      <c r="G15" s="3">
        <v>112</v>
      </c>
      <c r="H15" s="3">
        <v>0</v>
      </c>
      <c r="I15" s="3">
        <f t="shared" si="0"/>
        <v>112</v>
      </c>
      <c r="J15" s="3">
        <v>0</v>
      </c>
    </row>
    <row r="16" spans="1:10" x14ac:dyDescent="0.25">
      <c r="A16" s="1">
        <v>46082</v>
      </c>
      <c r="B16" s="2" t="s">
        <v>42</v>
      </c>
      <c r="C16" s="2" t="s">
        <v>43</v>
      </c>
      <c r="D16" s="2" t="s">
        <v>43</v>
      </c>
      <c r="E16" s="2">
        <v>91000</v>
      </c>
      <c r="F16" s="2">
        <v>1.9449999999999999E-3</v>
      </c>
      <c r="G16" s="3">
        <v>112</v>
      </c>
      <c r="H16" s="3">
        <v>0</v>
      </c>
      <c r="I16" s="3">
        <f t="shared" si="0"/>
        <v>112</v>
      </c>
      <c r="J16" s="3">
        <v>0</v>
      </c>
    </row>
    <row r="17" spans="1:10" x14ac:dyDescent="0.25">
      <c r="A17" s="1">
        <v>46113</v>
      </c>
      <c r="B17" s="2" t="s">
        <v>42</v>
      </c>
      <c r="C17" s="2" t="s">
        <v>43</v>
      </c>
      <c r="D17" s="2" t="s">
        <v>43</v>
      </c>
      <c r="E17" s="2">
        <v>91000</v>
      </c>
      <c r="F17" s="2">
        <v>1.9449999999999999E-3</v>
      </c>
      <c r="G17" s="3">
        <v>112</v>
      </c>
      <c r="H17" s="3">
        <v>0</v>
      </c>
      <c r="I17" s="3">
        <f t="shared" si="0"/>
        <v>112</v>
      </c>
      <c r="J17" s="3">
        <v>0</v>
      </c>
    </row>
    <row r="18" spans="1:10" x14ac:dyDescent="0.25">
      <c r="A18" s="1">
        <v>46143</v>
      </c>
      <c r="B18" s="2" t="s">
        <v>42</v>
      </c>
      <c r="C18" s="2" t="s">
        <v>43</v>
      </c>
      <c r="D18" s="2" t="s">
        <v>43</v>
      </c>
      <c r="E18" s="2">
        <v>91000</v>
      </c>
      <c r="F18" s="2">
        <v>1.9449999999999999E-3</v>
      </c>
      <c r="G18" s="3">
        <v>112</v>
      </c>
      <c r="H18" s="3">
        <v>0</v>
      </c>
      <c r="I18" s="3">
        <f t="shared" si="0"/>
        <v>112</v>
      </c>
      <c r="J18" s="3">
        <v>0</v>
      </c>
    </row>
    <row r="19" spans="1:10" x14ac:dyDescent="0.25">
      <c r="A19" s="1">
        <v>46174</v>
      </c>
      <c r="B19" s="2" t="s">
        <v>42</v>
      </c>
      <c r="C19" s="2" t="s">
        <v>43</v>
      </c>
      <c r="D19" s="2" t="s">
        <v>43</v>
      </c>
      <c r="E19" s="2">
        <v>91000</v>
      </c>
      <c r="F19" s="2">
        <v>1.9449999999999999E-3</v>
      </c>
      <c r="G19" s="3">
        <v>112</v>
      </c>
      <c r="H19" s="3">
        <v>0</v>
      </c>
      <c r="I19" s="3">
        <f t="shared" si="0"/>
        <v>112</v>
      </c>
      <c r="J19" s="3">
        <v>0</v>
      </c>
    </row>
    <row r="20" spans="1:10" x14ac:dyDescent="0.25">
      <c r="A20" s="1">
        <v>46204</v>
      </c>
      <c r="B20" s="2" t="s">
        <v>42</v>
      </c>
      <c r="C20" s="2" t="s">
        <v>43</v>
      </c>
      <c r="D20" s="2" t="s">
        <v>43</v>
      </c>
      <c r="E20" s="2">
        <v>91000</v>
      </c>
      <c r="F20" s="2">
        <v>1.9449999999999999E-3</v>
      </c>
      <c r="G20" s="3">
        <v>112</v>
      </c>
      <c r="H20" s="3">
        <v>0</v>
      </c>
      <c r="I20" s="3">
        <f t="shared" si="0"/>
        <v>112</v>
      </c>
      <c r="J20" s="3">
        <v>0</v>
      </c>
    </row>
    <row r="21" spans="1:10" x14ac:dyDescent="0.25">
      <c r="A21" s="1">
        <v>46235</v>
      </c>
      <c r="B21" s="2" t="s">
        <v>42</v>
      </c>
      <c r="C21" s="2" t="s">
        <v>43</v>
      </c>
      <c r="D21" s="2" t="s">
        <v>43</v>
      </c>
      <c r="E21" s="2">
        <v>91000</v>
      </c>
      <c r="F21" s="2">
        <v>1.9449999999999999E-3</v>
      </c>
      <c r="G21" s="3">
        <v>112</v>
      </c>
      <c r="H21" s="3">
        <v>0</v>
      </c>
      <c r="I21" s="3">
        <f t="shared" si="0"/>
        <v>112</v>
      </c>
      <c r="J21" s="3">
        <v>0</v>
      </c>
    </row>
    <row r="22" spans="1:10" x14ac:dyDescent="0.25">
      <c r="A22" s="1">
        <v>46266</v>
      </c>
      <c r="B22" s="2" t="s">
        <v>42</v>
      </c>
      <c r="C22" s="2" t="s">
        <v>43</v>
      </c>
      <c r="D22" s="2" t="s">
        <v>43</v>
      </c>
      <c r="E22" s="2">
        <v>91000</v>
      </c>
      <c r="F22" s="2">
        <v>1.9449999999999999E-3</v>
      </c>
      <c r="G22" s="3">
        <v>112</v>
      </c>
      <c r="H22" s="3">
        <v>0</v>
      </c>
      <c r="I22" s="3">
        <f t="shared" si="0"/>
        <v>112</v>
      </c>
      <c r="J22" s="3">
        <v>0</v>
      </c>
    </row>
    <row r="23" spans="1:10" x14ac:dyDescent="0.25">
      <c r="A23" s="1">
        <v>46296</v>
      </c>
      <c r="B23" s="2" t="s">
        <v>42</v>
      </c>
      <c r="C23" s="2" t="s">
        <v>43</v>
      </c>
      <c r="D23" s="2" t="s">
        <v>43</v>
      </c>
      <c r="E23" s="2">
        <v>91000</v>
      </c>
      <c r="F23" s="2">
        <v>1.9449999999999999E-3</v>
      </c>
      <c r="G23" s="3">
        <v>112</v>
      </c>
      <c r="H23" s="3">
        <v>0</v>
      </c>
      <c r="I23" s="3">
        <f t="shared" si="0"/>
        <v>112</v>
      </c>
      <c r="J23" s="3">
        <v>0</v>
      </c>
    </row>
    <row r="24" spans="1:10" x14ac:dyDescent="0.25">
      <c r="A24" s="1">
        <v>46327</v>
      </c>
      <c r="B24" s="2" t="s">
        <v>42</v>
      </c>
      <c r="C24" s="2" t="s">
        <v>43</v>
      </c>
      <c r="D24" s="2" t="s">
        <v>43</v>
      </c>
      <c r="E24" s="2">
        <v>91000</v>
      </c>
      <c r="F24" s="2">
        <v>1.9449999999999999E-3</v>
      </c>
      <c r="G24" s="3">
        <v>112</v>
      </c>
      <c r="H24" s="3">
        <v>0</v>
      </c>
      <c r="I24" s="3">
        <f t="shared" si="0"/>
        <v>112</v>
      </c>
      <c r="J24" s="3">
        <v>0</v>
      </c>
    </row>
    <row r="25" spans="1:10" x14ac:dyDescent="0.25">
      <c r="A25" s="1">
        <v>46357</v>
      </c>
      <c r="B25" s="2" t="s">
        <v>42</v>
      </c>
      <c r="C25" s="2" t="s">
        <v>43</v>
      </c>
      <c r="D25" s="2" t="s">
        <v>43</v>
      </c>
      <c r="E25" s="2">
        <v>91000</v>
      </c>
      <c r="F25" s="2">
        <v>1.9449999999999999E-3</v>
      </c>
      <c r="G25" s="3">
        <v>112</v>
      </c>
      <c r="H25" s="3">
        <v>0</v>
      </c>
      <c r="I25" s="3">
        <f t="shared" si="0"/>
        <v>112</v>
      </c>
      <c r="J25" s="3">
        <v>0</v>
      </c>
    </row>
    <row r="26" spans="1:10" x14ac:dyDescent="0.25">
      <c r="A26" s="1">
        <v>46388</v>
      </c>
      <c r="B26" s="2" t="s">
        <v>42</v>
      </c>
      <c r="C26" s="2" t="s">
        <v>43</v>
      </c>
      <c r="D26" s="2" t="s">
        <v>43</v>
      </c>
      <c r="E26" s="2">
        <v>91000</v>
      </c>
      <c r="F26" s="2">
        <v>1.9449999999999999E-3</v>
      </c>
      <c r="G26" s="3">
        <v>112</v>
      </c>
      <c r="H26" s="3">
        <v>0</v>
      </c>
      <c r="I26" s="3">
        <f t="shared" si="0"/>
        <v>112</v>
      </c>
      <c r="J26" s="3">
        <v>0</v>
      </c>
    </row>
    <row r="27" spans="1:10" x14ac:dyDescent="0.25">
      <c r="A27" s="1">
        <v>46419</v>
      </c>
      <c r="B27" s="2" t="s">
        <v>42</v>
      </c>
      <c r="C27" s="2" t="s">
        <v>43</v>
      </c>
      <c r="D27" s="2" t="s">
        <v>43</v>
      </c>
      <c r="E27" s="2">
        <v>91000</v>
      </c>
      <c r="F27" s="2">
        <v>1.9449999999999999E-3</v>
      </c>
      <c r="G27" s="3">
        <v>112</v>
      </c>
      <c r="H27" s="3">
        <v>0</v>
      </c>
      <c r="I27" s="3">
        <f t="shared" si="0"/>
        <v>112</v>
      </c>
      <c r="J27" s="3">
        <v>0</v>
      </c>
    </row>
    <row r="28" spans="1:10" x14ac:dyDescent="0.25">
      <c r="A28" s="1">
        <v>46447</v>
      </c>
      <c r="B28" s="2" t="s">
        <v>42</v>
      </c>
      <c r="C28" s="2" t="s">
        <v>43</v>
      </c>
      <c r="D28" s="2" t="s">
        <v>43</v>
      </c>
      <c r="E28" s="2">
        <v>91000</v>
      </c>
      <c r="F28" s="2">
        <v>1.9449999999999999E-3</v>
      </c>
      <c r="G28" s="3">
        <v>112</v>
      </c>
      <c r="H28" s="3">
        <v>0</v>
      </c>
      <c r="I28" s="3">
        <f t="shared" si="0"/>
        <v>112</v>
      </c>
      <c r="J28" s="3">
        <v>0</v>
      </c>
    </row>
    <row r="29" spans="1:10" x14ac:dyDescent="0.25">
      <c r="A29" s="1">
        <v>46478</v>
      </c>
      <c r="B29" s="2" t="s">
        <v>42</v>
      </c>
      <c r="C29" s="2" t="s">
        <v>43</v>
      </c>
      <c r="D29" s="2" t="s">
        <v>43</v>
      </c>
      <c r="E29" s="2">
        <v>91000</v>
      </c>
      <c r="F29" s="2">
        <v>1.9449999999999999E-3</v>
      </c>
      <c r="G29" s="3">
        <v>112</v>
      </c>
      <c r="H29" s="3">
        <v>0</v>
      </c>
      <c r="I29" s="3">
        <f t="shared" si="0"/>
        <v>112</v>
      </c>
      <c r="J29" s="3">
        <v>0</v>
      </c>
    </row>
    <row r="30" spans="1:10" x14ac:dyDescent="0.25">
      <c r="A30" s="1">
        <v>46508</v>
      </c>
      <c r="B30" s="2" t="s">
        <v>42</v>
      </c>
      <c r="C30" s="2" t="s">
        <v>43</v>
      </c>
      <c r="D30" s="2" t="s">
        <v>43</v>
      </c>
      <c r="E30" s="2">
        <v>91000</v>
      </c>
      <c r="F30" s="2">
        <v>1.9449999999999999E-3</v>
      </c>
      <c r="G30" s="3">
        <v>112</v>
      </c>
      <c r="H30" s="3">
        <v>0</v>
      </c>
      <c r="I30" s="3">
        <f t="shared" si="0"/>
        <v>112</v>
      </c>
      <c r="J30" s="3">
        <v>0</v>
      </c>
    </row>
    <row r="31" spans="1:10" x14ac:dyDescent="0.25">
      <c r="A31" s="1">
        <v>46539</v>
      </c>
      <c r="B31" s="2" t="s">
        <v>42</v>
      </c>
      <c r="C31" s="2" t="s">
        <v>43</v>
      </c>
      <c r="D31" s="2" t="s">
        <v>43</v>
      </c>
      <c r="E31" s="2">
        <v>91000</v>
      </c>
      <c r="F31" s="2">
        <v>1.9449999999999999E-3</v>
      </c>
      <c r="G31" s="3">
        <v>112</v>
      </c>
      <c r="H31" s="3">
        <v>0</v>
      </c>
      <c r="I31" s="3">
        <f t="shared" si="0"/>
        <v>112</v>
      </c>
      <c r="J31" s="3">
        <v>0</v>
      </c>
    </row>
    <row r="32" spans="1:10" x14ac:dyDescent="0.25">
      <c r="A32" s="1">
        <v>46569</v>
      </c>
      <c r="B32" s="2" t="s">
        <v>42</v>
      </c>
      <c r="C32" s="2" t="s">
        <v>43</v>
      </c>
      <c r="D32" s="2" t="s">
        <v>43</v>
      </c>
      <c r="E32" s="2">
        <v>91000</v>
      </c>
      <c r="F32" s="2">
        <v>1.9449999999999999E-3</v>
      </c>
      <c r="G32" s="3">
        <v>112</v>
      </c>
      <c r="H32" s="3">
        <v>0</v>
      </c>
      <c r="I32" s="3">
        <f t="shared" si="0"/>
        <v>112</v>
      </c>
      <c r="J32" s="3">
        <v>0</v>
      </c>
    </row>
    <row r="33" spans="1:10" x14ac:dyDescent="0.25">
      <c r="A33" s="1">
        <v>46600</v>
      </c>
      <c r="B33" s="2" t="s">
        <v>42</v>
      </c>
      <c r="C33" s="2" t="s">
        <v>43</v>
      </c>
      <c r="D33" s="2" t="s">
        <v>43</v>
      </c>
      <c r="E33" s="2">
        <v>91000</v>
      </c>
      <c r="F33" s="2">
        <v>1.9449999999999999E-3</v>
      </c>
      <c r="G33" s="3">
        <v>112</v>
      </c>
      <c r="H33" s="3">
        <v>0</v>
      </c>
      <c r="I33" s="3">
        <f t="shared" si="0"/>
        <v>112</v>
      </c>
      <c r="J33" s="3">
        <v>0</v>
      </c>
    </row>
    <row r="34" spans="1:10" x14ac:dyDescent="0.25">
      <c r="A34" s="1">
        <v>46631</v>
      </c>
      <c r="B34" s="2" t="s">
        <v>42</v>
      </c>
      <c r="C34" s="2" t="s">
        <v>43</v>
      </c>
      <c r="D34" s="2" t="s">
        <v>43</v>
      </c>
      <c r="E34" s="2">
        <v>91000</v>
      </c>
      <c r="F34" s="2">
        <v>1.9449999999999999E-3</v>
      </c>
      <c r="G34" s="3">
        <v>112</v>
      </c>
      <c r="H34" s="3">
        <v>0</v>
      </c>
      <c r="I34" s="3">
        <f t="shared" si="0"/>
        <v>112</v>
      </c>
      <c r="J34" s="3">
        <v>0</v>
      </c>
    </row>
    <row r="35" spans="1:10" x14ac:dyDescent="0.25">
      <c r="A35" s="1">
        <v>46661</v>
      </c>
      <c r="B35" s="2" t="s">
        <v>42</v>
      </c>
      <c r="C35" s="2" t="s">
        <v>43</v>
      </c>
      <c r="D35" s="2" t="s">
        <v>43</v>
      </c>
      <c r="E35" s="2">
        <v>91000</v>
      </c>
      <c r="F35" s="2">
        <v>1.9449999999999999E-3</v>
      </c>
      <c r="G35" s="3">
        <v>112</v>
      </c>
      <c r="H35" s="3">
        <v>0</v>
      </c>
      <c r="I35" s="3">
        <f t="shared" si="0"/>
        <v>112</v>
      </c>
      <c r="J35" s="3">
        <v>0</v>
      </c>
    </row>
    <row r="36" spans="1:10" x14ac:dyDescent="0.25">
      <c r="A36" s="1">
        <v>46692</v>
      </c>
      <c r="B36" s="2" t="s">
        <v>42</v>
      </c>
      <c r="C36" s="2" t="s">
        <v>43</v>
      </c>
      <c r="D36" s="2" t="s">
        <v>43</v>
      </c>
      <c r="E36" s="2">
        <v>91000</v>
      </c>
      <c r="F36" s="2">
        <v>1.9449999999999999E-3</v>
      </c>
      <c r="G36" s="3">
        <v>112</v>
      </c>
      <c r="H36" s="3">
        <v>0</v>
      </c>
      <c r="I36" s="3">
        <f t="shared" si="0"/>
        <v>112</v>
      </c>
      <c r="J36" s="3">
        <v>0</v>
      </c>
    </row>
    <row r="37" spans="1:10" x14ac:dyDescent="0.25">
      <c r="A37" s="1">
        <v>46722</v>
      </c>
      <c r="B37" s="2" t="s">
        <v>42</v>
      </c>
      <c r="C37" s="2" t="s">
        <v>43</v>
      </c>
      <c r="D37" s="2" t="s">
        <v>43</v>
      </c>
      <c r="E37" s="2">
        <v>91000</v>
      </c>
      <c r="F37" s="2">
        <v>1.9449999999999999E-3</v>
      </c>
      <c r="G37" s="3">
        <v>112</v>
      </c>
      <c r="H37" s="3">
        <v>0</v>
      </c>
      <c r="I37" s="3">
        <f t="shared" si="0"/>
        <v>112</v>
      </c>
      <c r="J37" s="3">
        <v>0</v>
      </c>
    </row>
    <row r="38" spans="1:10" x14ac:dyDescent="0.25">
      <c r="A38" s="1">
        <v>46753</v>
      </c>
      <c r="B38" s="2" t="s">
        <v>42</v>
      </c>
      <c r="C38" s="2" t="s">
        <v>43</v>
      </c>
      <c r="D38" s="2" t="s">
        <v>43</v>
      </c>
      <c r="E38" s="2">
        <v>91000</v>
      </c>
      <c r="F38" s="2">
        <v>1.9449999999999999E-3</v>
      </c>
      <c r="G38" s="3">
        <v>112</v>
      </c>
      <c r="H38" s="3">
        <v>0</v>
      </c>
      <c r="I38" s="3">
        <f t="shared" si="0"/>
        <v>112</v>
      </c>
      <c r="J38" s="3">
        <v>0</v>
      </c>
    </row>
    <row r="39" spans="1:10" x14ac:dyDescent="0.25">
      <c r="A39" s="1">
        <v>46784</v>
      </c>
      <c r="B39" s="2" t="s">
        <v>42</v>
      </c>
      <c r="C39" s="2" t="s">
        <v>43</v>
      </c>
      <c r="D39" s="2" t="s">
        <v>43</v>
      </c>
      <c r="E39" s="2">
        <v>91000</v>
      </c>
      <c r="F39" s="2">
        <v>1.9449999999999999E-3</v>
      </c>
      <c r="G39" s="3">
        <v>112</v>
      </c>
      <c r="H39" s="3">
        <v>0</v>
      </c>
      <c r="I39" s="3">
        <f t="shared" si="0"/>
        <v>112</v>
      </c>
      <c r="J39" s="3">
        <v>0</v>
      </c>
    </row>
    <row r="40" spans="1:10" x14ac:dyDescent="0.25">
      <c r="A40" s="1">
        <v>46813</v>
      </c>
      <c r="B40" s="2" t="s">
        <v>42</v>
      </c>
      <c r="C40" s="2" t="s">
        <v>43</v>
      </c>
      <c r="D40" s="2" t="s">
        <v>43</v>
      </c>
      <c r="E40" s="2">
        <v>91000</v>
      </c>
      <c r="F40" s="2">
        <v>1.9449999999999999E-3</v>
      </c>
      <c r="G40" s="3">
        <v>112</v>
      </c>
      <c r="H40" s="3">
        <v>0</v>
      </c>
      <c r="I40" s="3">
        <f t="shared" si="0"/>
        <v>112</v>
      </c>
      <c r="J40" s="3">
        <v>0</v>
      </c>
    </row>
    <row r="41" spans="1:10" x14ac:dyDescent="0.25">
      <c r="A41" s="1">
        <v>46844</v>
      </c>
      <c r="B41" s="2" t="s">
        <v>42</v>
      </c>
      <c r="C41" s="2" t="s">
        <v>43</v>
      </c>
      <c r="D41" s="2" t="s">
        <v>43</v>
      </c>
      <c r="E41" s="2">
        <v>91000</v>
      </c>
      <c r="F41" s="2">
        <v>1.9449999999999999E-3</v>
      </c>
      <c r="G41" s="3">
        <v>112</v>
      </c>
      <c r="H41" s="3">
        <v>0</v>
      </c>
      <c r="I41" s="3">
        <f t="shared" si="0"/>
        <v>112</v>
      </c>
      <c r="J41" s="3">
        <v>0</v>
      </c>
    </row>
    <row r="42" spans="1:10" x14ac:dyDescent="0.25">
      <c r="A42" s="1">
        <v>46874</v>
      </c>
      <c r="B42" s="2" t="s">
        <v>42</v>
      </c>
      <c r="C42" s="2" t="s">
        <v>43</v>
      </c>
      <c r="D42" s="2" t="s">
        <v>43</v>
      </c>
      <c r="E42" s="2">
        <v>91000</v>
      </c>
      <c r="F42" s="2">
        <v>1.9449999999999999E-3</v>
      </c>
      <c r="G42" s="3">
        <v>112</v>
      </c>
      <c r="H42" s="3">
        <v>0</v>
      </c>
      <c r="I42" s="3">
        <f t="shared" si="0"/>
        <v>112</v>
      </c>
      <c r="J42" s="3">
        <v>0</v>
      </c>
    </row>
    <row r="43" spans="1:10" x14ac:dyDescent="0.25">
      <c r="A43" s="1">
        <v>46905</v>
      </c>
      <c r="B43" s="2" t="s">
        <v>42</v>
      </c>
      <c r="C43" s="2" t="s">
        <v>43</v>
      </c>
      <c r="D43" s="2" t="s">
        <v>43</v>
      </c>
      <c r="E43" s="2">
        <v>91000</v>
      </c>
      <c r="F43" s="2">
        <v>1.9449999999999999E-3</v>
      </c>
      <c r="G43" s="3">
        <v>112</v>
      </c>
      <c r="H43" s="3">
        <v>0</v>
      </c>
      <c r="I43" s="3">
        <f t="shared" si="0"/>
        <v>112</v>
      </c>
      <c r="J43" s="3">
        <v>0</v>
      </c>
    </row>
    <row r="44" spans="1:10" x14ac:dyDescent="0.25">
      <c r="A44" s="1">
        <v>46935</v>
      </c>
      <c r="B44" s="2" t="s">
        <v>42</v>
      </c>
      <c r="C44" s="2" t="s">
        <v>43</v>
      </c>
      <c r="D44" s="2" t="s">
        <v>43</v>
      </c>
      <c r="E44" s="2">
        <v>91000</v>
      </c>
      <c r="F44" s="2">
        <v>1.9449999999999999E-3</v>
      </c>
      <c r="G44" s="3">
        <v>112</v>
      </c>
      <c r="H44" s="3">
        <v>0</v>
      </c>
      <c r="I44" s="3">
        <f t="shared" si="0"/>
        <v>112</v>
      </c>
      <c r="J44" s="3">
        <v>0</v>
      </c>
    </row>
    <row r="45" spans="1:10" x14ac:dyDescent="0.25">
      <c r="A45" s="1">
        <v>46966</v>
      </c>
      <c r="B45" s="2" t="s">
        <v>42</v>
      </c>
      <c r="C45" s="2" t="s">
        <v>43</v>
      </c>
      <c r="D45" s="2" t="s">
        <v>43</v>
      </c>
      <c r="E45" s="2">
        <v>91000</v>
      </c>
      <c r="F45" s="2">
        <v>1.9449999999999999E-3</v>
      </c>
      <c r="G45" s="3">
        <v>112</v>
      </c>
      <c r="H45" s="3">
        <v>0</v>
      </c>
      <c r="I45" s="3">
        <f t="shared" si="0"/>
        <v>112</v>
      </c>
      <c r="J45" s="3">
        <v>0</v>
      </c>
    </row>
    <row r="46" spans="1:10" x14ac:dyDescent="0.25">
      <c r="A46" s="1">
        <v>46997</v>
      </c>
      <c r="B46" s="2" t="s">
        <v>42</v>
      </c>
      <c r="C46" s="2" t="s">
        <v>43</v>
      </c>
      <c r="D46" s="2" t="s">
        <v>43</v>
      </c>
      <c r="E46" s="2">
        <v>91000</v>
      </c>
      <c r="F46" s="2">
        <v>1.9449999999999999E-3</v>
      </c>
      <c r="G46" s="3">
        <v>112</v>
      </c>
      <c r="H46" s="3">
        <v>0</v>
      </c>
      <c r="I46" s="3">
        <f t="shared" si="0"/>
        <v>112</v>
      </c>
      <c r="J46" s="3">
        <v>0</v>
      </c>
    </row>
    <row r="47" spans="1:10" x14ac:dyDescent="0.25">
      <c r="A47" s="1">
        <v>47027</v>
      </c>
      <c r="B47" s="2" t="s">
        <v>42</v>
      </c>
      <c r="C47" s="2" t="s">
        <v>43</v>
      </c>
      <c r="D47" s="2" t="s">
        <v>43</v>
      </c>
      <c r="E47" s="2">
        <v>91000</v>
      </c>
      <c r="F47" s="2">
        <v>1.9449999999999999E-3</v>
      </c>
      <c r="G47" s="3">
        <v>112</v>
      </c>
      <c r="H47" s="3">
        <v>0</v>
      </c>
      <c r="I47" s="3">
        <f t="shared" si="0"/>
        <v>112</v>
      </c>
      <c r="J47" s="3">
        <v>0</v>
      </c>
    </row>
    <row r="48" spans="1:10" x14ac:dyDescent="0.25">
      <c r="A48" s="1">
        <v>47058</v>
      </c>
      <c r="B48" s="2" t="s">
        <v>42</v>
      </c>
      <c r="C48" s="2" t="s">
        <v>43</v>
      </c>
      <c r="D48" s="2" t="s">
        <v>43</v>
      </c>
      <c r="E48" s="2">
        <v>91000</v>
      </c>
      <c r="F48" s="2">
        <v>1.9449999999999999E-3</v>
      </c>
      <c r="G48" s="3">
        <v>112</v>
      </c>
      <c r="H48" s="3">
        <v>0</v>
      </c>
      <c r="I48" s="3">
        <f t="shared" si="0"/>
        <v>112</v>
      </c>
      <c r="J48" s="3">
        <v>0</v>
      </c>
    </row>
    <row r="49" spans="1:10" x14ac:dyDescent="0.25">
      <c r="A49" s="1">
        <v>47088</v>
      </c>
      <c r="B49" s="2" t="s">
        <v>42</v>
      </c>
      <c r="C49" s="2" t="s">
        <v>43</v>
      </c>
      <c r="D49" s="2" t="s">
        <v>43</v>
      </c>
      <c r="E49" s="2">
        <v>91000</v>
      </c>
      <c r="F49" s="2">
        <v>1.9449999999999999E-3</v>
      </c>
      <c r="G49" s="3">
        <v>112</v>
      </c>
      <c r="H49" s="3">
        <v>0</v>
      </c>
      <c r="I49" s="3">
        <f t="shared" si="0"/>
        <v>112</v>
      </c>
      <c r="J49" s="3">
        <v>0</v>
      </c>
    </row>
    <row r="50" spans="1:10" x14ac:dyDescent="0.25">
      <c r="A50" s="1">
        <v>47119</v>
      </c>
      <c r="B50" s="2" t="s">
        <v>42</v>
      </c>
      <c r="C50" s="2" t="s">
        <v>43</v>
      </c>
      <c r="D50" s="2" t="s">
        <v>43</v>
      </c>
      <c r="E50" s="2">
        <v>91000</v>
      </c>
      <c r="F50" s="2">
        <v>1.9449999999999999E-3</v>
      </c>
      <c r="G50" s="3">
        <v>112</v>
      </c>
      <c r="H50" s="3">
        <v>0</v>
      </c>
      <c r="I50" s="3">
        <f t="shared" si="0"/>
        <v>112</v>
      </c>
      <c r="J50" s="3">
        <v>0</v>
      </c>
    </row>
    <row r="51" spans="1:10" x14ac:dyDescent="0.25">
      <c r="A51" s="1">
        <v>47150</v>
      </c>
      <c r="B51" s="2" t="s">
        <v>42</v>
      </c>
      <c r="C51" s="2" t="s">
        <v>43</v>
      </c>
      <c r="D51" s="2" t="s">
        <v>43</v>
      </c>
      <c r="E51" s="2">
        <v>91000</v>
      </c>
      <c r="F51" s="2">
        <v>1.9449999999999999E-3</v>
      </c>
      <c r="G51" s="3">
        <v>112</v>
      </c>
      <c r="H51" s="3">
        <v>0</v>
      </c>
      <c r="I51" s="3">
        <f t="shared" si="0"/>
        <v>112</v>
      </c>
      <c r="J51" s="3">
        <v>0</v>
      </c>
    </row>
    <row r="52" spans="1:10" x14ac:dyDescent="0.25">
      <c r="A52" s="1">
        <v>47178</v>
      </c>
      <c r="B52" s="2" t="s">
        <v>42</v>
      </c>
      <c r="C52" s="2" t="s">
        <v>43</v>
      </c>
      <c r="D52" s="2" t="s">
        <v>43</v>
      </c>
      <c r="E52" s="2">
        <v>91000</v>
      </c>
      <c r="F52" s="2">
        <v>1.9449999999999999E-3</v>
      </c>
      <c r="G52" s="3">
        <v>112</v>
      </c>
      <c r="H52" s="3">
        <v>0</v>
      </c>
      <c r="I52" s="3">
        <f t="shared" si="0"/>
        <v>112</v>
      </c>
      <c r="J52" s="3">
        <v>0</v>
      </c>
    </row>
    <row r="53" spans="1:10" x14ac:dyDescent="0.25">
      <c r="A53" s="1">
        <v>47209</v>
      </c>
      <c r="B53" s="2" t="s">
        <v>42</v>
      </c>
      <c r="C53" s="2" t="s">
        <v>43</v>
      </c>
      <c r="D53" s="2" t="s">
        <v>43</v>
      </c>
      <c r="E53" s="2">
        <v>91000</v>
      </c>
      <c r="F53" s="2">
        <v>1.9449999999999999E-3</v>
      </c>
      <c r="G53" s="3">
        <v>112</v>
      </c>
      <c r="H53" s="3">
        <v>0</v>
      </c>
      <c r="I53" s="3">
        <f t="shared" si="0"/>
        <v>112</v>
      </c>
      <c r="J53" s="3">
        <v>0</v>
      </c>
    </row>
    <row r="54" spans="1:10" x14ac:dyDescent="0.25">
      <c r="A54" s="1">
        <v>47239</v>
      </c>
      <c r="B54" s="2" t="s">
        <v>42</v>
      </c>
      <c r="C54" s="2" t="s">
        <v>43</v>
      </c>
      <c r="D54" s="2" t="s">
        <v>43</v>
      </c>
      <c r="E54" s="2">
        <v>91000</v>
      </c>
      <c r="F54" s="2">
        <v>1.9449999999999999E-3</v>
      </c>
      <c r="G54" s="3">
        <v>112</v>
      </c>
      <c r="H54" s="3">
        <v>0</v>
      </c>
      <c r="I54" s="3">
        <f t="shared" si="0"/>
        <v>112</v>
      </c>
      <c r="J54" s="3">
        <v>0</v>
      </c>
    </row>
    <row r="55" spans="1:10" x14ac:dyDescent="0.25">
      <c r="A55" s="1">
        <v>47270</v>
      </c>
      <c r="B55" s="2" t="s">
        <v>42</v>
      </c>
      <c r="C55" s="2" t="s">
        <v>43</v>
      </c>
      <c r="D55" s="2" t="s">
        <v>43</v>
      </c>
      <c r="E55" s="2">
        <v>91000</v>
      </c>
      <c r="F55" s="2">
        <v>1.9449999999999999E-3</v>
      </c>
      <c r="G55" s="3">
        <v>112</v>
      </c>
      <c r="H55" s="3">
        <v>0</v>
      </c>
      <c r="I55" s="3">
        <f t="shared" si="0"/>
        <v>112</v>
      </c>
      <c r="J55" s="3">
        <v>0</v>
      </c>
    </row>
    <row r="56" spans="1:10" x14ac:dyDescent="0.25">
      <c r="A56" s="1">
        <v>47300</v>
      </c>
      <c r="B56" s="2" t="s">
        <v>42</v>
      </c>
      <c r="C56" s="2" t="s">
        <v>43</v>
      </c>
      <c r="D56" s="2" t="s">
        <v>43</v>
      </c>
      <c r="E56" s="2">
        <v>91000</v>
      </c>
      <c r="F56" s="2">
        <v>1.9449999999999999E-3</v>
      </c>
      <c r="G56" s="3">
        <v>112</v>
      </c>
      <c r="H56" s="3">
        <v>0</v>
      </c>
      <c r="I56" s="3">
        <f t="shared" si="0"/>
        <v>112</v>
      </c>
      <c r="J56" s="3">
        <v>0</v>
      </c>
    </row>
    <row r="57" spans="1:10" x14ac:dyDescent="0.25">
      <c r="A57" s="1">
        <v>47331</v>
      </c>
      <c r="B57" s="2" t="s">
        <v>42</v>
      </c>
      <c r="C57" s="2" t="s">
        <v>43</v>
      </c>
      <c r="D57" s="2" t="s">
        <v>43</v>
      </c>
      <c r="E57" s="2">
        <v>91000</v>
      </c>
      <c r="F57" s="2">
        <v>1.9449999999999999E-3</v>
      </c>
      <c r="G57" s="3">
        <v>112</v>
      </c>
      <c r="H57" s="3">
        <v>0</v>
      </c>
      <c r="I57" s="3">
        <f t="shared" si="0"/>
        <v>112</v>
      </c>
      <c r="J57" s="3">
        <v>0</v>
      </c>
    </row>
    <row r="58" spans="1:10" x14ac:dyDescent="0.25">
      <c r="A58" s="1">
        <v>47362</v>
      </c>
      <c r="B58" s="2" t="s">
        <v>42</v>
      </c>
      <c r="C58" s="2" t="s">
        <v>43</v>
      </c>
      <c r="D58" s="2" t="s">
        <v>43</v>
      </c>
      <c r="E58" s="2">
        <v>91000</v>
      </c>
      <c r="F58" s="2">
        <v>1.9449999999999999E-3</v>
      </c>
      <c r="G58" s="3">
        <v>112</v>
      </c>
      <c r="H58" s="3">
        <v>0</v>
      </c>
      <c r="I58" s="3">
        <f t="shared" si="0"/>
        <v>112</v>
      </c>
      <c r="J58" s="3">
        <v>0</v>
      </c>
    </row>
    <row r="59" spans="1:10" x14ac:dyDescent="0.25">
      <c r="A59" s="1">
        <v>47392</v>
      </c>
      <c r="B59" s="2" t="s">
        <v>42</v>
      </c>
      <c r="C59" s="2" t="s">
        <v>43</v>
      </c>
      <c r="D59" s="2" t="s">
        <v>43</v>
      </c>
      <c r="E59" s="2">
        <v>91000</v>
      </c>
      <c r="F59" s="2">
        <v>1.9449999999999999E-3</v>
      </c>
      <c r="G59" s="3">
        <v>112</v>
      </c>
      <c r="H59" s="3">
        <v>0</v>
      </c>
      <c r="I59" s="3">
        <f t="shared" si="0"/>
        <v>112</v>
      </c>
      <c r="J59" s="3">
        <v>0</v>
      </c>
    </row>
    <row r="60" spans="1:10" x14ac:dyDescent="0.25">
      <c r="A60" s="1">
        <v>47423</v>
      </c>
      <c r="B60" s="2" t="s">
        <v>42</v>
      </c>
      <c r="C60" s="2" t="s">
        <v>43</v>
      </c>
      <c r="D60" s="2" t="s">
        <v>43</v>
      </c>
      <c r="E60" s="2">
        <v>91000</v>
      </c>
      <c r="F60" s="2">
        <v>1.9449999999999999E-3</v>
      </c>
      <c r="G60" s="3">
        <v>112</v>
      </c>
      <c r="H60" s="3">
        <v>0</v>
      </c>
      <c r="I60" s="3">
        <f t="shared" si="0"/>
        <v>112</v>
      </c>
      <c r="J60" s="3">
        <v>0</v>
      </c>
    </row>
    <row r="61" spans="1:10" x14ac:dyDescent="0.25">
      <c r="A61" s="1">
        <v>47453</v>
      </c>
      <c r="B61" s="2" t="s">
        <v>42</v>
      </c>
      <c r="C61" s="2" t="s">
        <v>43</v>
      </c>
      <c r="D61" s="2" t="s">
        <v>43</v>
      </c>
      <c r="E61" s="2">
        <v>91000</v>
      </c>
      <c r="F61" s="2">
        <v>1.9449999999999999E-3</v>
      </c>
      <c r="G61" s="3">
        <v>112</v>
      </c>
      <c r="H61" s="3">
        <v>0</v>
      </c>
      <c r="I61" s="3">
        <f t="shared" si="0"/>
        <v>112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83905-3525-4787-85FE-1AB064165306}">
  <sheetPr>
    <tabColor rgb="FF00B050"/>
  </sheetPr>
  <dimension ref="A1:Q244"/>
  <sheetViews>
    <sheetView showGridLines="0" zoomScaleNormal="100" workbookViewId="0">
      <pane ySplit="2" topLeftCell="A3" activePane="bottomLeft" state="frozen"/>
      <selection pane="bottomLeft"/>
    </sheetView>
  </sheetViews>
  <sheetFormatPr baseColWidth="10" defaultColWidth="11.42578125" defaultRowHeight="15" zeroHeight="1" x14ac:dyDescent="0.25"/>
  <cols>
    <col min="1" max="1" width="6.28515625" customWidth="1"/>
    <col min="2" max="2" width="11.42578125" customWidth="1"/>
    <col min="3" max="3" width="15.42578125" customWidth="1"/>
    <col min="4" max="11" width="10.85546875" customWidth="1"/>
    <col min="12" max="12" width="2.140625" customWidth="1"/>
    <col min="13" max="15" width="10.85546875" hidden="1" customWidth="1"/>
    <col min="16" max="16" width="10.28515625" style="27" hidden="1" customWidth="1"/>
    <col min="17" max="17" width="11.42578125" customWidth="1"/>
    <col min="15902" max="16384" width="1.42578125" customWidth="1"/>
  </cols>
  <sheetData>
    <row r="1" spans="1:17" x14ac:dyDescent="0.25">
      <c r="A1" s="17">
        <v>0.71399999999999997</v>
      </c>
      <c r="P1" s="18"/>
    </row>
    <row r="2" spans="1:17" ht="40.5" customHeight="1" x14ac:dyDescent="0.25">
      <c r="B2" s="19" t="s">
        <v>0</v>
      </c>
      <c r="C2" s="19" t="s">
        <v>1</v>
      </c>
      <c r="D2" s="19" t="s">
        <v>2</v>
      </c>
      <c r="E2" s="20" t="s">
        <v>44</v>
      </c>
      <c r="F2" s="20" t="s">
        <v>45</v>
      </c>
      <c r="G2" s="20" t="s">
        <v>46</v>
      </c>
      <c r="H2" s="20" t="s">
        <v>47</v>
      </c>
      <c r="I2" s="20" t="s">
        <v>48</v>
      </c>
      <c r="J2" s="20" t="s">
        <v>49</v>
      </c>
      <c r="K2" s="20" t="s">
        <v>50</v>
      </c>
      <c r="M2" s="20" t="s">
        <v>51</v>
      </c>
      <c r="N2" s="20" t="s">
        <v>52</v>
      </c>
      <c r="O2" s="20" t="s">
        <v>53</v>
      </c>
      <c r="P2" s="20" t="s">
        <v>54</v>
      </c>
    </row>
    <row r="3" spans="1:17" ht="24.75" x14ac:dyDescent="0.25">
      <c r="B3" s="21">
        <f>+'[1]Calculos Producción 100%'!B3</f>
        <v>45658</v>
      </c>
      <c r="C3" s="22" t="s">
        <v>55</v>
      </c>
      <c r="D3" s="23" t="s">
        <v>56</v>
      </c>
      <c r="E3" s="24" t="s">
        <v>57</v>
      </c>
      <c r="F3" s="25">
        <f>+'[1]Calculos Producción 100%'!$Q$2</f>
        <v>91033.59206000001</v>
      </c>
      <c r="G3" s="26">
        <f>+'[1]Calculos Producción 100%'!$O$2</f>
        <v>1.9220725855519038E-3</v>
      </c>
      <c r="H3" s="26">
        <f>+'[1]Calculos Producción 100%'!H3*'PETROSANTANDER- PROPANO'!$A$1</f>
        <v>0</v>
      </c>
      <c r="I3" s="26">
        <f>+'[1]Calculos Producción 100%'!I3*'PETROSANTANDER- PROPANO'!$A$1</f>
        <v>452.08802422586189</v>
      </c>
      <c r="J3" s="26">
        <f>+H3+I3</f>
        <v>452.08802422586189</v>
      </c>
      <c r="K3" s="26">
        <v>0</v>
      </c>
      <c r="M3" s="27">
        <f>(((H3/'[1]Calculos Producción 100%'!A3)*1000)/'[1]Calculos Producción 100%'!$P$2)/42</f>
        <v>0</v>
      </c>
      <c r="N3" s="27">
        <f>(((I3/'[1]Calculos Producción 100%'!A3)*1000)/'[1]Calculos Producción 100%'!$P$2)/42</f>
        <v>180.65177541594417</v>
      </c>
      <c r="O3" s="27">
        <f>(((J3/'[1]Calculos Producción 100%'!A3)*1000)/'[1]Calculos Producción 100%'!$P$2)/42</f>
        <v>180.65177541594417</v>
      </c>
      <c r="P3" s="27">
        <f>+O3*'[1]Calculos Producción 100%'!A3</f>
        <v>5600.2050378942695</v>
      </c>
      <c r="Q3" s="28"/>
    </row>
    <row r="4" spans="1:17" ht="24.75" x14ac:dyDescent="0.25">
      <c r="B4" s="21">
        <f>+'[1]Calculos Producción 100%'!B4</f>
        <v>45689</v>
      </c>
      <c r="C4" s="22" t="s">
        <v>55</v>
      </c>
      <c r="D4" s="23" t="s">
        <v>56</v>
      </c>
      <c r="E4" s="24" t="s">
        <v>57</v>
      </c>
      <c r="F4" s="25">
        <f>+'[1]Calculos Producción 100%'!$Q$2</f>
        <v>91033.59206000001</v>
      </c>
      <c r="G4" s="26">
        <f>+'[1]Calculos Producción 100%'!$O$2</f>
        <v>1.9220725855519038E-3</v>
      </c>
      <c r="H4" s="26">
        <f>+'[1]Calculos Producción 100%'!H4*'PETROSANTANDER- PROPANO'!$A$1</f>
        <v>0</v>
      </c>
      <c r="I4" s="26">
        <f>+'[1]Calculos Producción 100%'!I4*'PETROSANTANDER- PROPANO'!$A$1</f>
        <v>406.20517697582659</v>
      </c>
      <c r="J4" s="26">
        <f t="shared" ref="J4:J67" si="0">+H4+I4</f>
        <v>406.20517697582659</v>
      </c>
      <c r="K4" s="26">
        <v>0</v>
      </c>
      <c r="M4" s="27">
        <f>(((H4/'[1]Calculos Producción 100%'!A4)*1000)/'[1]Calculos Producción 100%'!$P$2)/42</f>
        <v>0</v>
      </c>
      <c r="N4" s="27">
        <f>(((I4/'[1]Calculos Producción 100%'!A4)*1000)/'[1]Calculos Producción 100%'!$P$2)/42</f>
        <v>179.70838773315791</v>
      </c>
      <c r="O4" s="27">
        <f>(((J4/'[1]Calculos Producción 100%'!A4)*1000)/'[1]Calculos Producción 100%'!$P$2)/42</f>
        <v>179.70838773315791</v>
      </c>
      <c r="P4" s="27">
        <f>+O4*'[1]Calculos Producción 100%'!A4</f>
        <v>5031.8348565284214</v>
      </c>
      <c r="Q4" s="28"/>
    </row>
    <row r="5" spans="1:17" ht="24.75" x14ac:dyDescent="0.25">
      <c r="B5" s="21">
        <f>+'[1]Calculos Producción 100%'!B5</f>
        <v>45717</v>
      </c>
      <c r="C5" s="22" t="s">
        <v>55</v>
      </c>
      <c r="D5" s="23" t="s">
        <v>56</v>
      </c>
      <c r="E5" s="24" t="s">
        <v>57</v>
      </c>
      <c r="F5" s="25">
        <f>+'[1]Calculos Producción 100%'!$Q$2</f>
        <v>91033.59206000001</v>
      </c>
      <c r="G5" s="26">
        <f>+'[1]Calculos Producción 100%'!$O$2</f>
        <v>1.9220725855519038E-3</v>
      </c>
      <c r="H5" s="26">
        <f>+'[1]Calculos Producción 100%'!H5*'PETROSANTANDER- PROPANO'!$A$1</f>
        <v>0</v>
      </c>
      <c r="I5" s="26">
        <f>+'[1]Calculos Producción 100%'!I5*'PETROSANTANDER- PROPANO'!$A$1</f>
        <v>451.15897869063662</v>
      </c>
      <c r="J5" s="26">
        <f t="shared" si="0"/>
        <v>451.15897869063662</v>
      </c>
      <c r="K5" s="26">
        <v>0</v>
      </c>
      <c r="M5" s="27">
        <f>(((H5/'[1]Calculos Producción 100%'!A5)*1000)/'[1]Calculos Producción 100%'!$P$2)/42</f>
        <v>0</v>
      </c>
      <c r="N5" s="27">
        <f>(((I5/'[1]Calculos Producción 100%'!A5)*1000)/'[1]Calculos Producción 100%'!$P$2)/42</f>
        <v>180.28053416117285</v>
      </c>
      <c r="O5" s="27">
        <f>(((J5/'[1]Calculos Producción 100%'!A5)*1000)/'[1]Calculos Producción 100%'!$P$2)/42</f>
        <v>180.28053416117285</v>
      </c>
      <c r="P5" s="27">
        <f>+O5*'[1]Calculos Producción 100%'!A5</f>
        <v>5588.6965589963584</v>
      </c>
      <c r="Q5" s="28"/>
    </row>
    <row r="6" spans="1:17" ht="24.75" x14ac:dyDescent="0.25">
      <c r="B6" s="21">
        <f>+'[1]Calculos Producción 100%'!B6</f>
        <v>45748</v>
      </c>
      <c r="C6" s="22" t="s">
        <v>55</v>
      </c>
      <c r="D6" s="23" t="s">
        <v>56</v>
      </c>
      <c r="E6" s="24" t="s">
        <v>57</v>
      </c>
      <c r="F6" s="25">
        <f>+'[1]Calculos Producción 100%'!$Q$2</f>
        <v>91033.59206000001</v>
      </c>
      <c r="G6" s="26">
        <f>+'[1]Calculos Producción 100%'!$O$2</f>
        <v>1.9220725855519038E-3</v>
      </c>
      <c r="H6" s="26">
        <f>+'[1]Calculos Producción 100%'!H6*'PETROSANTANDER- PROPANO'!$A$1</f>
        <v>0</v>
      </c>
      <c r="I6" s="26">
        <f>+'[1]Calculos Producción 100%'!I6*'PETROSANTANDER- PROPANO'!$A$1</f>
        <v>430.47108656436484</v>
      </c>
      <c r="J6" s="26">
        <f t="shared" si="0"/>
        <v>430.47108656436484</v>
      </c>
      <c r="K6" s="26">
        <v>0</v>
      </c>
      <c r="M6" s="27">
        <f>(((H6/'[1]Calculos Producción 100%'!A6)*1000)/'[1]Calculos Producción 100%'!$P$2)/42</f>
        <v>0</v>
      </c>
      <c r="N6" s="27">
        <f>(((I6/'[1]Calculos Producción 100%'!A6)*1000)/'[1]Calculos Producción 100%'!$P$2)/42</f>
        <v>177.74756378278403</v>
      </c>
      <c r="O6" s="27">
        <f>(((J6/'[1]Calculos Producción 100%'!A6)*1000)/'[1]Calculos Producción 100%'!$P$2)/42</f>
        <v>177.74756378278403</v>
      </c>
      <c r="P6" s="27">
        <f>+O6*'[1]Calculos Producción 100%'!A6</f>
        <v>5332.4269134835213</v>
      </c>
      <c r="Q6" s="28"/>
    </row>
    <row r="7" spans="1:17" ht="24.75" x14ac:dyDescent="0.25">
      <c r="B7" s="21">
        <f>+'[1]Calculos Producción 100%'!B7</f>
        <v>45778</v>
      </c>
      <c r="C7" s="22" t="s">
        <v>55</v>
      </c>
      <c r="D7" s="23" t="s">
        <v>56</v>
      </c>
      <c r="E7" s="24" t="s">
        <v>57</v>
      </c>
      <c r="F7" s="25">
        <f>+'[1]Calculos Producción 100%'!$Q$2</f>
        <v>91033.59206000001</v>
      </c>
      <c r="G7" s="26">
        <f>+'[1]Calculos Producción 100%'!$O$2</f>
        <v>1.9220725855519038E-3</v>
      </c>
      <c r="H7" s="26">
        <f>+'[1]Calculos Producción 100%'!H7*'PETROSANTANDER- PROPANO'!$A$1</f>
        <v>0</v>
      </c>
      <c r="I7" s="26">
        <f>+'[1]Calculos Producción 100%'!I7*'PETROSANTANDER- PROPANO'!$A$1</f>
        <v>449.76033059962293</v>
      </c>
      <c r="J7" s="26">
        <f t="shared" si="0"/>
        <v>449.76033059962293</v>
      </c>
      <c r="K7" s="26">
        <v>0</v>
      </c>
      <c r="M7" s="27">
        <f>(((H7/'[1]Calculos Producción 100%'!A7)*1000)/'[1]Calculos Producción 100%'!$P$2)/42</f>
        <v>0</v>
      </c>
      <c r="N7" s="27">
        <f>(((I7/'[1]Calculos Producción 100%'!A7)*1000)/'[1]Calculos Producción 100%'!$P$2)/42</f>
        <v>179.72164242486463</v>
      </c>
      <c r="O7" s="27">
        <f>(((J7/'[1]Calculos Producción 100%'!A7)*1000)/'[1]Calculos Producción 100%'!$P$2)/42</f>
        <v>179.72164242486463</v>
      </c>
      <c r="P7" s="27">
        <f>+O7*'[1]Calculos Producción 100%'!A7</f>
        <v>5571.3709151708035</v>
      </c>
      <c r="Q7" s="28"/>
    </row>
    <row r="8" spans="1:17" ht="24.75" x14ac:dyDescent="0.25">
      <c r="B8" s="21">
        <f>+'[1]Calculos Producción 100%'!B8</f>
        <v>45809</v>
      </c>
      <c r="C8" s="22" t="s">
        <v>55</v>
      </c>
      <c r="D8" s="23" t="s">
        <v>56</v>
      </c>
      <c r="E8" s="24" t="s">
        <v>57</v>
      </c>
      <c r="F8" s="25">
        <f>+'[1]Calculos Producción 100%'!$Q$2</f>
        <v>91033.59206000001</v>
      </c>
      <c r="G8" s="26">
        <f>+'[1]Calculos Producción 100%'!$O$2</f>
        <v>1.9220725855519038E-3</v>
      </c>
      <c r="H8" s="26">
        <f>+'[1]Calculos Producción 100%'!H8*'PETROSANTANDER- PROPANO'!$A$1</f>
        <v>0</v>
      </c>
      <c r="I8" s="26">
        <f>+'[1]Calculos Producción 100%'!I8*'PETROSANTANDER- PROPANO'!$A$1</f>
        <v>441.31357730631629</v>
      </c>
      <c r="J8" s="26">
        <f t="shared" si="0"/>
        <v>441.31357730631629</v>
      </c>
      <c r="K8" s="26">
        <v>0</v>
      </c>
      <c r="M8" s="27">
        <f>(((H8/'[1]Calculos Producción 100%'!A8)*1000)/'[1]Calculos Producción 100%'!$P$2)/42</f>
        <v>0</v>
      </c>
      <c r="N8" s="27">
        <f>(((I8/'[1]Calculos Producción 100%'!A8)*1000)/'[1]Calculos Producción 100%'!$P$2)/42</f>
        <v>182.22458064842453</v>
      </c>
      <c r="O8" s="27">
        <f>(((J8/'[1]Calculos Producción 100%'!A8)*1000)/'[1]Calculos Producción 100%'!$P$2)/42</f>
        <v>182.22458064842453</v>
      </c>
      <c r="P8" s="27">
        <f>+O8*'[1]Calculos Producción 100%'!A8</f>
        <v>5466.7374194527365</v>
      </c>
    </row>
    <row r="9" spans="1:17" ht="24.75" x14ac:dyDescent="0.25">
      <c r="B9" s="21">
        <f>+'[1]Calculos Producción 100%'!B9</f>
        <v>45839</v>
      </c>
      <c r="C9" s="22" t="s">
        <v>55</v>
      </c>
      <c r="D9" s="23" t="s">
        <v>56</v>
      </c>
      <c r="E9" s="24" t="s">
        <v>57</v>
      </c>
      <c r="F9" s="25">
        <f>+'[1]Calculos Producción 100%'!$Q$2</f>
        <v>91033.59206000001</v>
      </c>
      <c r="G9" s="26">
        <f>+'[1]Calculos Producción 100%'!$O$2</f>
        <v>1.9220725855519038E-3</v>
      </c>
      <c r="H9" s="26">
        <f>+'[1]Calculos Producción 100%'!H9*'PETROSANTANDER- PROPANO'!$A$1</f>
        <v>0</v>
      </c>
      <c r="I9" s="26">
        <f>+'[1]Calculos Producción 100%'!I9*'PETROSANTANDER- PROPANO'!$A$1</f>
        <v>500.87999688980273</v>
      </c>
      <c r="J9" s="26">
        <f t="shared" si="0"/>
        <v>500.87999688980273</v>
      </c>
      <c r="K9" s="26">
        <v>0</v>
      </c>
      <c r="M9" s="27">
        <f>(((H9/'[1]Calculos Producción 100%'!A9)*1000)/'[1]Calculos Producción 100%'!$P$2)/42</f>
        <v>0</v>
      </c>
      <c r="N9" s="27">
        <f>(((I9/'[1]Calculos Producción 100%'!A9)*1000)/'[1]Calculos Producción 100%'!$P$2)/42</f>
        <v>200.14876718625371</v>
      </c>
      <c r="O9" s="27">
        <f>(((J9/'[1]Calculos Producción 100%'!A9)*1000)/'[1]Calculos Producción 100%'!$P$2)/42</f>
        <v>200.14876718625371</v>
      </c>
      <c r="P9" s="27">
        <f>+O9*'[1]Calculos Producción 100%'!A9</f>
        <v>6204.6117827738653</v>
      </c>
    </row>
    <row r="10" spans="1:17" ht="24.75" x14ac:dyDescent="0.25">
      <c r="B10" s="21">
        <f>+'[1]Calculos Producción 100%'!B10</f>
        <v>45870</v>
      </c>
      <c r="C10" s="22" t="s">
        <v>55</v>
      </c>
      <c r="D10" s="23" t="s">
        <v>56</v>
      </c>
      <c r="E10" s="24" t="s">
        <v>57</v>
      </c>
      <c r="F10" s="25">
        <f>+'[1]Calculos Producción 100%'!$Q$2</f>
        <v>91033.59206000001</v>
      </c>
      <c r="G10" s="26">
        <f>+'[1]Calculos Producción 100%'!$O$2</f>
        <v>1.9220725855519038E-3</v>
      </c>
      <c r="H10" s="26">
        <f>+'[1]Calculos Producción 100%'!H10*'PETROSANTANDER- PROPANO'!$A$1</f>
        <v>0</v>
      </c>
      <c r="I10" s="26">
        <f>+'[1]Calculos Producción 100%'!I10*'PETROSANTANDER- PROPANO'!$A$1</f>
        <v>517.97642641702953</v>
      </c>
      <c r="J10" s="26">
        <f t="shared" si="0"/>
        <v>517.97642641702953</v>
      </c>
      <c r="K10" s="26">
        <v>0</v>
      </c>
      <c r="M10" s="27">
        <f>(((H10/'[1]Calculos Producción 100%'!A10)*1000)/'[1]Calculos Producción 100%'!$P$2)/42</f>
        <v>0</v>
      </c>
      <c r="N10" s="27">
        <f>(((I10/'[1]Calculos Producción 100%'!A10)*1000)/'[1]Calculos Producción 100%'!$P$2)/42</f>
        <v>206.98040213755709</v>
      </c>
      <c r="O10" s="27">
        <f>(((J10/'[1]Calculos Producción 100%'!A10)*1000)/'[1]Calculos Producción 100%'!$P$2)/42</f>
        <v>206.98040213755709</v>
      </c>
      <c r="P10" s="27">
        <f>+O10*'[1]Calculos Producción 100%'!A10</f>
        <v>6416.3924662642703</v>
      </c>
    </row>
    <row r="11" spans="1:17" ht="24.75" x14ac:dyDescent="0.25">
      <c r="B11" s="21">
        <f>+'[1]Calculos Producción 100%'!B11</f>
        <v>45901</v>
      </c>
      <c r="C11" s="22" t="s">
        <v>55</v>
      </c>
      <c r="D11" s="23" t="s">
        <v>56</v>
      </c>
      <c r="E11" s="24" t="s">
        <v>57</v>
      </c>
      <c r="F11" s="25">
        <f>+'[1]Calculos Producción 100%'!$Q$2</f>
        <v>91033.59206000001</v>
      </c>
      <c r="G11" s="26">
        <f>+'[1]Calculos Producción 100%'!$O$2</f>
        <v>1.9220725855519038E-3</v>
      </c>
      <c r="H11" s="26">
        <f>+'[1]Calculos Producción 100%'!H11*'PETROSANTANDER- PROPANO'!$A$1</f>
        <v>0</v>
      </c>
      <c r="I11" s="26">
        <f>+'[1]Calculos Producción 100%'!I11*'PETROSANTANDER- PROPANO'!$A$1</f>
        <v>546.19098062994681</v>
      </c>
      <c r="J11" s="26">
        <f t="shared" si="0"/>
        <v>546.19098062994681</v>
      </c>
      <c r="K11" s="26">
        <v>0</v>
      </c>
      <c r="M11" s="27">
        <f>(((H11/'[1]Calculos Producción 100%'!A11)*1000)/'[1]Calculos Producción 100%'!$P$2)/42</f>
        <v>0</v>
      </c>
      <c r="N11" s="27">
        <f>(((I11/'[1]Calculos Producción 100%'!A11)*1000)/'[1]Calculos Producción 100%'!$P$2)/42</f>
        <v>225.52993498806484</v>
      </c>
      <c r="O11" s="27">
        <f>(((J11/'[1]Calculos Producción 100%'!A11)*1000)/'[1]Calculos Producción 100%'!$P$2)/42</f>
        <v>225.52993498806484</v>
      </c>
      <c r="P11" s="27">
        <f>+O11*'[1]Calculos Producción 100%'!A11</f>
        <v>6765.8980496419454</v>
      </c>
    </row>
    <row r="12" spans="1:17" ht="24.75" x14ac:dyDescent="0.25">
      <c r="B12" s="21">
        <f>+'[1]Calculos Producción 100%'!B12</f>
        <v>45931</v>
      </c>
      <c r="C12" s="22" t="s">
        <v>55</v>
      </c>
      <c r="D12" s="23" t="s">
        <v>56</v>
      </c>
      <c r="E12" s="24" t="s">
        <v>57</v>
      </c>
      <c r="F12" s="25">
        <f>+'[1]Calculos Producción 100%'!$Q$2</f>
        <v>91033.59206000001</v>
      </c>
      <c r="G12" s="26">
        <f>+'[1]Calculos Producción 100%'!$O$2</f>
        <v>1.9220725855519038E-3</v>
      </c>
      <c r="H12" s="26">
        <f>+'[1]Calculos Producción 100%'!H12*'PETROSANTANDER- PROPANO'!$A$1</f>
        <v>0</v>
      </c>
      <c r="I12" s="26">
        <f>+'[1]Calculos Producción 100%'!I12*'PETROSANTANDER- PROPANO'!$A$1</f>
        <v>546.38114716265511</v>
      </c>
      <c r="J12" s="26">
        <f t="shared" si="0"/>
        <v>546.38114716265511</v>
      </c>
      <c r="K12" s="26">
        <v>0</v>
      </c>
      <c r="M12" s="27">
        <f>(((H12/'[1]Calculos Producción 100%'!A12)*1000)/'[1]Calculos Producción 100%'!$P$2)/42</f>
        <v>0</v>
      </c>
      <c r="N12" s="27">
        <f>(((I12/'[1]Calculos Producción 100%'!A12)*1000)/'[1]Calculos Producción 100%'!$P$2)/42</f>
        <v>218.33076524809977</v>
      </c>
      <c r="O12" s="27">
        <f>(((J12/'[1]Calculos Producción 100%'!A12)*1000)/'[1]Calculos Producción 100%'!$P$2)/42</f>
        <v>218.33076524809977</v>
      </c>
      <c r="P12" s="27">
        <f>+O12*'[1]Calculos Producción 100%'!A12</f>
        <v>6768.2537226910927</v>
      </c>
    </row>
    <row r="13" spans="1:17" ht="24.75" x14ac:dyDescent="0.25">
      <c r="B13" s="21">
        <f>+'[1]Calculos Producción 100%'!B13</f>
        <v>45962</v>
      </c>
      <c r="C13" s="22" t="s">
        <v>55</v>
      </c>
      <c r="D13" s="23" t="s">
        <v>56</v>
      </c>
      <c r="E13" s="24" t="s">
        <v>57</v>
      </c>
      <c r="F13" s="25">
        <f>+'[1]Calculos Producción 100%'!$Q$2</f>
        <v>91033.59206000001</v>
      </c>
      <c r="G13" s="26">
        <f>+'[1]Calculos Producción 100%'!$O$2</f>
        <v>1.9220725855519038E-3</v>
      </c>
      <c r="H13" s="26">
        <f>+'[1]Calculos Producción 100%'!H13*'PETROSANTANDER- PROPANO'!$A$1</f>
        <v>0</v>
      </c>
      <c r="I13" s="26">
        <f>+'[1]Calculos Producción 100%'!I13*'PETROSANTANDER- PROPANO'!$A$1</f>
        <v>543.50633615859738</v>
      </c>
      <c r="J13" s="26">
        <f t="shared" si="0"/>
        <v>543.50633615859738</v>
      </c>
      <c r="K13" s="26">
        <v>0</v>
      </c>
      <c r="M13" s="27">
        <f>(((H13/'[1]Calculos Producción 100%'!A13)*1000)/'[1]Calculos Producción 100%'!$P$2)/42</f>
        <v>0</v>
      </c>
      <c r="N13" s="27">
        <f>(((I13/'[1]Calculos Producción 100%'!A13)*1000)/'[1]Calculos Producción 100%'!$P$2)/42</f>
        <v>224.42140754150907</v>
      </c>
      <c r="O13" s="27">
        <f>(((J13/'[1]Calculos Producción 100%'!A13)*1000)/'[1]Calculos Producción 100%'!$P$2)/42</f>
        <v>224.42140754150907</v>
      </c>
      <c r="P13" s="27">
        <f>+O13*'[1]Calculos Producción 100%'!A13</f>
        <v>6732.6422262452725</v>
      </c>
    </row>
    <row r="14" spans="1:17" ht="24.75" x14ac:dyDescent="0.25">
      <c r="B14" s="21">
        <f>+'[1]Calculos Producción 100%'!B14</f>
        <v>45992</v>
      </c>
      <c r="C14" s="22" t="s">
        <v>55</v>
      </c>
      <c r="D14" s="23" t="s">
        <v>56</v>
      </c>
      <c r="E14" s="24" t="s">
        <v>57</v>
      </c>
      <c r="F14" s="25">
        <f>+'[1]Calculos Producción 100%'!$Q$2</f>
        <v>91033.59206000001</v>
      </c>
      <c r="G14" s="26">
        <f>+'[1]Calculos Producción 100%'!$O$2</f>
        <v>1.9220725855519038E-3</v>
      </c>
      <c r="H14" s="26">
        <f>+'[1]Calculos Producción 100%'!H14*'PETROSANTANDER- PROPANO'!$A$1</f>
        <v>0</v>
      </c>
      <c r="I14" s="26">
        <f>+'[1]Calculos Producción 100%'!I14*'PETROSANTANDER- PROPANO'!$A$1</f>
        <v>540.03907940968179</v>
      </c>
      <c r="J14" s="26">
        <f t="shared" si="0"/>
        <v>540.03907940968179</v>
      </c>
      <c r="K14" s="26">
        <v>0</v>
      </c>
      <c r="M14" s="27">
        <f>(((H14/'[1]Calculos Producción 100%'!A14)*1000)/'[1]Calculos Producción 100%'!$P$2)/42</f>
        <v>0</v>
      </c>
      <c r="N14" s="27">
        <f>(((I14/'[1]Calculos Producción 100%'!A14)*1000)/'[1]Calculos Producción 100%'!$P$2)/42</f>
        <v>215.79651143470866</v>
      </c>
      <c r="O14" s="27">
        <f>(((J14/'[1]Calculos Producción 100%'!A14)*1000)/'[1]Calculos Producción 100%'!$P$2)/42</f>
        <v>215.79651143470866</v>
      </c>
      <c r="P14" s="27">
        <f>+O14*'[1]Calculos Producción 100%'!A14</f>
        <v>6689.6918544759683</v>
      </c>
    </row>
    <row r="15" spans="1:17" ht="24.75" x14ac:dyDescent="0.25">
      <c r="B15" s="21">
        <f>+'[1]Calculos Producción 100%'!B15</f>
        <v>46023</v>
      </c>
      <c r="C15" s="22" t="s">
        <v>55</v>
      </c>
      <c r="D15" s="23" t="s">
        <v>56</v>
      </c>
      <c r="E15" s="24" t="s">
        <v>57</v>
      </c>
      <c r="F15" s="25">
        <f>+'[1]Calculos Producción 100%'!$Q$2</f>
        <v>91033.59206000001</v>
      </c>
      <c r="G15" s="26">
        <f>+'[1]Calculos Producción 100%'!$O$2</f>
        <v>1.9220725855519038E-3</v>
      </c>
      <c r="H15" s="26">
        <f>+'[1]Calculos Producción 100%'!H15*'PETROSANTANDER- PROPANO'!$A$1</f>
        <v>536.99273240739808</v>
      </c>
      <c r="I15" s="26">
        <f>+'[1]Calculos Producción 100%'!I15*'PETROSANTANDER- PROPANO'!$A$1</f>
        <v>0</v>
      </c>
      <c r="J15" s="26">
        <f t="shared" si="0"/>
        <v>536.99273240739808</v>
      </c>
      <c r="K15" s="26">
        <v>0</v>
      </c>
      <c r="M15" s="27">
        <f>(((H15/'[1]Calculos Producción 100%'!A15)*1000)/'[1]Calculos Producción 100%'!$P$2)/42</f>
        <v>214.57920868611686</v>
      </c>
      <c r="N15" s="27">
        <f>(((I15/'[1]Calculos Producción 100%'!A15)*1000)/'[1]Calculos Producción 100%'!$P$2)/42</f>
        <v>0</v>
      </c>
      <c r="O15" s="27">
        <f>(((J15/'[1]Calculos Producción 100%'!A15)*1000)/'[1]Calculos Producción 100%'!$P$2)/42</f>
        <v>214.57920868611686</v>
      </c>
      <c r="P15" s="27">
        <f>+O15*'[1]Calculos Producción 100%'!A15</f>
        <v>6651.9554692696229</v>
      </c>
    </row>
    <row r="16" spans="1:17" ht="24.75" x14ac:dyDescent="0.25">
      <c r="B16" s="21">
        <f>+'[1]Calculos Producción 100%'!B16</f>
        <v>46054</v>
      </c>
      <c r="C16" s="22" t="s">
        <v>55</v>
      </c>
      <c r="D16" s="23" t="s">
        <v>56</v>
      </c>
      <c r="E16" s="24" t="s">
        <v>57</v>
      </c>
      <c r="F16" s="25">
        <f>+'[1]Calculos Producción 100%'!$Q$2</f>
        <v>91033.59206000001</v>
      </c>
      <c r="G16" s="26">
        <f>+'[1]Calculos Producción 100%'!$O$2</f>
        <v>1.9220725855519038E-3</v>
      </c>
      <c r="H16" s="26">
        <f>+'[1]Calculos Producción 100%'!H16*'PETROSANTANDER- PROPANO'!$A$1</f>
        <v>482.28979784996164</v>
      </c>
      <c r="I16" s="26">
        <f>+'[1]Calculos Producción 100%'!I16*'PETROSANTANDER- PROPANO'!$A$1</f>
        <v>0</v>
      </c>
      <c r="J16" s="26">
        <f t="shared" si="0"/>
        <v>482.28979784996164</v>
      </c>
      <c r="K16" s="26">
        <v>0</v>
      </c>
      <c r="M16" s="27">
        <f>(((H16/'[1]Calculos Producción 100%'!A16)*1000)/'[1]Calculos Producción 100%'!$P$2)/42</f>
        <v>213.36882665314997</v>
      </c>
      <c r="N16" s="27">
        <f>(((I16/'[1]Calculos Producción 100%'!A16)*1000)/'[1]Calculos Producción 100%'!$P$2)/42</f>
        <v>0</v>
      </c>
      <c r="O16" s="27">
        <f>(((J16/'[1]Calculos Producción 100%'!A16)*1000)/'[1]Calculos Producción 100%'!$P$2)/42</f>
        <v>213.36882665314997</v>
      </c>
      <c r="P16" s="27">
        <f>+O16*'[1]Calculos Producción 100%'!A16</f>
        <v>5974.3271462881994</v>
      </c>
    </row>
    <row r="17" spans="2:16" ht="24.75" x14ac:dyDescent="0.25">
      <c r="B17" s="21">
        <f>+'[1]Calculos Producción 100%'!B17</f>
        <v>46082</v>
      </c>
      <c r="C17" s="22" t="s">
        <v>55</v>
      </c>
      <c r="D17" s="23" t="s">
        <v>56</v>
      </c>
      <c r="E17" s="24" t="s">
        <v>57</v>
      </c>
      <c r="F17" s="25">
        <f>+'[1]Calculos Producción 100%'!$Q$2</f>
        <v>91033.59206000001</v>
      </c>
      <c r="G17" s="26">
        <f>+'[1]Calculos Producción 100%'!$O$2</f>
        <v>1.9220725855519038E-3</v>
      </c>
      <c r="H17" s="26">
        <f>+'[1]Calculos Producción 100%'!H17*'PETROSANTANDER- PROPANO'!$A$1</f>
        <v>530.95189742764046</v>
      </c>
      <c r="I17" s="26">
        <f>+'[1]Calculos Producción 100%'!I17*'PETROSANTANDER- PROPANO'!$A$1</f>
        <v>0</v>
      </c>
      <c r="J17" s="26">
        <f t="shared" si="0"/>
        <v>530.95189742764046</v>
      </c>
      <c r="K17" s="26">
        <v>0</v>
      </c>
      <c r="M17" s="27">
        <f>(((H17/'[1]Calculos Producción 100%'!A17)*1000)/'[1]Calculos Producción 100%'!$P$2)/42</f>
        <v>212.16532575710846</v>
      </c>
      <c r="N17" s="27">
        <f>(((I17/'[1]Calculos Producción 100%'!A17)*1000)/'[1]Calculos Producción 100%'!$P$2)/42</f>
        <v>0</v>
      </c>
      <c r="O17" s="27">
        <f>(((J17/'[1]Calculos Producción 100%'!A17)*1000)/'[1]Calculos Producción 100%'!$P$2)/42</f>
        <v>212.16532575710846</v>
      </c>
      <c r="P17" s="27">
        <f>+O17*'[1]Calculos Producción 100%'!A17</f>
        <v>6577.125098470362</v>
      </c>
    </row>
    <row r="18" spans="2:16" ht="24.75" x14ac:dyDescent="0.25">
      <c r="B18" s="21">
        <f>+'[1]Calculos Producción 100%'!B18</f>
        <v>46113</v>
      </c>
      <c r="C18" s="22" t="s">
        <v>55</v>
      </c>
      <c r="D18" s="23" t="s">
        <v>56</v>
      </c>
      <c r="E18" s="24" t="s">
        <v>57</v>
      </c>
      <c r="F18" s="25">
        <f>+'[1]Calculos Producción 100%'!$Q$2</f>
        <v>91033.59206000001</v>
      </c>
      <c r="G18" s="26">
        <f>+'[1]Calculos Producción 100%'!$O$2</f>
        <v>1.9220725855519038E-3</v>
      </c>
      <c r="H18" s="26">
        <f>+'[1]Calculos Producción 100%'!H18*'PETROSANTANDER- PROPANO'!$A$1</f>
        <v>510.92633412067886</v>
      </c>
      <c r="I18" s="26">
        <f>+'[1]Calculos Producción 100%'!I18*'PETROSANTANDER- PROPANO'!$A$1</f>
        <v>0</v>
      </c>
      <c r="J18" s="26">
        <f t="shared" si="0"/>
        <v>510.92633412067886</v>
      </c>
      <c r="K18" s="26">
        <v>0</v>
      </c>
      <c r="M18" s="27">
        <f>(((H18/'[1]Calculos Producción 100%'!A18)*1000)/'[1]Calculos Producción 100%'!$P$2)/42</f>
        <v>210.96866664665166</v>
      </c>
      <c r="N18" s="27">
        <f>(((I18/'[1]Calculos Producción 100%'!A18)*1000)/'[1]Calculos Producción 100%'!$P$2)/42</f>
        <v>0</v>
      </c>
      <c r="O18" s="27">
        <f>(((J18/'[1]Calculos Producción 100%'!A18)*1000)/'[1]Calculos Producción 100%'!$P$2)/42</f>
        <v>210.96866664665166</v>
      </c>
      <c r="P18" s="27">
        <f>+O18*'[1]Calculos Producción 100%'!A18</f>
        <v>6329.0599993995493</v>
      </c>
    </row>
    <row r="19" spans="2:16" ht="24.75" x14ac:dyDescent="0.25">
      <c r="B19" s="21">
        <f>+'[1]Calculos Producción 100%'!B19</f>
        <v>46143</v>
      </c>
      <c r="C19" s="22" t="s">
        <v>55</v>
      </c>
      <c r="D19" s="23" t="s">
        <v>56</v>
      </c>
      <c r="E19" s="24" t="s">
        <v>57</v>
      </c>
      <c r="F19" s="25">
        <f>+'[1]Calculos Producción 100%'!$Q$2</f>
        <v>91033.59206000001</v>
      </c>
      <c r="G19" s="26">
        <f>+'[1]Calculos Producción 100%'!$O$2</f>
        <v>1.9220725855519038E-3</v>
      </c>
      <c r="H19" s="26">
        <f>+'[1]Calculos Producción 100%'!H19*'PETROSANTANDER- PROPANO'!$A$1</f>
        <v>524.97955034109009</v>
      </c>
      <c r="I19" s="26">
        <f>+'[1]Calculos Producción 100%'!I19*'PETROSANTANDER- PROPANO'!$A$1</f>
        <v>0</v>
      </c>
      <c r="J19" s="26">
        <f t="shared" si="0"/>
        <v>524.97955034109009</v>
      </c>
      <c r="K19" s="26">
        <v>0</v>
      </c>
      <c r="M19" s="27">
        <f>(((H19/'[1]Calculos Producción 100%'!A19)*1000)/'[1]Calculos Producción 100%'!$P$2)/42</f>
        <v>209.77881019648711</v>
      </c>
      <c r="N19" s="27">
        <f>(((I19/'[1]Calculos Producción 100%'!A19)*1000)/'[1]Calculos Producción 100%'!$P$2)/42</f>
        <v>0</v>
      </c>
      <c r="O19" s="27">
        <f>(((J19/'[1]Calculos Producción 100%'!A19)*1000)/'[1]Calculos Producción 100%'!$P$2)/42</f>
        <v>209.77881019648711</v>
      </c>
      <c r="P19" s="27">
        <f>+O19*'[1]Calculos Producción 100%'!A19</f>
        <v>6503.1431160911006</v>
      </c>
    </row>
    <row r="20" spans="2:16" ht="24.75" x14ac:dyDescent="0.25">
      <c r="B20" s="21">
        <f>+'[1]Calculos Producción 100%'!B20</f>
        <v>46174</v>
      </c>
      <c r="C20" s="22" t="s">
        <v>55</v>
      </c>
      <c r="D20" s="23" t="s">
        <v>56</v>
      </c>
      <c r="E20" s="24" t="s">
        <v>57</v>
      </c>
      <c r="F20" s="25">
        <f>+'[1]Calculos Producción 100%'!$Q$2</f>
        <v>91033.59206000001</v>
      </c>
      <c r="G20" s="26">
        <f>+'[1]Calculos Producción 100%'!$O$2</f>
        <v>1.9220725855519038E-3</v>
      </c>
      <c r="H20" s="26">
        <f>+'[1]Calculos Producción 100%'!H20*'PETROSANTANDER- PROPANO'!$A$1</f>
        <v>505.1794987032473</v>
      </c>
      <c r="I20" s="26">
        <f>+'[1]Calculos Producción 100%'!I20*'PETROSANTANDER- PROPANO'!$A$1</f>
        <v>0</v>
      </c>
      <c r="J20" s="26">
        <f t="shared" si="0"/>
        <v>505.1794987032473</v>
      </c>
      <c r="K20" s="26">
        <v>0</v>
      </c>
      <c r="M20" s="27">
        <f>(((H20/'[1]Calculos Producción 100%'!A20)*1000)/'[1]Calculos Producción 100%'!$P$2)/42</f>
        <v>208.59571750606781</v>
      </c>
      <c r="N20" s="27">
        <f>(((I20/'[1]Calculos Producción 100%'!A20)*1000)/'[1]Calculos Producción 100%'!$P$2)/42</f>
        <v>0</v>
      </c>
      <c r="O20" s="27">
        <f>(((J20/'[1]Calculos Producción 100%'!A20)*1000)/'[1]Calculos Producción 100%'!$P$2)/42</f>
        <v>208.59571750606781</v>
      </c>
      <c r="P20" s="27">
        <f>+O20*'[1]Calculos Producción 100%'!A20</f>
        <v>6257.871525182034</v>
      </c>
    </row>
    <row r="21" spans="2:16" ht="24.75" x14ac:dyDescent="0.25">
      <c r="B21" s="21">
        <f>+'[1]Calculos Producción 100%'!B21</f>
        <v>46204</v>
      </c>
      <c r="C21" s="22" t="s">
        <v>55</v>
      </c>
      <c r="D21" s="23" t="s">
        <v>56</v>
      </c>
      <c r="E21" s="24" t="s">
        <v>57</v>
      </c>
      <c r="F21" s="25">
        <f>+'[1]Calculos Producción 100%'!$Q$2</f>
        <v>91033.59206000001</v>
      </c>
      <c r="G21" s="26">
        <f>+'[1]Calculos Producción 100%'!$O$2</f>
        <v>1.9220725855519038E-3</v>
      </c>
      <c r="H21" s="26">
        <f>+'[1]Calculos Producción 100%'!H21*'PETROSANTANDER- PROPANO'!$A$1</f>
        <v>519.07491009057276</v>
      </c>
      <c r="I21" s="26">
        <f>+'[1]Calculos Producción 100%'!I21*'PETROSANTANDER- PROPANO'!$A$1</f>
        <v>0</v>
      </c>
      <c r="J21" s="26">
        <f t="shared" si="0"/>
        <v>519.07491009057276</v>
      </c>
      <c r="K21" s="26">
        <v>0</v>
      </c>
      <c r="M21" s="27">
        <f>(((H21/'[1]Calculos Producción 100%'!A21)*1000)/'[1]Calculos Producción 100%'!$P$2)/42</f>
        <v>207.41934989829645</v>
      </c>
      <c r="N21" s="27">
        <f>(((I21/'[1]Calculos Producción 100%'!A21)*1000)/'[1]Calculos Producción 100%'!$P$2)/42</f>
        <v>0</v>
      </c>
      <c r="O21" s="27">
        <f>(((J21/'[1]Calculos Producción 100%'!A21)*1000)/'[1]Calculos Producción 100%'!$P$2)/42</f>
        <v>207.41934989829645</v>
      </c>
      <c r="P21" s="27">
        <f>+O21*'[1]Calculos Producción 100%'!A21</f>
        <v>6429.9998468471895</v>
      </c>
    </row>
    <row r="22" spans="2:16" ht="24.75" x14ac:dyDescent="0.25">
      <c r="B22" s="21">
        <f>+'[1]Calculos Producción 100%'!B22</f>
        <v>46235</v>
      </c>
      <c r="C22" s="22" t="s">
        <v>55</v>
      </c>
      <c r="D22" s="23" t="s">
        <v>56</v>
      </c>
      <c r="E22" s="24" t="s">
        <v>57</v>
      </c>
      <c r="F22" s="25">
        <f>+'[1]Calculos Producción 100%'!$Q$2</f>
        <v>91033.59206000001</v>
      </c>
      <c r="G22" s="26">
        <f>+'[1]Calculos Producción 100%'!$O$2</f>
        <v>1.9220725855519038E-3</v>
      </c>
      <c r="H22" s="26">
        <f>+'[1]Calculos Producción 100%'!H22*'PETROSANTANDER- PROPANO'!$A$1</f>
        <v>516.14773839778582</v>
      </c>
      <c r="I22" s="26">
        <f>+'[1]Calculos Producción 100%'!I22*'PETROSANTANDER- PROPANO'!$A$1</f>
        <v>0</v>
      </c>
      <c r="J22" s="26">
        <f t="shared" si="0"/>
        <v>516.14773839778582</v>
      </c>
      <c r="K22" s="26">
        <v>0</v>
      </c>
      <c r="M22" s="27">
        <f>(((H22/'[1]Calculos Producción 100%'!A22)*1000)/'[1]Calculos Producción 100%'!$P$2)/42</f>
        <v>206.24966891823783</v>
      </c>
      <c r="N22" s="27">
        <f>(((I22/'[1]Calculos Producción 100%'!A22)*1000)/'[1]Calculos Producción 100%'!$P$2)/42</f>
        <v>0</v>
      </c>
      <c r="O22" s="27">
        <f>(((J22/'[1]Calculos Producción 100%'!A22)*1000)/'[1]Calculos Producción 100%'!$P$2)/42</f>
        <v>206.24966891823783</v>
      </c>
      <c r="P22" s="27">
        <f>+O22*'[1]Calculos Producción 100%'!A22</f>
        <v>6393.7397364653725</v>
      </c>
    </row>
    <row r="23" spans="2:16" ht="24.75" x14ac:dyDescent="0.25">
      <c r="B23" s="21">
        <f>+'[1]Calculos Producción 100%'!B23</f>
        <v>46266</v>
      </c>
      <c r="C23" s="22" t="s">
        <v>55</v>
      </c>
      <c r="D23" s="23" t="s">
        <v>56</v>
      </c>
      <c r="E23" s="24" t="s">
        <v>57</v>
      </c>
      <c r="F23" s="25">
        <f>+'[1]Calculos Producción 100%'!$Q$2</f>
        <v>91033.59206000001</v>
      </c>
      <c r="G23" s="26">
        <f>+'[1]Calculos Producción 100%'!$O$2</f>
        <v>1.9220725855519038E-3</v>
      </c>
      <c r="H23" s="26">
        <f>+'[1]Calculos Producción 100%'!H23*'PETROSANTANDER- PROPANO'!$A$1</f>
        <v>496.68116570916271</v>
      </c>
      <c r="I23" s="26">
        <f>+'[1]Calculos Producción 100%'!I23*'PETROSANTANDER- PROPANO'!$A$1</f>
        <v>0</v>
      </c>
      <c r="J23" s="26">
        <f t="shared" si="0"/>
        <v>496.68116570916271</v>
      </c>
      <c r="K23" s="26">
        <v>0</v>
      </c>
      <c r="M23" s="27">
        <f>(((H23/'[1]Calculos Producción 100%'!A23)*1000)/'[1]Calculos Producción 100%'!$P$2)/42</f>
        <v>205.08663633183772</v>
      </c>
      <c r="N23" s="27">
        <f>(((I23/'[1]Calculos Producción 100%'!A23)*1000)/'[1]Calculos Producción 100%'!$P$2)/42</f>
        <v>0</v>
      </c>
      <c r="O23" s="27">
        <f>(((J23/'[1]Calculos Producción 100%'!A23)*1000)/'[1]Calculos Producción 100%'!$P$2)/42</f>
        <v>205.08663633183772</v>
      </c>
      <c r="P23" s="27">
        <f>+O23*'[1]Calculos Producción 100%'!A23</f>
        <v>6152.5990899551316</v>
      </c>
    </row>
    <row r="24" spans="2:16" ht="24.75" x14ac:dyDescent="0.25">
      <c r="B24" s="21">
        <f>+'[1]Calculos Producción 100%'!B24</f>
        <v>46296</v>
      </c>
      <c r="C24" s="22" t="s">
        <v>55</v>
      </c>
      <c r="D24" s="23" t="s">
        <v>56</v>
      </c>
      <c r="E24" s="24" t="s">
        <v>57</v>
      </c>
      <c r="F24" s="25">
        <f>+'[1]Calculos Producción 100%'!$Q$2</f>
        <v>91033.59206000001</v>
      </c>
      <c r="G24" s="26">
        <f>+'[1]Calculos Producción 100%'!$O$2</f>
        <v>1.9220725855519038E-3</v>
      </c>
      <c r="H24" s="26">
        <f>+'[1]Calculos Producción 100%'!H24*'PETROSANTANDER- PROPANO'!$A$1</f>
        <v>510.34321346300669</v>
      </c>
      <c r="I24" s="26">
        <f>+'[1]Calculos Producción 100%'!I24*'PETROSANTANDER- PROPANO'!$A$1</f>
        <v>0</v>
      </c>
      <c r="J24" s="26">
        <f t="shared" si="0"/>
        <v>510.34321346300669</v>
      </c>
      <c r="K24" s="26">
        <v>0</v>
      </c>
      <c r="M24" s="27">
        <f>(((H24/'[1]Calculos Producción 100%'!A24)*1000)/'[1]Calculos Producción 100%'!$P$2)/42</f>
        <v>203.93021412465083</v>
      </c>
      <c r="N24" s="27">
        <f>(((I24/'[1]Calculos Producción 100%'!A24)*1000)/'[1]Calculos Producción 100%'!$P$2)/42</f>
        <v>0</v>
      </c>
      <c r="O24" s="27">
        <f>(((J24/'[1]Calculos Producción 100%'!A24)*1000)/'[1]Calculos Producción 100%'!$P$2)/42</f>
        <v>203.93021412465083</v>
      </c>
      <c r="P24" s="27">
        <f>+O24*'[1]Calculos Producción 100%'!A24</f>
        <v>6321.8366378641758</v>
      </c>
    </row>
    <row r="25" spans="2:16" ht="24.75" x14ac:dyDescent="0.25">
      <c r="B25" s="21">
        <f>+'[1]Calculos Producción 100%'!B25</f>
        <v>46327</v>
      </c>
      <c r="C25" s="22" t="s">
        <v>55</v>
      </c>
      <c r="D25" s="23" t="s">
        <v>56</v>
      </c>
      <c r="E25" s="24" t="s">
        <v>57</v>
      </c>
      <c r="F25" s="25">
        <f>+'[1]Calculos Producción 100%'!$Q$2</f>
        <v>91033.59206000001</v>
      </c>
      <c r="G25" s="26">
        <f>+'[1]Calculos Producción 100%'!$O$2</f>
        <v>1.9220725855519038E-3</v>
      </c>
      <c r="H25" s="26">
        <f>+'[1]Calculos Producción 100%'!H25*'PETROSANTANDER- PROPANO'!$A$1</f>
        <v>491.09581016341701</v>
      </c>
      <c r="I25" s="26">
        <f>+'[1]Calculos Producción 100%'!I25*'PETROSANTANDER- PROPANO'!$A$1</f>
        <v>0</v>
      </c>
      <c r="J25" s="26">
        <f t="shared" si="0"/>
        <v>491.09581016341701</v>
      </c>
      <c r="K25" s="26">
        <v>0</v>
      </c>
      <c r="M25" s="27">
        <f>(((H25/'[1]Calculos Producción 100%'!A25)*1000)/'[1]Calculos Producción 100%'!$P$2)/42</f>
        <v>202.78036450057377</v>
      </c>
      <c r="N25" s="27">
        <f>(((I25/'[1]Calculos Producción 100%'!A25)*1000)/'[1]Calculos Producción 100%'!$P$2)/42</f>
        <v>0</v>
      </c>
      <c r="O25" s="27">
        <f>(((J25/'[1]Calculos Producción 100%'!A25)*1000)/'[1]Calculos Producción 100%'!$P$2)/42</f>
        <v>202.78036450057377</v>
      </c>
      <c r="P25" s="27">
        <f>+O25*'[1]Calculos Producción 100%'!A25</f>
        <v>6083.410935017213</v>
      </c>
    </row>
    <row r="26" spans="2:16" ht="24.75" x14ac:dyDescent="0.25">
      <c r="B26" s="21">
        <f>+'[1]Calculos Producción 100%'!B26</f>
        <v>46357</v>
      </c>
      <c r="C26" s="22" t="s">
        <v>55</v>
      </c>
      <c r="D26" s="23" t="s">
        <v>56</v>
      </c>
      <c r="E26" s="24" t="s">
        <v>57</v>
      </c>
      <c r="F26" s="25">
        <f>+'[1]Calculos Producción 100%'!$Q$2</f>
        <v>91033.59206000001</v>
      </c>
      <c r="G26" s="26">
        <f>+'[1]Calculos Producción 100%'!$O$2</f>
        <v>1.9220725855519038E-3</v>
      </c>
      <c r="H26" s="26">
        <f>+'[1]Calculos Producción 100%'!H26*'PETROSANTANDER- PROPANO'!$A$1</f>
        <v>504.60448164076558</v>
      </c>
      <c r="I26" s="26">
        <f>+'[1]Calculos Producción 100%'!I26*'PETROSANTANDER- PROPANO'!$A$1</f>
        <v>0</v>
      </c>
      <c r="J26" s="26">
        <f t="shared" si="0"/>
        <v>504.60448164076558</v>
      </c>
      <c r="K26" s="26">
        <v>0</v>
      </c>
      <c r="M26" s="27">
        <f>(((H26/'[1]Calculos Producción 100%'!A26)*1000)/'[1]Calculos Producción 100%'!$P$2)/42</f>
        <v>201.63704988058777</v>
      </c>
      <c r="N26" s="27">
        <f>(((I26/'[1]Calculos Producción 100%'!A26)*1000)/'[1]Calculos Producción 100%'!$P$2)/42</f>
        <v>0</v>
      </c>
      <c r="O26" s="27">
        <f>(((J26/'[1]Calculos Producción 100%'!A26)*1000)/'[1]Calculos Producción 100%'!$P$2)/42</f>
        <v>201.63704988058777</v>
      </c>
      <c r="P26" s="27">
        <f>+O26*'[1]Calculos Producción 100%'!A26</f>
        <v>6250.7485462982204</v>
      </c>
    </row>
    <row r="27" spans="2:16" ht="24.75" x14ac:dyDescent="0.25">
      <c r="B27" s="21">
        <f>+'[1]Calculos Producción 100%'!B27</f>
        <v>46388</v>
      </c>
      <c r="C27" s="22" t="s">
        <v>55</v>
      </c>
      <c r="D27" s="23" t="s">
        <v>56</v>
      </c>
      <c r="E27" s="24" t="s">
        <v>57</v>
      </c>
      <c r="F27" s="25">
        <f>+'[1]Calculos Producción 100%'!$Q$2</f>
        <v>91033.59206000001</v>
      </c>
      <c r="G27" s="26">
        <f>+'[1]Calculos Producción 100%'!$O$2</f>
        <v>1.9220725855519038E-3</v>
      </c>
      <c r="H27" s="26">
        <f>+'[1]Calculos Producción 100%'!H27*'PETROSANTANDER- PROPANO'!$A$1</f>
        <v>501.75955337589892</v>
      </c>
      <c r="I27" s="26">
        <f>+'[1]Calculos Producción 100%'!I27*'PETROSANTANDER- PROPANO'!$A$1</f>
        <v>0</v>
      </c>
      <c r="J27" s="26">
        <f t="shared" si="0"/>
        <v>501.75955337589892</v>
      </c>
      <c r="K27" s="26">
        <v>0</v>
      </c>
      <c r="M27" s="27">
        <f>(((H27/'[1]Calculos Producción 100%'!A27)*1000)/'[1]Calculos Producción 100%'!$P$2)/42</f>
        <v>200.50023290150671</v>
      </c>
      <c r="N27" s="27">
        <f>(((I27/'[1]Calculos Producción 100%'!A27)*1000)/'[1]Calculos Producción 100%'!$P$2)/42</f>
        <v>0</v>
      </c>
      <c r="O27" s="27">
        <f>(((J27/'[1]Calculos Producción 100%'!A27)*1000)/'[1]Calculos Producción 100%'!$P$2)/42</f>
        <v>200.50023290150671</v>
      </c>
      <c r="P27" s="27">
        <f>+O27*'[1]Calculos Producción 100%'!A27</f>
        <v>6215.5072199467077</v>
      </c>
    </row>
    <row r="28" spans="2:16" ht="24.75" x14ac:dyDescent="0.25">
      <c r="B28" s="21">
        <f>+'[1]Calculos Producción 100%'!B28</f>
        <v>46419</v>
      </c>
      <c r="C28" s="22" t="s">
        <v>55</v>
      </c>
      <c r="D28" s="23" t="s">
        <v>56</v>
      </c>
      <c r="E28" s="24" t="s">
        <v>57</v>
      </c>
      <c r="F28" s="25">
        <f>+'[1]Calculos Producción 100%'!$Q$2</f>
        <v>91033.59206000001</v>
      </c>
      <c r="G28" s="26">
        <f>+'[1]Calculos Producción 100%'!$O$2</f>
        <v>1.9220725855519038E-3</v>
      </c>
      <c r="H28" s="26">
        <f>+'[1]Calculos Producción 100%'!H28*'PETROSANTANDER- PROPANO'!$A$1</f>
        <v>450.64716763775743</v>
      </c>
      <c r="I28" s="26">
        <f>+'[1]Calculos Producción 100%'!I28*'PETROSANTANDER- PROPANO'!$A$1</f>
        <v>0</v>
      </c>
      <c r="J28" s="26">
        <f t="shared" si="0"/>
        <v>450.64716763775743</v>
      </c>
      <c r="K28" s="26">
        <v>0</v>
      </c>
      <c r="M28" s="27">
        <f>(((H28/'[1]Calculos Producción 100%'!A28)*1000)/'[1]Calculos Producción 100%'!$P$2)/42</f>
        <v>199.36987641473354</v>
      </c>
      <c r="N28" s="27">
        <f>(((I28/'[1]Calculos Producción 100%'!A28)*1000)/'[1]Calculos Producción 100%'!$P$2)/42</f>
        <v>0</v>
      </c>
      <c r="O28" s="27">
        <f>(((J28/'[1]Calculos Producción 100%'!A28)*1000)/'[1]Calculos Producción 100%'!$P$2)/42</f>
        <v>199.36987641473354</v>
      </c>
      <c r="P28" s="27">
        <f>+O28*'[1]Calculos Producción 100%'!A28</f>
        <v>5582.3565396125396</v>
      </c>
    </row>
    <row r="29" spans="2:16" ht="24.75" x14ac:dyDescent="0.25">
      <c r="B29" s="21">
        <f>+'[1]Calculos Producción 100%'!B29</f>
        <v>46447</v>
      </c>
      <c r="C29" s="22" t="s">
        <v>55</v>
      </c>
      <c r="D29" s="23" t="s">
        <v>56</v>
      </c>
      <c r="E29" s="24" t="s">
        <v>57</v>
      </c>
      <c r="F29" s="25">
        <f>+'[1]Calculos Producción 100%'!$Q$2</f>
        <v>91033.59206000001</v>
      </c>
      <c r="G29" s="26">
        <f>+'[1]Calculos Producción 100%'!$O$2</f>
        <v>1.9220725855519038E-3</v>
      </c>
      <c r="H29" s="26">
        <f>+'[1]Calculos Producción 100%'!H29*'PETROSANTANDER- PROPANO'!$A$1</f>
        <v>496.11810730660494</v>
      </c>
      <c r="I29" s="26">
        <f>+'[1]Calculos Producción 100%'!I29*'PETROSANTANDER- PROPANO'!$A$1</f>
        <v>0</v>
      </c>
      <c r="J29" s="26">
        <f t="shared" si="0"/>
        <v>496.11810730660494</v>
      </c>
      <c r="K29" s="26">
        <v>0</v>
      </c>
      <c r="M29" s="27">
        <f>(((H29/'[1]Calculos Producción 100%'!A29)*1000)/'[1]Calculos Producción 100%'!$P$2)/42</f>
        <v>198.24594348502336</v>
      </c>
      <c r="N29" s="27">
        <f>(((I29/'[1]Calculos Producción 100%'!A29)*1000)/'[1]Calculos Producción 100%'!$P$2)/42</f>
        <v>0</v>
      </c>
      <c r="O29" s="27">
        <f>(((J29/'[1]Calculos Producción 100%'!A29)*1000)/'[1]Calculos Producción 100%'!$P$2)/42</f>
        <v>198.24594348502336</v>
      </c>
      <c r="P29" s="27">
        <f>+O29*'[1]Calculos Producción 100%'!A29</f>
        <v>6145.6242480357241</v>
      </c>
    </row>
    <row r="30" spans="2:16" ht="24.75" x14ac:dyDescent="0.25">
      <c r="B30" s="21">
        <f>+'[1]Calculos Producción 100%'!B30</f>
        <v>46478</v>
      </c>
      <c r="C30" s="22" t="s">
        <v>55</v>
      </c>
      <c r="D30" s="23" t="s">
        <v>56</v>
      </c>
      <c r="E30" s="24" t="s">
        <v>57</v>
      </c>
      <c r="F30" s="25">
        <f>+'[1]Calculos Producción 100%'!$Q$2</f>
        <v>91033.59206000001</v>
      </c>
      <c r="G30" s="26">
        <f>+'[1]Calculos Producción 100%'!$O$2</f>
        <v>1.9220725855519038E-3</v>
      </c>
      <c r="H30" s="26">
        <f>+'[1]Calculos Producción 100%'!H30*'PETROSANTANDER- PROPANO'!$A$1</f>
        <v>477.4078114541403</v>
      </c>
      <c r="I30" s="26">
        <f>+'[1]Calculos Producción 100%'!I30*'PETROSANTANDER- PROPANO'!$A$1</f>
        <v>0</v>
      </c>
      <c r="J30" s="26">
        <f t="shared" si="0"/>
        <v>477.4078114541403</v>
      </c>
      <c r="K30" s="26">
        <v>0</v>
      </c>
      <c r="M30" s="27">
        <f>(((H30/'[1]Calculos Producción 100%'!A30)*1000)/'[1]Calculos Producción 100%'!$P$2)/42</f>
        <v>197.12839738925413</v>
      </c>
      <c r="N30" s="27">
        <f>(((I30/'[1]Calculos Producción 100%'!A30)*1000)/'[1]Calculos Producción 100%'!$P$2)/42</f>
        <v>0</v>
      </c>
      <c r="O30" s="27">
        <f>(((J30/'[1]Calculos Producción 100%'!A30)*1000)/'[1]Calculos Producción 100%'!$P$2)/42</f>
        <v>197.12839738925413</v>
      </c>
      <c r="P30" s="27">
        <f>+O30*'[1]Calculos Producción 100%'!A30</f>
        <v>5913.851921677624</v>
      </c>
    </row>
    <row r="31" spans="2:16" ht="24.75" x14ac:dyDescent="0.25">
      <c r="B31" s="21">
        <f>+'[1]Calculos Producción 100%'!B31</f>
        <v>46508</v>
      </c>
      <c r="C31" s="22" t="s">
        <v>55</v>
      </c>
      <c r="D31" s="23" t="s">
        <v>56</v>
      </c>
      <c r="E31" s="24" t="s">
        <v>57</v>
      </c>
      <c r="F31" s="25">
        <f>+'[1]Calculos Producción 100%'!$Q$2</f>
        <v>91033.59206000001</v>
      </c>
      <c r="G31" s="26">
        <f>+'[1]Calculos Producción 100%'!$O$2</f>
        <v>1.9220725855519038E-3</v>
      </c>
      <c r="H31" s="26">
        <f>+'[1]Calculos Producción 100%'!H31*'PETROSANTANDER- PROPANO'!$A$1</f>
        <v>490.54059495658095</v>
      </c>
      <c r="I31" s="26">
        <f>+'[1]Calculos Producción 100%'!I31*'PETROSANTANDER- PROPANO'!$A$1</f>
        <v>0</v>
      </c>
      <c r="J31" s="26">
        <f t="shared" si="0"/>
        <v>490.54059495658095</v>
      </c>
      <c r="K31" s="26">
        <v>0</v>
      </c>
      <c r="M31" s="27">
        <f>(((H31/'[1]Calculos Producción 100%'!A31)*1000)/'[1]Calculos Producción 100%'!$P$2)/42</f>
        <v>196.01720161520376</v>
      </c>
      <c r="N31" s="27">
        <f>(((I31/'[1]Calculos Producción 100%'!A31)*1000)/'[1]Calculos Producción 100%'!$P$2)/42</f>
        <v>0</v>
      </c>
      <c r="O31" s="27">
        <f>(((J31/'[1]Calculos Producción 100%'!A31)*1000)/'[1]Calculos Producción 100%'!$P$2)/42</f>
        <v>196.01720161520376</v>
      </c>
      <c r="P31" s="27">
        <f>+O31*'[1]Calculos Producción 100%'!A31</f>
        <v>6076.5332500713166</v>
      </c>
    </row>
    <row r="32" spans="2:16" ht="24.75" x14ac:dyDescent="0.25">
      <c r="B32" s="21">
        <f>+'[1]Calculos Producción 100%'!B32</f>
        <v>46539</v>
      </c>
      <c r="C32" s="22" t="s">
        <v>55</v>
      </c>
      <c r="D32" s="23" t="s">
        <v>56</v>
      </c>
      <c r="E32" s="24" t="s">
        <v>57</v>
      </c>
      <c r="F32" s="25">
        <f>+'[1]Calculos Producción 100%'!$Q$2</f>
        <v>91033.59206000001</v>
      </c>
      <c r="G32" s="26">
        <f>+'[1]Calculos Producción 100%'!$O$2</f>
        <v>1.9220725855519038E-3</v>
      </c>
      <c r="H32" s="26">
        <f>+'[1]Calculos Producción 100%'!H32*'PETROSANTANDER- PROPANO'!$A$1</f>
        <v>472.04088950324149</v>
      </c>
      <c r="I32" s="26">
        <f>+'[1]Calculos Producción 100%'!I32*'PETROSANTANDER- PROPANO'!$A$1</f>
        <v>0</v>
      </c>
      <c r="J32" s="26">
        <f t="shared" si="0"/>
        <v>472.04088950324149</v>
      </c>
      <c r="K32" s="26">
        <v>0</v>
      </c>
      <c r="M32" s="27">
        <f>(((H32/'[1]Calculos Producción 100%'!A32)*1000)/'[1]Calculos Producción 100%'!$P$2)/42</f>
        <v>194.91231986033523</v>
      </c>
      <c r="N32" s="27">
        <f>(((I32/'[1]Calculos Producción 100%'!A32)*1000)/'[1]Calculos Producción 100%'!$P$2)/42</f>
        <v>0</v>
      </c>
      <c r="O32" s="27">
        <f>(((J32/'[1]Calculos Producción 100%'!A32)*1000)/'[1]Calculos Producción 100%'!$P$2)/42</f>
        <v>194.91231986033523</v>
      </c>
      <c r="P32" s="27">
        <f>+O32*'[1]Calculos Producción 100%'!A32</f>
        <v>5847.369595810057</v>
      </c>
    </row>
    <row r="33" spans="2:16" ht="24.75" x14ac:dyDescent="0.25">
      <c r="B33" s="21">
        <f>+'[1]Calculos Producción 100%'!B33</f>
        <v>46569</v>
      </c>
      <c r="C33" s="22" t="s">
        <v>55</v>
      </c>
      <c r="D33" s="23" t="s">
        <v>56</v>
      </c>
      <c r="E33" s="24" t="s">
        <v>57</v>
      </c>
      <c r="F33" s="25">
        <f>+'[1]Calculos Producción 100%'!$Q$2</f>
        <v>91033.59206000001</v>
      </c>
      <c r="G33" s="26">
        <f>+'[1]Calculos Producción 100%'!$O$2</f>
        <v>1.9220725855519038E-3</v>
      </c>
      <c r="H33" s="26">
        <f>+'[1]Calculos Producción 100%'!H33*'PETROSANTANDER- PROPANO'!$A$1</f>
        <v>485.02628743280638</v>
      </c>
      <c r="I33" s="26">
        <f>+'[1]Calculos Producción 100%'!I33*'PETROSANTANDER- PROPANO'!$A$1</f>
        <v>0</v>
      </c>
      <c r="J33" s="26">
        <f t="shared" si="0"/>
        <v>485.02628743280638</v>
      </c>
      <c r="K33" s="26">
        <v>0</v>
      </c>
      <c r="M33" s="27">
        <f>(((H33/'[1]Calculos Producción 100%'!A33)*1000)/'[1]Calculos Producción 100%'!$P$2)/42</f>
        <v>193.81371603058739</v>
      </c>
      <c r="N33" s="27">
        <f>(((I33/'[1]Calculos Producción 100%'!A33)*1000)/'[1]Calculos Producción 100%'!$P$2)/42</f>
        <v>0</v>
      </c>
      <c r="O33" s="27">
        <f>(((J33/'[1]Calculos Producción 100%'!A33)*1000)/'[1]Calculos Producción 100%'!$P$2)/42</f>
        <v>193.81371603058739</v>
      </c>
      <c r="P33" s="27">
        <f>+O33*'[1]Calculos Producción 100%'!A33</f>
        <v>6008.2251969482086</v>
      </c>
    </row>
    <row r="34" spans="2:16" ht="24.75" x14ac:dyDescent="0.25">
      <c r="B34" s="21">
        <f>+'[1]Calculos Producción 100%'!B34</f>
        <v>46600</v>
      </c>
      <c r="C34" s="22" t="s">
        <v>55</v>
      </c>
      <c r="D34" s="23" t="s">
        <v>56</v>
      </c>
      <c r="E34" s="24" t="s">
        <v>57</v>
      </c>
      <c r="F34" s="25">
        <f>+'[1]Calculos Producción 100%'!$Q$2</f>
        <v>91033.59206000001</v>
      </c>
      <c r="G34" s="26">
        <f>+'[1]Calculos Producción 100%'!$O$2</f>
        <v>1.9220725855519038E-3</v>
      </c>
      <c r="H34" s="26">
        <f>+'[1]Calculos Producción 100%'!H34*'PETROSANTANDER- PROPANO'!$A$1</f>
        <v>482.29260998688778</v>
      </c>
      <c r="I34" s="26">
        <f>+'[1]Calculos Producción 100%'!I34*'PETROSANTANDER- PROPANO'!$A$1</f>
        <v>0</v>
      </c>
      <c r="J34" s="26">
        <f t="shared" si="0"/>
        <v>482.29260998688778</v>
      </c>
      <c r="K34" s="26">
        <v>0</v>
      </c>
      <c r="M34" s="27">
        <f>(((H34/'[1]Calculos Producción 100%'!A34)*1000)/'[1]Calculos Producción 100%'!$P$2)/42</f>
        <v>192.72135423917445</v>
      </c>
      <c r="N34" s="27">
        <f>(((I34/'[1]Calculos Producción 100%'!A34)*1000)/'[1]Calculos Producción 100%'!$P$2)/42</f>
        <v>0</v>
      </c>
      <c r="O34" s="27">
        <f>(((J34/'[1]Calculos Producción 100%'!A34)*1000)/'[1]Calculos Producción 100%'!$P$2)/42</f>
        <v>192.72135423917445</v>
      </c>
      <c r="P34" s="27">
        <f>+O34*'[1]Calculos Producción 100%'!A34</f>
        <v>5974.3619814144076</v>
      </c>
    </row>
    <row r="35" spans="2:16" ht="24.75" x14ac:dyDescent="0.25">
      <c r="B35" s="21">
        <f>+'[1]Calculos Producción 100%'!B35</f>
        <v>46631</v>
      </c>
      <c r="C35" s="22" t="s">
        <v>55</v>
      </c>
      <c r="D35" s="23" t="s">
        <v>56</v>
      </c>
      <c r="E35" s="24" t="s">
        <v>57</v>
      </c>
      <c r="F35" s="25">
        <f>+'[1]Calculos Producción 100%'!$Q$2</f>
        <v>91033.59206000001</v>
      </c>
      <c r="G35" s="26">
        <f>+'[1]Calculos Producción 100%'!$O$2</f>
        <v>1.9220725855519038E-3</v>
      </c>
      <c r="H35" s="26">
        <f>+'[1]Calculos Producción 100%'!H35*'PETROSANTANDER- PROPANO'!$A$1</f>
        <v>464.10432018379396</v>
      </c>
      <c r="I35" s="26">
        <f>+'[1]Calculos Producción 100%'!I35*'PETROSANTANDER- PROPANO'!$A$1</f>
        <v>0</v>
      </c>
      <c r="J35" s="26">
        <f t="shared" si="0"/>
        <v>464.10432018379396</v>
      </c>
      <c r="K35" s="26">
        <v>0</v>
      </c>
      <c r="M35" s="27">
        <f>(((H35/'[1]Calculos Producción 100%'!A35)*1000)/'[1]Calculos Producción 100%'!$P$2)/42</f>
        <v>191.63519880539056</v>
      </c>
      <c r="N35" s="27">
        <f>(((I35/'[1]Calculos Producción 100%'!A35)*1000)/'[1]Calculos Producción 100%'!$P$2)/42</f>
        <v>0</v>
      </c>
      <c r="O35" s="27">
        <f>(((J35/'[1]Calculos Producción 100%'!A35)*1000)/'[1]Calculos Producción 100%'!$P$2)/42</f>
        <v>191.63519880539056</v>
      </c>
      <c r="P35" s="27">
        <f>+O35*'[1]Calculos Producción 100%'!A35</f>
        <v>5749.0559641617165</v>
      </c>
    </row>
    <row r="36" spans="2:16" ht="24.75" x14ac:dyDescent="0.25">
      <c r="B36" s="21">
        <f>+'[1]Calculos Producción 100%'!B36</f>
        <v>46661</v>
      </c>
      <c r="C36" s="22" t="s">
        <v>55</v>
      </c>
      <c r="D36" s="23" t="s">
        <v>56</v>
      </c>
      <c r="E36" s="24" t="s">
        <v>57</v>
      </c>
      <c r="F36" s="25">
        <f>+'[1]Calculos Producción 100%'!$Q$2</f>
        <v>91033.59206000001</v>
      </c>
      <c r="G36" s="26">
        <f>+'[1]Calculos Producción 100%'!$O$2</f>
        <v>1.9220725855519038E-3</v>
      </c>
      <c r="H36" s="26">
        <f>+'[1]Calculos Producción 100%'!H36*'PETROSANTANDER- PROPANO'!$A$1</f>
        <v>476.87176126231731</v>
      </c>
      <c r="I36" s="26">
        <f>+'[1]Calculos Producción 100%'!I36*'PETROSANTANDER- PROPANO'!$A$1</f>
        <v>0</v>
      </c>
      <c r="J36" s="26">
        <f t="shared" si="0"/>
        <v>476.87176126231731</v>
      </c>
      <c r="K36" s="26">
        <v>0</v>
      </c>
      <c r="M36" s="27">
        <f>(((H36/'[1]Calculos Producción 100%'!A36)*1000)/'[1]Calculos Producción 100%'!$P$2)/42</f>
        <v>190.5552142534232</v>
      </c>
      <c r="N36" s="27">
        <f>(((I36/'[1]Calculos Producción 100%'!A36)*1000)/'[1]Calculos Producción 100%'!$P$2)/42</f>
        <v>0</v>
      </c>
      <c r="O36" s="27">
        <f>(((J36/'[1]Calculos Producción 100%'!A36)*1000)/'[1]Calculos Producción 100%'!$P$2)/42</f>
        <v>190.5552142534232</v>
      </c>
      <c r="P36" s="27">
        <f>+O36*'[1]Calculos Producción 100%'!A36</f>
        <v>5907.2116418561191</v>
      </c>
    </row>
    <row r="37" spans="2:16" ht="24.75" x14ac:dyDescent="0.25">
      <c r="B37" s="21">
        <f>+'[1]Calculos Producción 100%'!B37</f>
        <v>46692</v>
      </c>
      <c r="C37" s="22" t="s">
        <v>55</v>
      </c>
      <c r="D37" s="23" t="s">
        <v>56</v>
      </c>
      <c r="E37" s="24" t="s">
        <v>57</v>
      </c>
      <c r="F37" s="25">
        <f>+'[1]Calculos Producción 100%'!$Q$2</f>
        <v>91033.59206000001</v>
      </c>
      <c r="G37" s="26">
        <f>+'[1]Calculos Producción 100%'!$O$2</f>
        <v>1.9220725855519038E-3</v>
      </c>
      <c r="H37" s="26">
        <f>+'[1]Calculos Producción 100%'!H37*'PETROSANTANDER- PROPANO'!$A$1</f>
        <v>458.88814154931134</v>
      </c>
      <c r="I37" s="26">
        <f>+'[1]Calculos Producción 100%'!I37*'PETROSANTANDER- PROPANO'!$A$1</f>
        <v>0</v>
      </c>
      <c r="J37" s="26">
        <f t="shared" si="0"/>
        <v>458.88814154931134</v>
      </c>
      <c r="K37" s="26">
        <v>0</v>
      </c>
      <c r="M37" s="27">
        <f>(((H37/'[1]Calculos Producción 100%'!A37)*1000)/'[1]Calculos Producción 100%'!$P$2)/42</f>
        <v>189.48136531117174</v>
      </c>
      <c r="N37" s="27">
        <f>(((I37/'[1]Calculos Producción 100%'!A37)*1000)/'[1]Calculos Producción 100%'!$P$2)/42</f>
        <v>0</v>
      </c>
      <c r="O37" s="27">
        <f>(((J37/'[1]Calculos Producción 100%'!A37)*1000)/'[1]Calculos Producción 100%'!$P$2)/42</f>
        <v>189.48136531117174</v>
      </c>
      <c r="P37" s="27">
        <f>+O37*'[1]Calculos Producción 100%'!A37</f>
        <v>5684.440959335152</v>
      </c>
    </row>
    <row r="38" spans="2:16" ht="24.75" x14ac:dyDescent="0.25">
      <c r="B38" s="21">
        <f>+'[1]Calculos Producción 100%'!B38</f>
        <v>46722</v>
      </c>
      <c r="C38" s="22" t="s">
        <v>55</v>
      </c>
      <c r="D38" s="23" t="s">
        <v>56</v>
      </c>
      <c r="E38" s="24" t="s">
        <v>57</v>
      </c>
      <c r="F38" s="25">
        <f>+'[1]Calculos Producción 100%'!$Q$2</f>
        <v>91033.59206000001</v>
      </c>
      <c r="G38" s="26">
        <f>+'[1]Calculos Producción 100%'!$O$2</f>
        <v>1.9220725855519038E-3</v>
      </c>
      <c r="H38" s="26">
        <f>+'[1]Calculos Producción 100%'!H38*'PETROSANTANDER- PROPANO'!$A$1</f>
        <v>471.51233144290325</v>
      </c>
      <c r="I38" s="26">
        <f>+'[1]Calculos Producción 100%'!I38*'PETROSANTANDER- PROPANO'!$A$1</f>
        <v>0</v>
      </c>
      <c r="J38" s="26">
        <f t="shared" si="0"/>
        <v>471.51233144290325</v>
      </c>
      <c r="K38" s="26">
        <v>0</v>
      </c>
      <c r="M38" s="27">
        <f>(((H38/'[1]Calculos Producción 100%'!A38)*1000)/'[1]Calculos Producción 100%'!$P$2)/42</f>
        <v>188.41361690907374</v>
      </c>
      <c r="N38" s="27">
        <f>(((I38/'[1]Calculos Producción 100%'!A38)*1000)/'[1]Calculos Producción 100%'!$P$2)/42</f>
        <v>0</v>
      </c>
      <c r="O38" s="27">
        <f>(((J38/'[1]Calculos Producción 100%'!A38)*1000)/'[1]Calculos Producción 100%'!$P$2)/42</f>
        <v>188.41361690907374</v>
      </c>
      <c r="P38" s="27">
        <f>+O38*'[1]Calculos Producción 100%'!A38</f>
        <v>5840.8221241812862</v>
      </c>
    </row>
    <row r="39" spans="2:16" ht="24.75" x14ac:dyDescent="0.25">
      <c r="B39" s="21">
        <f>+'[1]Calculos Producción 100%'!B39</f>
        <v>46753</v>
      </c>
      <c r="C39" s="22" t="s">
        <v>55</v>
      </c>
      <c r="D39" s="23" t="s">
        <v>56</v>
      </c>
      <c r="E39" s="24" t="s">
        <v>57</v>
      </c>
      <c r="F39" s="25">
        <f>+'[1]Calculos Producción 100%'!$Q$2</f>
        <v>91033.59206000001</v>
      </c>
      <c r="G39" s="26">
        <f>+'[1]Calculos Producción 100%'!$O$2</f>
        <v>1.9220725855519038E-3</v>
      </c>
      <c r="H39" s="26">
        <f>+'[1]Calculos Producción 100%'!H39*'PETROSANTANDER- PROPANO'!$A$1</f>
        <v>468.85542952917166</v>
      </c>
      <c r="I39" s="26">
        <f>+'[1]Calculos Producción 100%'!I39*'PETROSANTANDER- PROPANO'!$A$1</f>
        <v>0</v>
      </c>
      <c r="J39" s="26">
        <f t="shared" si="0"/>
        <v>468.85542952917166</v>
      </c>
      <c r="K39" s="26">
        <v>0</v>
      </c>
      <c r="M39" s="27">
        <f>(((H39/'[1]Calculos Producción 100%'!A39)*1000)/'[1]Calculos Producción 100%'!$P$2)/42</f>
        <v>187.35193417893834</v>
      </c>
      <c r="N39" s="27">
        <f>(((I39/'[1]Calculos Producción 100%'!A39)*1000)/'[1]Calculos Producción 100%'!$P$2)/42</f>
        <v>0</v>
      </c>
      <c r="O39" s="27">
        <f>(((J39/'[1]Calculos Producción 100%'!A39)*1000)/'[1]Calculos Producción 100%'!$P$2)/42</f>
        <v>187.35193417893834</v>
      </c>
      <c r="P39" s="27">
        <f>+O39*'[1]Calculos Producción 100%'!A39</f>
        <v>5807.9099595470889</v>
      </c>
    </row>
    <row r="40" spans="2:16" ht="24.75" x14ac:dyDescent="0.25">
      <c r="B40" s="21">
        <f>+'[1]Calculos Producción 100%'!B40</f>
        <v>46784</v>
      </c>
      <c r="C40" s="22" t="s">
        <v>55</v>
      </c>
      <c r="D40" s="23" t="s">
        <v>56</v>
      </c>
      <c r="E40" s="24" t="s">
        <v>57</v>
      </c>
      <c r="F40" s="25">
        <f>+'[1]Calculos Producción 100%'!$Q$2</f>
        <v>91033.59206000001</v>
      </c>
      <c r="G40" s="26">
        <f>+'[1]Calculos Producción 100%'!$O$2</f>
        <v>1.9220725855519038E-3</v>
      </c>
      <c r="H40" s="26">
        <f>+'[1]Calculos Producción 100%'!H40*'PETROSANTANDER- PROPANO'!$A$1</f>
        <v>436.13532234254757</v>
      </c>
      <c r="I40" s="26">
        <f>+'[1]Calculos Producción 100%'!I40*'PETROSANTANDER- PROPANO'!$A$1</f>
        <v>0</v>
      </c>
      <c r="J40" s="26">
        <f t="shared" si="0"/>
        <v>436.13532234254757</v>
      </c>
      <c r="K40" s="26">
        <v>0</v>
      </c>
      <c r="M40" s="27">
        <f>(((H40/'[1]Calculos Producción 100%'!A40)*1000)/'[1]Calculos Producción 100%'!$P$2)/42</f>
        <v>186.29628245278485</v>
      </c>
      <c r="N40" s="27">
        <f>(((I40/'[1]Calculos Producción 100%'!A40)*1000)/'[1]Calculos Producción 100%'!$P$2)/42</f>
        <v>0</v>
      </c>
      <c r="O40" s="27">
        <f>(((J40/'[1]Calculos Producción 100%'!A40)*1000)/'[1]Calculos Producción 100%'!$P$2)/42</f>
        <v>186.29628245278485</v>
      </c>
      <c r="P40" s="27">
        <f>+O40*'[1]Calculos Producción 100%'!A40</f>
        <v>5402.5921911307605</v>
      </c>
    </row>
    <row r="41" spans="2:16" ht="24.75" x14ac:dyDescent="0.25">
      <c r="B41" s="21">
        <f>+'[1]Calculos Producción 100%'!B41</f>
        <v>46813</v>
      </c>
      <c r="C41" s="22" t="s">
        <v>55</v>
      </c>
      <c r="D41" s="23" t="s">
        <v>56</v>
      </c>
      <c r="E41" s="24" t="s">
        <v>57</v>
      </c>
      <c r="F41" s="25">
        <f>+'[1]Calculos Producción 100%'!$Q$2</f>
        <v>91033.59206000001</v>
      </c>
      <c r="G41" s="26">
        <f>+'[1]Calculos Producción 100%'!$O$2</f>
        <v>1.9220725855519038E-3</v>
      </c>
      <c r="H41" s="26">
        <f>+'[1]Calculos Producción 100%'!H41*'PETROSANTANDER- PROPANO'!$A$1</f>
        <v>463.58681790099172</v>
      </c>
      <c r="I41" s="26">
        <f>+'[1]Calculos Producción 100%'!I41*'PETROSANTANDER- PROPANO'!$A$1</f>
        <v>0</v>
      </c>
      <c r="J41" s="26">
        <f t="shared" si="0"/>
        <v>463.58681790099172</v>
      </c>
      <c r="K41" s="26">
        <v>0</v>
      </c>
      <c r="M41" s="27">
        <f>(((H41/'[1]Calculos Producción 100%'!A41)*1000)/'[1]Calculos Producción 100%'!$P$2)/42</f>
        <v>185.24662726169009</v>
      </c>
      <c r="N41" s="27">
        <f>(((I41/'[1]Calculos Producción 100%'!A41)*1000)/'[1]Calculos Producción 100%'!$P$2)/42</f>
        <v>0</v>
      </c>
      <c r="O41" s="27">
        <f>(((J41/'[1]Calculos Producción 100%'!A41)*1000)/'[1]Calculos Producción 100%'!$P$2)/42</f>
        <v>185.24662726169009</v>
      </c>
      <c r="P41" s="27">
        <f>+O41*'[1]Calculos Producción 100%'!A41</f>
        <v>5742.6454451123927</v>
      </c>
    </row>
    <row r="42" spans="2:16" ht="24.75" x14ac:dyDescent="0.25">
      <c r="B42" s="21">
        <f>+'[1]Calculos Producción 100%'!B42</f>
        <v>46844</v>
      </c>
      <c r="C42" s="22" t="s">
        <v>55</v>
      </c>
      <c r="D42" s="23" t="s">
        <v>56</v>
      </c>
      <c r="E42" s="24" t="s">
        <v>57</v>
      </c>
      <c r="F42" s="25">
        <f>+'[1]Calculos Producción 100%'!$Q$2</f>
        <v>91033.59206000001</v>
      </c>
      <c r="G42" s="26">
        <f>+'[1]Calculos Producción 100%'!$O$2</f>
        <v>1.9220725855519038E-3</v>
      </c>
      <c r="H42" s="26">
        <f>+'[1]Calculos Producción 100%'!H42*'PETROSANTANDER- PROPANO'!$A$1</f>
        <v>446.10477693116655</v>
      </c>
      <c r="I42" s="26">
        <f>+'[1]Calculos Producción 100%'!I42*'PETROSANTANDER- PROPANO'!$A$1</f>
        <v>0</v>
      </c>
      <c r="J42" s="26">
        <f t="shared" si="0"/>
        <v>446.10477693116655</v>
      </c>
      <c r="K42" s="26">
        <v>0</v>
      </c>
      <c r="M42" s="27">
        <f>(((H42/'[1]Calculos Producción 100%'!A42)*1000)/'[1]Calculos Producción 100%'!$P$2)/42</f>
        <v>184.20293433464079</v>
      </c>
      <c r="N42" s="27">
        <f>(((I42/'[1]Calculos Producción 100%'!A42)*1000)/'[1]Calculos Producción 100%'!$P$2)/42</f>
        <v>0</v>
      </c>
      <c r="O42" s="27">
        <f>(((J42/'[1]Calculos Producción 100%'!A42)*1000)/'[1]Calculos Producción 100%'!$P$2)/42</f>
        <v>184.20293433464079</v>
      </c>
      <c r="P42" s="27">
        <f>+O42*'[1]Calculos Producción 100%'!A42</f>
        <v>5526.0880300392237</v>
      </c>
    </row>
    <row r="43" spans="2:16" ht="24.75" x14ac:dyDescent="0.25">
      <c r="B43" s="21">
        <f>+'[1]Calculos Producción 100%'!B43</f>
        <v>46874</v>
      </c>
      <c r="C43" s="22" t="s">
        <v>55</v>
      </c>
      <c r="D43" s="23" t="s">
        <v>56</v>
      </c>
      <c r="E43" s="24" t="s">
        <v>57</v>
      </c>
      <c r="F43" s="25">
        <f>+'[1]Calculos Producción 100%'!$Q$2</f>
        <v>91033.59206000001</v>
      </c>
      <c r="G43" s="26">
        <f>+'[1]Calculos Producción 100%'!$O$2</f>
        <v>1.9220725855519038E-3</v>
      </c>
      <c r="H43" s="26">
        <f>+'[1]Calculos Producción 100%'!H43*'PETROSANTANDER- PROPANO'!$A$1</f>
        <v>458.3778899466725</v>
      </c>
      <c r="I43" s="26">
        <f>+'[1]Calculos Producción 100%'!I43*'PETROSANTANDER- PROPANO'!$A$1</f>
        <v>0</v>
      </c>
      <c r="J43" s="26">
        <f t="shared" si="0"/>
        <v>458.3778899466725</v>
      </c>
      <c r="K43" s="26">
        <v>0</v>
      </c>
      <c r="M43" s="27">
        <f>(((H43/'[1]Calculos Producción 100%'!A43)*1000)/'[1]Calculos Producción 100%'!$P$2)/42</f>
        <v>183.16516959739377</v>
      </c>
      <c r="N43" s="27">
        <f>(((I43/'[1]Calculos Producción 100%'!A43)*1000)/'[1]Calculos Producción 100%'!$P$2)/42</f>
        <v>0</v>
      </c>
      <c r="O43" s="27">
        <f>(((J43/'[1]Calculos Producción 100%'!A43)*1000)/'[1]Calculos Producción 100%'!$P$2)/42</f>
        <v>183.16516959739377</v>
      </c>
      <c r="P43" s="27">
        <f>+O43*'[1]Calculos Producción 100%'!A43</f>
        <v>5678.1202575192065</v>
      </c>
    </row>
    <row r="44" spans="2:16" ht="24.75" x14ac:dyDescent="0.25">
      <c r="B44" s="21">
        <f>+'[1]Calculos Producción 100%'!B44</f>
        <v>46905</v>
      </c>
      <c r="C44" s="22" t="s">
        <v>55</v>
      </c>
      <c r="D44" s="23" t="s">
        <v>56</v>
      </c>
      <c r="E44" s="24" t="s">
        <v>57</v>
      </c>
      <c r="F44" s="25">
        <f>+'[1]Calculos Producción 100%'!$Q$2</f>
        <v>91033.59206000001</v>
      </c>
      <c r="G44" s="26">
        <f>+'[1]Calculos Producción 100%'!$O$2</f>
        <v>1.9220725855519038E-3</v>
      </c>
      <c r="H44" s="26">
        <f>+'[1]Calculos Producción 100%'!H44*'PETROSANTANDER- PROPANO'!$A$1</f>
        <v>441.09251077923182</v>
      </c>
      <c r="I44" s="26">
        <f>+'[1]Calculos Producción 100%'!I44*'PETROSANTANDER- PROPANO'!$A$1</f>
        <v>0</v>
      </c>
      <c r="J44" s="26">
        <f t="shared" si="0"/>
        <v>441.09251077923182</v>
      </c>
      <c r="K44" s="26">
        <v>0</v>
      </c>
      <c r="M44" s="27">
        <f>(((H44/'[1]Calculos Producción 100%'!A44)*1000)/'[1]Calculos Producción 100%'!$P$2)/42</f>
        <v>182.13329917134141</v>
      </c>
      <c r="N44" s="27">
        <f>(((I44/'[1]Calculos Producción 100%'!A44)*1000)/'[1]Calculos Producción 100%'!$P$2)/42</f>
        <v>0</v>
      </c>
      <c r="O44" s="27">
        <f>(((J44/'[1]Calculos Producción 100%'!A44)*1000)/'[1]Calculos Producción 100%'!$P$2)/42</f>
        <v>182.13329917134141</v>
      </c>
      <c r="P44" s="27">
        <f>+O44*'[1]Calculos Producción 100%'!A44</f>
        <v>5463.9989751402418</v>
      </c>
    </row>
    <row r="45" spans="2:16" ht="24.75" x14ac:dyDescent="0.25">
      <c r="B45" s="21">
        <f>+'[1]Calculos Producción 100%'!B45</f>
        <v>46935</v>
      </c>
      <c r="C45" s="22" t="s">
        <v>55</v>
      </c>
      <c r="D45" s="23" t="s">
        <v>56</v>
      </c>
      <c r="E45" s="24" t="s">
        <v>57</v>
      </c>
      <c r="F45" s="25">
        <f>+'[1]Calculos Producción 100%'!$Q$2</f>
        <v>91033.59206000001</v>
      </c>
      <c r="G45" s="26">
        <f>+'[1]Calculos Producción 100%'!$O$2</f>
        <v>1.9220725855519038E-3</v>
      </c>
      <c r="H45" s="26">
        <f>+'[1]Calculos Producción 100%'!H45*'PETROSANTANDER- PROPANO'!$A$1</f>
        <v>453.22796544205278</v>
      </c>
      <c r="I45" s="26">
        <f>+'[1]Calculos Producción 100%'!I45*'PETROSANTANDER- PROPANO'!$A$1</f>
        <v>0</v>
      </c>
      <c r="J45" s="26">
        <f t="shared" si="0"/>
        <v>453.22796544205278</v>
      </c>
      <c r="K45" s="26">
        <v>0</v>
      </c>
      <c r="M45" s="27">
        <f>(((H45/'[1]Calculos Producción 100%'!A45)*1000)/'[1]Calculos Producción 100%'!$P$2)/42</f>
        <v>181.10728937238511</v>
      </c>
      <c r="N45" s="27">
        <f>(((I45/'[1]Calculos Producción 100%'!A45)*1000)/'[1]Calculos Producción 100%'!$P$2)/42</f>
        <v>0</v>
      </c>
      <c r="O45" s="27">
        <f>(((J45/'[1]Calculos Producción 100%'!A45)*1000)/'[1]Calculos Producción 100%'!$P$2)/42</f>
        <v>181.10728937238511</v>
      </c>
      <c r="P45" s="27">
        <f>+O45*'[1]Calculos Producción 100%'!A45</f>
        <v>5614.3259705439386</v>
      </c>
    </row>
    <row r="46" spans="2:16" ht="24.75" x14ac:dyDescent="0.25">
      <c r="B46" s="21">
        <f>+'[1]Calculos Producción 100%'!B46</f>
        <v>46966</v>
      </c>
      <c r="C46" s="22" t="s">
        <v>55</v>
      </c>
      <c r="D46" s="23" t="s">
        <v>56</v>
      </c>
      <c r="E46" s="24" t="s">
        <v>57</v>
      </c>
      <c r="F46" s="25">
        <f>+'[1]Calculos Producción 100%'!$Q$2</f>
        <v>91033.59206000001</v>
      </c>
      <c r="G46" s="26">
        <f>+'[1]Calculos Producción 100%'!$O$2</f>
        <v>1.9220725855519038E-3</v>
      </c>
      <c r="H46" s="26">
        <f>+'[1]Calculos Producción 100%'!H46*'PETROSANTANDER- PROPANO'!$A$1</f>
        <v>450.67491904541873</v>
      </c>
      <c r="I46" s="26">
        <f>+'[1]Calculos Producción 100%'!I46*'PETROSANTANDER- PROPANO'!$A$1</f>
        <v>0</v>
      </c>
      <c r="J46" s="26">
        <f t="shared" si="0"/>
        <v>450.67491904541873</v>
      </c>
      <c r="K46" s="26">
        <v>0</v>
      </c>
      <c r="M46" s="27">
        <f>(((H46/'[1]Calculos Producción 100%'!A46)*1000)/'[1]Calculos Producción 100%'!$P$2)/42</f>
        <v>180.08710670981409</v>
      </c>
      <c r="N46" s="27">
        <f>(((I46/'[1]Calculos Producción 100%'!A46)*1000)/'[1]Calculos Producción 100%'!$P$2)/42</f>
        <v>0</v>
      </c>
      <c r="O46" s="27">
        <f>(((J46/'[1]Calculos Producción 100%'!A46)*1000)/'[1]Calculos Producción 100%'!$P$2)/42</f>
        <v>180.08710670981409</v>
      </c>
      <c r="P46" s="27">
        <f>+O46*'[1]Calculos Producción 100%'!A46</f>
        <v>5582.7003080042368</v>
      </c>
    </row>
    <row r="47" spans="2:16" ht="24.75" x14ac:dyDescent="0.25">
      <c r="B47" s="21">
        <f>+'[1]Calculos Producción 100%'!B47</f>
        <v>46997</v>
      </c>
      <c r="C47" s="22" t="s">
        <v>55</v>
      </c>
      <c r="D47" s="23" t="s">
        <v>56</v>
      </c>
      <c r="E47" s="24" t="s">
        <v>57</v>
      </c>
      <c r="F47" s="25">
        <f>+'[1]Calculos Producción 100%'!$Q$2</f>
        <v>91033.59206000001</v>
      </c>
      <c r="G47" s="26">
        <f>+'[1]Calculos Producción 100%'!$O$2</f>
        <v>1.9220725855519038E-3</v>
      </c>
      <c r="H47" s="26">
        <f>+'[1]Calculos Producción 100%'!H47*'PETROSANTANDER- PROPANO'!$A$1</f>
        <v>433.68035995292047</v>
      </c>
      <c r="I47" s="26">
        <f>+'[1]Calculos Producción 100%'!I47*'PETROSANTANDER- PROPANO'!$A$1</f>
        <v>0</v>
      </c>
      <c r="J47" s="26">
        <f t="shared" si="0"/>
        <v>433.68035995292047</v>
      </c>
      <c r="K47" s="26">
        <v>0</v>
      </c>
      <c r="M47" s="27">
        <f>(((H47/'[1]Calculos Producción 100%'!A47)*1000)/'[1]Calculos Producción 100%'!$P$2)/42</f>
        <v>179.07271788519176</v>
      </c>
      <c r="N47" s="27">
        <f>(((I47/'[1]Calculos Producción 100%'!A47)*1000)/'[1]Calculos Producción 100%'!$P$2)/42</f>
        <v>0</v>
      </c>
      <c r="O47" s="27">
        <f>(((J47/'[1]Calculos Producción 100%'!A47)*1000)/'[1]Calculos Producción 100%'!$P$2)/42</f>
        <v>179.07271788519176</v>
      </c>
      <c r="P47" s="27">
        <f>+O47*'[1]Calculos Producción 100%'!A47</f>
        <v>5372.1815365557532</v>
      </c>
    </row>
    <row r="48" spans="2:16" ht="24.75" x14ac:dyDescent="0.25">
      <c r="B48" s="21">
        <f>+'[1]Calculos Producción 100%'!B48</f>
        <v>47027</v>
      </c>
      <c r="C48" s="22" t="s">
        <v>55</v>
      </c>
      <c r="D48" s="23" t="s">
        <v>56</v>
      </c>
      <c r="E48" s="24" t="s">
        <v>57</v>
      </c>
      <c r="F48" s="25">
        <f>+'[1]Calculos Producción 100%'!$Q$2</f>
        <v>91033.59206000001</v>
      </c>
      <c r="G48" s="26">
        <f>+'[1]Calculos Producción 100%'!$O$2</f>
        <v>1.9220725855519038E-3</v>
      </c>
      <c r="H48" s="26">
        <f>+'[1]Calculos Producción 100%'!H48*'PETROSANTANDER- PROPANO'!$A$1</f>
        <v>445.61224130762957</v>
      </c>
      <c r="I48" s="26">
        <f>+'[1]Calculos Producción 100%'!I48*'PETROSANTANDER- PROPANO'!$A$1</f>
        <v>0</v>
      </c>
      <c r="J48" s="26">
        <f t="shared" si="0"/>
        <v>445.61224130762957</v>
      </c>
      <c r="K48" s="26">
        <v>0</v>
      </c>
      <c r="M48" s="27">
        <f>(((H48/'[1]Calculos Producción 100%'!A48)*1000)/'[1]Calculos Producción 100%'!$P$2)/42</f>
        <v>178.06408979124723</v>
      </c>
      <c r="N48" s="27">
        <f>(((I48/'[1]Calculos Producción 100%'!A48)*1000)/'[1]Calculos Producción 100%'!$P$2)/42</f>
        <v>0</v>
      </c>
      <c r="O48" s="27">
        <f>(((J48/'[1]Calculos Producción 100%'!A48)*1000)/'[1]Calculos Producción 100%'!$P$2)/42</f>
        <v>178.06408979124723</v>
      </c>
      <c r="P48" s="27">
        <f>+O48*'[1]Calculos Producción 100%'!A48</f>
        <v>5519.9867835286641</v>
      </c>
    </row>
    <row r="49" spans="2:16" ht="24.75" x14ac:dyDescent="0.25">
      <c r="B49" s="21">
        <f>+'[1]Calculos Producción 100%'!B49</f>
        <v>47058</v>
      </c>
      <c r="C49" s="22" t="s">
        <v>55</v>
      </c>
      <c r="D49" s="23" t="s">
        <v>56</v>
      </c>
      <c r="E49" s="24" t="s">
        <v>57</v>
      </c>
      <c r="F49" s="25">
        <f>+'[1]Calculos Producción 100%'!$Q$2</f>
        <v>91033.59206000001</v>
      </c>
      <c r="G49" s="26">
        <f>+'[1]Calculos Producción 100%'!$O$2</f>
        <v>1.9220725855519038E-3</v>
      </c>
      <c r="H49" s="26">
        <f>+'[1]Calculos Producción 100%'!H49*'PETROSANTANDER- PROPANO'!$A$1</f>
        <v>428.80881748807519</v>
      </c>
      <c r="I49" s="26">
        <f>+'[1]Calculos Producción 100%'!I49*'PETROSANTANDER- PROPANO'!$A$1</f>
        <v>0</v>
      </c>
      <c r="J49" s="26">
        <f t="shared" si="0"/>
        <v>428.80881748807519</v>
      </c>
      <c r="K49" s="26">
        <v>0</v>
      </c>
      <c r="M49" s="27">
        <f>(((H49/'[1]Calculos Producción 100%'!A49)*1000)/'[1]Calculos Producción 100%'!$P$2)/42</f>
        <v>177.06118951077411</v>
      </c>
      <c r="N49" s="27">
        <f>(((I49/'[1]Calculos Producción 100%'!A49)*1000)/'[1]Calculos Producción 100%'!$P$2)/42</f>
        <v>0</v>
      </c>
      <c r="O49" s="27">
        <f>(((J49/'[1]Calculos Producción 100%'!A49)*1000)/'[1]Calculos Producción 100%'!$P$2)/42</f>
        <v>177.06118951077411</v>
      </c>
      <c r="P49" s="27">
        <f>+O49*'[1]Calculos Producción 100%'!A49</f>
        <v>5311.8356853232235</v>
      </c>
    </row>
    <row r="50" spans="2:16" ht="24.75" x14ac:dyDescent="0.25">
      <c r="B50" s="21">
        <f>+'[1]Calculos Producción 100%'!B50</f>
        <v>47088</v>
      </c>
      <c r="C50" s="22" t="s">
        <v>55</v>
      </c>
      <c r="D50" s="23" t="s">
        <v>56</v>
      </c>
      <c r="E50" s="24" t="s">
        <v>57</v>
      </c>
      <c r="F50" s="25">
        <f>+'[1]Calculos Producción 100%'!$Q$2</f>
        <v>91033.59206000001</v>
      </c>
      <c r="G50" s="26">
        <f>+'[1]Calculos Producción 100%'!$O$2</f>
        <v>1.9220725855519038E-3</v>
      </c>
      <c r="H50" s="26">
        <f>+'[1]Calculos Producción 100%'!H50*'PETROSANTANDER- PROPANO'!$A$1</f>
        <v>440.60690033782362</v>
      </c>
      <c r="I50" s="26">
        <f>+'[1]Calculos Producción 100%'!I50*'PETROSANTANDER- PROPANO'!$A$1</f>
        <v>0</v>
      </c>
      <c r="J50" s="26">
        <f t="shared" si="0"/>
        <v>440.60690033782362</v>
      </c>
      <c r="K50" s="26">
        <v>0</v>
      </c>
      <c r="M50" s="27">
        <f>(((H50/'[1]Calculos Producción 100%'!A50)*1000)/'[1]Calculos Producción 100%'!$P$2)/42</f>
        <v>176.06398431553598</v>
      </c>
      <c r="N50" s="27">
        <f>(((I50/'[1]Calculos Producción 100%'!A50)*1000)/'[1]Calculos Producción 100%'!$P$2)/42</f>
        <v>0</v>
      </c>
      <c r="O50" s="27">
        <f>(((J50/'[1]Calculos Producción 100%'!A50)*1000)/'[1]Calculos Producción 100%'!$P$2)/42</f>
        <v>176.06398431553598</v>
      </c>
      <c r="P50" s="27">
        <f>+O50*'[1]Calculos Producción 100%'!A50</f>
        <v>5457.9835137816153</v>
      </c>
    </row>
    <row r="51" spans="2:16" ht="24.75" x14ac:dyDescent="0.25">
      <c r="B51" s="21">
        <f>+'[1]Calculos Producción 100%'!B51</f>
        <v>47119</v>
      </c>
      <c r="C51" s="22" t="s">
        <v>55</v>
      </c>
      <c r="D51" s="23" t="s">
        <v>56</v>
      </c>
      <c r="E51" s="24" t="s">
        <v>57</v>
      </c>
      <c r="F51" s="25">
        <f>+'[1]Calculos Producción 100%'!$Q$2</f>
        <v>91033.59206000001</v>
      </c>
      <c r="G51" s="26">
        <f>+'[1]Calculos Producción 100%'!$O$2</f>
        <v>1.9220725855519038E-3</v>
      </c>
      <c r="H51" s="26">
        <f>+'[1]Calculos Producción 100%'!H51*'PETROSANTANDER- PROPANO'!$A$1</f>
        <v>438.12552667457351</v>
      </c>
      <c r="I51" s="26">
        <f>+'[1]Calculos Producción 100%'!I51*'PETROSANTANDER- PROPANO'!$A$1</f>
        <v>0</v>
      </c>
      <c r="J51" s="26">
        <f t="shared" si="0"/>
        <v>438.12552667457351</v>
      </c>
      <c r="K51" s="26">
        <v>0</v>
      </c>
      <c r="M51" s="27">
        <f>(((H51/'[1]Calculos Producción 100%'!A51)*1000)/'[1]Calculos Producción 100%'!$P$2)/42</f>
        <v>175.07244166517697</v>
      </c>
      <c r="N51" s="27">
        <f>(((I51/'[1]Calculos Producción 100%'!A51)*1000)/'[1]Calculos Producción 100%'!$P$2)/42</f>
        <v>0</v>
      </c>
      <c r="O51" s="27">
        <f>(((J51/'[1]Calculos Producción 100%'!A51)*1000)/'[1]Calculos Producción 100%'!$P$2)/42</f>
        <v>175.07244166517697</v>
      </c>
      <c r="P51" s="27">
        <f>+O51*'[1]Calculos Producción 100%'!A51</f>
        <v>5427.2456916204856</v>
      </c>
    </row>
    <row r="52" spans="2:16" ht="24.75" x14ac:dyDescent="0.25">
      <c r="B52" s="21">
        <f>+'[1]Calculos Producción 100%'!B52</f>
        <v>47150</v>
      </c>
      <c r="C52" s="22" t="s">
        <v>55</v>
      </c>
      <c r="D52" s="23" t="s">
        <v>56</v>
      </c>
      <c r="E52" s="24" t="s">
        <v>57</v>
      </c>
      <c r="F52" s="25">
        <f>+'[1]Calculos Producción 100%'!$Q$2</f>
        <v>91033.59206000001</v>
      </c>
      <c r="G52" s="26">
        <f>+'[1]Calculos Producción 100%'!$O$2</f>
        <v>1.9220725855519038E-3</v>
      </c>
      <c r="H52" s="26">
        <f>+'[1]Calculos Producción 100%'!H52*'PETROSANTANDER- PROPANO'!$A$1</f>
        <v>393.4977676739781</v>
      </c>
      <c r="I52" s="26">
        <f>+'[1]Calculos Producción 100%'!I52*'PETROSANTANDER- PROPANO'!$A$1</f>
        <v>0</v>
      </c>
      <c r="J52" s="26">
        <f t="shared" si="0"/>
        <v>393.4977676739781</v>
      </c>
      <c r="K52" s="26">
        <v>0</v>
      </c>
      <c r="M52" s="27">
        <f>(((H52/'[1]Calculos Producción 100%'!A52)*1000)/'[1]Calculos Producción 100%'!$P$2)/42</f>
        <v>174.08652920613963</v>
      </c>
      <c r="N52" s="27">
        <f>(((I52/'[1]Calculos Producción 100%'!A52)*1000)/'[1]Calculos Producción 100%'!$P$2)/42</f>
        <v>0</v>
      </c>
      <c r="O52" s="27">
        <f>(((J52/'[1]Calculos Producción 100%'!A52)*1000)/'[1]Calculos Producción 100%'!$P$2)/42</f>
        <v>174.08652920613963</v>
      </c>
      <c r="P52" s="27">
        <f>+O52*'[1]Calculos Producción 100%'!A52</f>
        <v>4874.4228177719096</v>
      </c>
    </row>
    <row r="53" spans="2:16" ht="24.75" x14ac:dyDescent="0.25">
      <c r="B53" s="21">
        <f>+'[1]Calculos Producción 100%'!B53</f>
        <v>47178</v>
      </c>
      <c r="C53" s="22" t="s">
        <v>55</v>
      </c>
      <c r="D53" s="23" t="s">
        <v>56</v>
      </c>
      <c r="E53" s="24" t="s">
        <v>57</v>
      </c>
      <c r="F53" s="25">
        <f>+'[1]Calculos Producción 100%'!$Q$2</f>
        <v>91033.59206000001</v>
      </c>
      <c r="G53" s="26">
        <f>+'[1]Calculos Producción 100%'!$O$2</f>
        <v>1.9220725855519038E-3</v>
      </c>
      <c r="H53" s="26">
        <f>+'[1]Calculos Producción 100%'!H53*'PETROSANTANDER- PROPANO'!$A$1</f>
        <v>433.20496815857018</v>
      </c>
      <c r="I53" s="26">
        <f>+'[1]Calculos Producción 100%'!I53*'PETROSANTANDER- PROPANO'!$A$1</f>
        <v>0</v>
      </c>
      <c r="J53" s="26">
        <f t="shared" si="0"/>
        <v>433.20496815857018</v>
      </c>
      <c r="K53" s="26">
        <v>0</v>
      </c>
      <c r="M53" s="27">
        <f>(((H53/'[1]Calculos Producción 100%'!A53)*1000)/'[1]Calculos Producción 100%'!$P$2)/42</f>
        <v>173.10621477058896</v>
      </c>
      <c r="N53" s="27">
        <f>(((I53/'[1]Calculos Producción 100%'!A53)*1000)/'[1]Calculos Producción 100%'!$P$2)/42</f>
        <v>0</v>
      </c>
      <c r="O53" s="27">
        <f>(((J53/'[1]Calculos Producción 100%'!A53)*1000)/'[1]Calculos Producción 100%'!$P$2)/42</f>
        <v>173.10621477058896</v>
      </c>
      <c r="P53" s="27">
        <f>+O53*'[1]Calculos Producción 100%'!A53</f>
        <v>5366.292657888258</v>
      </c>
    </row>
    <row r="54" spans="2:16" ht="24.75" x14ac:dyDescent="0.25">
      <c r="B54" s="21">
        <f>+'[1]Calculos Producción 100%'!B54</f>
        <v>47209</v>
      </c>
      <c r="C54" s="22" t="s">
        <v>55</v>
      </c>
      <c r="D54" s="23" t="s">
        <v>56</v>
      </c>
      <c r="E54" s="24" t="s">
        <v>57</v>
      </c>
      <c r="F54" s="25">
        <f>+'[1]Calculos Producción 100%'!$Q$2</f>
        <v>91033.59206000001</v>
      </c>
      <c r="G54" s="26">
        <f>+'[1]Calculos Producción 100%'!$O$2</f>
        <v>1.9220725855519038E-3</v>
      </c>
      <c r="H54" s="26">
        <f>+'[1]Calculos Producción 100%'!H54*'PETROSANTANDER- PROPANO'!$A$1</f>
        <v>416.86995751492708</v>
      </c>
      <c r="I54" s="26">
        <f>+'[1]Calculos Producción 100%'!I54*'PETROSANTANDER- PROPANO'!$A$1</f>
        <v>0</v>
      </c>
      <c r="J54" s="26">
        <f t="shared" si="0"/>
        <v>416.86995751492708</v>
      </c>
      <c r="K54" s="26">
        <v>0</v>
      </c>
      <c r="M54" s="27">
        <f>(((H54/'[1]Calculos Producción 100%'!A54)*1000)/'[1]Calculos Producción 100%'!$P$2)/42</f>
        <v>172.13146637534214</v>
      </c>
      <c r="N54" s="27">
        <f>(((I54/'[1]Calculos Producción 100%'!A54)*1000)/'[1]Calculos Producción 100%'!$P$2)/42</f>
        <v>0</v>
      </c>
      <c r="O54" s="27">
        <f>(((J54/'[1]Calculos Producción 100%'!A54)*1000)/'[1]Calculos Producción 100%'!$P$2)/42</f>
        <v>172.13146637534214</v>
      </c>
      <c r="P54" s="27">
        <f>+O54*'[1]Calculos Producción 100%'!A54</f>
        <v>5163.9439912602647</v>
      </c>
    </row>
    <row r="55" spans="2:16" ht="24.75" x14ac:dyDescent="0.25">
      <c r="B55" s="21">
        <f>+'[1]Calculos Producción 100%'!B55</f>
        <v>47239</v>
      </c>
      <c r="C55" s="22" t="s">
        <v>55</v>
      </c>
      <c r="D55" s="23" t="s">
        <v>56</v>
      </c>
      <c r="E55" s="24" t="s">
        <v>57</v>
      </c>
      <c r="F55" s="25">
        <f>+'[1]Calculos Producción 100%'!$Q$2</f>
        <v>91033.59206000001</v>
      </c>
      <c r="G55" s="26">
        <f>+'[1]Calculos Producción 100%'!$O$2</f>
        <v>1.9220725855519038E-3</v>
      </c>
      <c r="H55" s="26">
        <f>+'[1]Calculos Producción 100%'!H55*'PETROSANTANDER- PROPANO'!$A$1</f>
        <v>428.34012702275862</v>
      </c>
      <c r="I55" s="26">
        <f>+'[1]Calculos Producción 100%'!I55*'PETROSANTANDER- PROPANO'!$A$1</f>
        <v>0</v>
      </c>
      <c r="J55" s="26">
        <f t="shared" si="0"/>
        <v>428.34012702275862</v>
      </c>
      <c r="K55" s="26">
        <v>0</v>
      </c>
      <c r="M55" s="27">
        <f>(((H55/'[1]Calculos Producción 100%'!A55)*1000)/'[1]Calculos Producción 100%'!$P$2)/42</f>
        <v>171.16225222080502</v>
      </c>
      <c r="N55" s="27">
        <f>(((I55/'[1]Calculos Producción 100%'!A55)*1000)/'[1]Calculos Producción 100%'!$P$2)/42</f>
        <v>0</v>
      </c>
      <c r="O55" s="27">
        <f>(((J55/'[1]Calculos Producción 100%'!A55)*1000)/'[1]Calculos Producción 100%'!$P$2)/42</f>
        <v>171.16225222080502</v>
      </c>
      <c r="P55" s="27">
        <f>+O55*'[1]Calculos Producción 100%'!A55</f>
        <v>5306.0298188449551</v>
      </c>
    </row>
    <row r="56" spans="2:16" ht="24.75" x14ac:dyDescent="0.25">
      <c r="B56" s="21">
        <f>+'[1]Calculos Producción 100%'!B56</f>
        <v>47270</v>
      </c>
      <c r="C56" s="22" t="s">
        <v>55</v>
      </c>
      <c r="D56" s="23" t="s">
        <v>56</v>
      </c>
      <c r="E56" s="24" t="s">
        <v>57</v>
      </c>
      <c r="F56" s="25">
        <f>+'[1]Calculos Producción 100%'!$Q$2</f>
        <v>91033.59206000001</v>
      </c>
      <c r="G56" s="26">
        <f>+'[1]Calculos Producción 100%'!$O$2</f>
        <v>1.9220725855519038E-3</v>
      </c>
      <c r="H56" s="26">
        <f>+'[1]Calculos Producción 100%'!H56*'PETROSANTANDER- PROPANO'!$A$1</f>
        <v>412.18877594289086</v>
      </c>
      <c r="I56" s="26">
        <f>+'[1]Calculos Producción 100%'!I56*'PETROSANTANDER- PROPANO'!$A$1</f>
        <v>0</v>
      </c>
      <c r="J56" s="26">
        <f t="shared" si="0"/>
        <v>412.18877594289086</v>
      </c>
      <c r="K56" s="26">
        <v>0</v>
      </c>
      <c r="M56" s="27">
        <f>(((H56/'[1]Calculos Producción 100%'!A56)*1000)/'[1]Calculos Producción 100%'!$P$2)/42</f>
        <v>170.1985406899143</v>
      </c>
      <c r="N56" s="27">
        <f>(((I56/'[1]Calculos Producción 100%'!A56)*1000)/'[1]Calculos Producción 100%'!$P$2)/42</f>
        <v>0</v>
      </c>
      <c r="O56" s="27">
        <f>(((J56/'[1]Calculos Producción 100%'!A56)*1000)/'[1]Calculos Producción 100%'!$P$2)/42</f>
        <v>170.1985406899143</v>
      </c>
      <c r="P56" s="27">
        <f>+O56*'[1]Calculos Producción 100%'!A56</f>
        <v>5105.9562206974288</v>
      </c>
    </row>
    <row r="57" spans="2:16" ht="24.75" x14ac:dyDescent="0.25">
      <c r="B57" s="21">
        <f>+'[1]Calculos Producción 100%'!B57</f>
        <v>47300</v>
      </c>
      <c r="C57" s="22" t="s">
        <v>55</v>
      </c>
      <c r="D57" s="23" t="s">
        <v>56</v>
      </c>
      <c r="E57" s="24" t="s">
        <v>57</v>
      </c>
      <c r="F57" s="25">
        <f>+'[1]Calculos Producción 100%'!$Q$2</f>
        <v>91033.59206000001</v>
      </c>
      <c r="G57" s="26">
        <f>+'[1]Calculos Producción 100%'!$O$2</f>
        <v>1.9220725855519038E-3</v>
      </c>
      <c r="H57" s="26">
        <f>+'[1]Calculos Producción 100%'!H57*'PETROSANTANDER- PROPANO'!$A$1</f>
        <v>423.53036845135136</v>
      </c>
      <c r="I57" s="26">
        <f>+'[1]Calculos Producción 100%'!I57*'PETROSANTANDER- PROPANO'!$A$1</f>
        <v>0</v>
      </c>
      <c r="J57" s="26">
        <f t="shared" si="0"/>
        <v>423.53036845135136</v>
      </c>
      <c r="K57" s="26">
        <v>0</v>
      </c>
      <c r="M57" s="27">
        <f>(((H57/'[1]Calculos Producción 100%'!A57)*1000)/'[1]Calculos Producción 100%'!$P$2)/42</f>
        <v>169.24030034708611</v>
      </c>
      <c r="N57" s="27">
        <f>(((I57/'[1]Calculos Producción 100%'!A57)*1000)/'[1]Calculos Producción 100%'!$P$2)/42</f>
        <v>0</v>
      </c>
      <c r="O57" s="27">
        <f>(((J57/'[1]Calculos Producción 100%'!A57)*1000)/'[1]Calculos Producción 100%'!$P$2)/42</f>
        <v>169.24030034708611</v>
      </c>
      <c r="P57" s="27">
        <f>+O57*'[1]Calculos Producción 100%'!A57</f>
        <v>5246.4493107596691</v>
      </c>
    </row>
    <row r="58" spans="2:16" ht="24.75" x14ac:dyDescent="0.25">
      <c r="B58" s="21">
        <f>+'[1]Calculos Producción 100%'!B58</f>
        <v>47331</v>
      </c>
      <c r="C58" s="22" t="s">
        <v>55</v>
      </c>
      <c r="D58" s="23" t="s">
        <v>56</v>
      </c>
      <c r="E58" s="24" t="s">
        <v>57</v>
      </c>
      <c r="F58" s="25">
        <f>+'[1]Calculos Producción 100%'!$Q$2</f>
        <v>91033.59206000001</v>
      </c>
      <c r="G58" s="26">
        <f>+'[1]Calculos Producción 100%'!$O$2</f>
        <v>1.9220725855519038E-3</v>
      </c>
      <c r="H58" s="26">
        <f>+'[1]Calculos Producción 100%'!H58*'PETROSANTANDER- PROPANO'!$A$1</f>
        <v>421.14594873663469</v>
      </c>
      <c r="I58" s="26">
        <f>+'[1]Calculos Producción 100%'!I58*'PETROSANTANDER- PROPANO'!$A$1</f>
        <v>0</v>
      </c>
      <c r="J58" s="26">
        <f t="shared" si="0"/>
        <v>421.14594873663469</v>
      </c>
      <c r="K58" s="26">
        <v>0</v>
      </c>
      <c r="M58" s="27">
        <f>(((H58/'[1]Calculos Producción 100%'!A58)*1000)/'[1]Calculos Producción 100%'!$P$2)/42</f>
        <v>168.28749993717051</v>
      </c>
      <c r="N58" s="27">
        <f>(((I58/'[1]Calculos Producción 100%'!A58)*1000)/'[1]Calculos Producción 100%'!$P$2)/42</f>
        <v>0</v>
      </c>
      <c r="O58" s="27">
        <f>(((J58/'[1]Calculos Producción 100%'!A58)*1000)/'[1]Calculos Producción 100%'!$P$2)/42</f>
        <v>168.28749993717051</v>
      </c>
      <c r="P58" s="27">
        <f>+O58*'[1]Calculos Producción 100%'!A58</f>
        <v>5216.9124980522856</v>
      </c>
    </row>
    <row r="59" spans="2:16" ht="24.75" x14ac:dyDescent="0.25">
      <c r="B59" s="21">
        <f>+'[1]Calculos Producción 100%'!B59</f>
        <v>47362</v>
      </c>
      <c r="C59" s="22" t="s">
        <v>55</v>
      </c>
      <c r="D59" s="23" t="s">
        <v>56</v>
      </c>
      <c r="E59" s="24" t="s">
        <v>57</v>
      </c>
      <c r="F59" s="25">
        <f>+'[1]Calculos Producción 100%'!$Q$2</f>
        <v>91033.59206000001</v>
      </c>
      <c r="G59" s="26">
        <f>+'[1]Calculos Producción 100%'!$O$2</f>
        <v>1.9220725855519038E-3</v>
      </c>
      <c r="H59" s="26">
        <f>+'[1]Calculos Producción 100%'!H59*'PETROSANTANDER- PROPANO'!$A$1</f>
        <v>405.26619183409343</v>
      </c>
      <c r="I59" s="26">
        <f>+'[1]Calculos Producción 100%'!I59*'PETROSANTANDER- PROPANO'!$A$1</f>
        <v>0</v>
      </c>
      <c r="J59" s="26">
        <f t="shared" si="0"/>
        <v>405.26619183409343</v>
      </c>
      <c r="K59" s="26">
        <v>0</v>
      </c>
      <c r="M59" s="27">
        <f>(((H59/'[1]Calculos Producción 100%'!A59)*1000)/'[1]Calculos Producción 100%'!$P$2)/42</f>
        <v>167.34010838441222</v>
      </c>
      <c r="N59" s="27">
        <f>(((I59/'[1]Calculos Producción 100%'!A59)*1000)/'[1]Calculos Producción 100%'!$P$2)/42</f>
        <v>0</v>
      </c>
      <c r="O59" s="27">
        <f>(((J59/'[1]Calculos Producción 100%'!A59)*1000)/'[1]Calculos Producción 100%'!$P$2)/42</f>
        <v>167.34010838441222</v>
      </c>
      <c r="P59" s="27">
        <f>+O59*'[1]Calculos Producción 100%'!A59</f>
        <v>5020.2032515323663</v>
      </c>
    </row>
    <row r="60" spans="2:16" ht="24.75" x14ac:dyDescent="0.25">
      <c r="B60" s="21">
        <f>+'[1]Calculos Producción 100%'!B60</f>
        <v>47392</v>
      </c>
      <c r="C60" s="22" t="s">
        <v>55</v>
      </c>
      <c r="D60" s="23" t="s">
        <v>56</v>
      </c>
      <c r="E60" s="24" t="s">
        <v>57</v>
      </c>
      <c r="F60" s="25">
        <f>+'[1]Calculos Producción 100%'!$Q$2</f>
        <v>91033.59206000001</v>
      </c>
      <c r="G60" s="26">
        <f>+'[1]Calculos Producción 100%'!$O$2</f>
        <v>1.9220725855519038E-3</v>
      </c>
      <c r="H60" s="26">
        <f>+'[1]Calculos Producción 100%'!H60*'PETROSANTANDER- PROPANO'!$A$1</f>
        <v>416.41763960521774</v>
      </c>
      <c r="I60" s="26">
        <f>+'[1]Calculos Producción 100%'!I60*'PETROSANTANDER- PROPANO'!$A$1</f>
        <v>0</v>
      </c>
      <c r="J60" s="26">
        <f t="shared" si="0"/>
        <v>416.41763960521774</v>
      </c>
      <c r="K60" s="26">
        <v>0</v>
      </c>
      <c r="M60" s="27">
        <f>(((H60/'[1]Calculos Producción 100%'!A60)*1000)/'[1]Calculos Producción 100%'!$P$2)/42</f>
        <v>166.39809479141695</v>
      </c>
      <c r="N60" s="27">
        <f>(((I60/'[1]Calculos Producción 100%'!A60)*1000)/'[1]Calculos Producción 100%'!$P$2)/42</f>
        <v>0</v>
      </c>
      <c r="O60" s="27">
        <f>(((J60/'[1]Calculos Producción 100%'!A60)*1000)/'[1]Calculos Producción 100%'!$P$2)/42</f>
        <v>166.39809479141695</v>
      </c>
      <c r="P60" s="27">
        <f>+O60*'[1]Calculos Producción 100%'!A60</f>
        <v>5158.3409385339255</v>
      </c>
    </row>
    <row r="61" spans="2:16" ht="24.75" x14ac:dyDescent="0.25">
      <c r="B61" s="21">
        <f>+'[1]Calculos Producción 100%'!B61</f>
        <v>47423</v>
      </c>
      <c r="C61" s="22" t="s">
        <v>55</v>
      </c>
      <c r="D61" s="23" t="s">
        <v>56</v>
      </c>
      <c r="E61" s="24" t="s">
        <v>57</v>
      </c>
      <c r="F61" s="25">
        <f>+'[1]Calculos Producción 100%'!$Q$2</f>
        <v>91033.59206000001</v>
      </c>
      <c r="G61" s="26">
        <f>+'[1]Calculos Producción 100%'!$O$2</f>
        <v>1.9220725855519038E-3</v>
      </c>
      <c r="H61" s="26">
        <f>+'[1]Calculos Producción 100%'!H61*'PETROSANTANDER- PROPANO'!$A$1</f>
        <v>400.71638321464377</v>
      </c>
      <c r="I61" s="26">
        <f>+'[1]Calculos Producción 100%'!I61*'PETROSANTANDER- PROPANO'!$A$1</f>
        <v>0</v>
      </c>
      <c r="J61" s="26">
        <f t="shared" si="0"/>
        <v>400.71638321464377</v>
      </c>
      <c r="K61" s="26">
        <v>0</v>
      </c>
      <c r="M61" s="27">
        <f>(((H61/'[1]Calculos Producción 100%'!A61)*1000)/'[1]Calculos Producción 100%'!$P$2)/42</f>
        <v>165.46142843812467</v>
      </c>
      <c r="N61" s="27">
        <f>(((I61/'[1]Calculos Producción 100%'!A61)*1000)/'[1]Calculos Producción 100%'!$P$2)/42</f>
        <v>0</v>
      </c>
      <c r="O61" s="27">
        <f>(((J61/'[1]Calculos Producción 100%'!A61)*1000)/'[1]Calculos Producción 100%'!$P$2)/42</f>
        <v>165.46142843812467</v>
      </c>
      <c r="P61" s="27">
        <f>+O61*'[1]Calculos Producción 100%'!A61</f>
        <v>4963.8428531437403</v>
      </c>
    </row>
    <row r="62" spans="2:16" ht="24.75" x14ac:dyDescent="0.25">
      <c r="B62" s="21">
        <f>+'[1]Calculos Producción 100%'!B62</f>
        <v>47453</v>
      </c>
      <c r="C62" s="22" t="s">
        <v>55</v>
      </c>
      <c r="D62" s="23" t="s">
        <v>56</v>
      </c>
      <c r="E62" s="24" t="s">
        <v>57</v>
      </c>
      <c r="F62" s="25">
        <f>+'[1]Calculos Producción 100%'!$Q$2</f>
        <v>91033.59206000001</v>
      </c>
      <c r="G62" s="26">
        <f>+'[1]Calculos Producción 100%'!$O$2</f>
        <v>1.9220725855519038E-3</v>
      </c>
      <c r="H62" s="26">
        <f>+'[1]Calculos Producción 100%'!H62*'PETROSANTANDER- PROPANO'!$A$1</f>
        <v>411.74285760806617</v>
      </c>
      <c r="I62" s="26">
        <f>+'[1]Calculos Producción 100%'!I62*'PETROSANTANDER- PROPANO'!$A$1</f>
        <v>0</v>
      </c>
      <c r="J62" s="26">
        <f t="shared" si="0"/>
        <v>411.74285760806617</v>
      </c>
      <c r="K62" s="26">
        <v>0</v>
      </c>
      <c r="M62" s="27">
        <f>(((H62/'[1]Calculos Producción 100%'!A62)*1000)/'[1]Calculos Producción 100%'!$P$2)/42</f>
        <v>164.53007878078711</v>
      </c>
      <c r="N62" s="27">
        <f>(((I62/'[1]Calculos Producción 100%'!A62)*1000)/'[1]Calculos Producción 100%'!$P$2)/42</f>
        <v>0</v>
      </c>
      <c r="O62" s="27">
        <f>(((J62/'[1]Calculos Producción 100%'!A62)*1000)/'[1]Calculos Producción 100%'!$P$2)/42</f>
        <v>164.53007878078711</v>
      </c>
      <c r="P62" s="27">
        <f>+O62*'[1]Calculos Producción 100%'!A62</f>
        <v>5100.4324422044001</v>
      </c>
    </row>
    <row r="63" spans="2:16" ht="24.75" hidden="1" x14ac:dyDescent="0.25">
      <c r="B63" s="21">
        <f>+'[1]Calculos Producción 100%'!B63</f>
        <v>47484</v>
      </c>
      <c r="C63" s="22" t="s">
        <v>55</v>
      </c>
      <c r="D63" s="23" t="s">
        <v>56</v>
      </c>
      <c r="E63" s="24" t="s">
        <v>57</v>
      </c>
      <c r="F63" s="25">
        <f>+'[1]Calculos Producción 100%'!$Q$2</f>
        <v>91033.59206000001</v>
      </c>
      <c r="G63" s="26">
        <f>+'[1]Calculos Producción 100%'!$O$2</f>
        <v>1.9220725855519038E-3</v>
      </c>
      <c r="H63" s="26">
        <f>+'[1]Calculos Producción 100%'!H63*'PETROSANTANDER- PROPANO'!$A$1</f>
        <v>0</v>
      </c>
      <c r="I63" s="26">
        <f>+'[1]Calculos Producción 100%'!I63*'PETROSANTANDER- PROPANO'!$A$1</f>
        <v>0</v>
      </c>
      <c r="J63" s="26">
        <f t="shared" si="0"/>
        <v>0</v>
      </c>
      <c r="K63" s="26">
        <v>0</v>
      </c>
      <c r="M63" s="27">
        <f>(((H63/'[1]Calculos Producción 100%'!A63)*1000)/'[1]Calculos Producción 100%'!$P$2)/42</f>
        <v>0</v>
      </c>
      <c r="N63" s="27">
        <f>(((I63/'[1]Calculos Producción 100%'!A63)*1000)/'[1]Calculos Producción 100%'!$P$2)/42</f>
        <v>0</v>
      </c>
      <c r="O63" s="27">
        <f>(((J63/'[1]Calculos Producción 100%'!A63)*1000)/'[1]Calculos Producción 100%'!$P$2)/42</f>
        <v>0</v>
      </c>
      <c r="P63" s="27">
        <f>+O63*'[1]Calculos Producción 100%'!A63</f>
        <v>0</v>
      </c>
    </row>
    <row r="64" spans="2:16" ht="24.75" hidden="1" x14ac:dyDescent="0.25">
      <c r="B64" s="21">
        <f>+'[1]Calculos Producción 100%'!B64</f>
        <v>47515</v>
      </c>
      <c r="C64" s="22" t="s">
        <v>55</v>
      </c>
      <c r="D64" s="23" t="s">
        <v>56</v>
      </c>
      <c r="E64" s="24" t="s">
        <v>57</v>
      </c>
      <c r="F64" s="25">
        <f>+'[1]Calculos Producción 100%'!$Q$2</f>
        <v>91033.59206000001</v>
      </c>
      <c r="G64" s="26">
        <f>+'[1]Calculos Producción 100%'!$O$2</f>
        <v>1.9220725855519038E-3</v>
      </c>
      <c r="H64" s="26">
        <f>+'[1]Calculos Producción 100%'!H64*'PETROSANTANDER- PROPANO'!$A$1</f>
        <v>0</v>
      </c>
      <c r="I64" s="26">
        <f>+'[1]Calculos Producción 100%'!I64*'PETROSANTANDER- PROPANO'!$A$1</f>
        <v>0</v>
      </c>
      <c r="J64" s="26">
        <f t="shared" si="0"/>
        <v>0</v>
      </c>
      <c r="K64" s="26">
        <v>0</v>
      </c>
      <c r="M64" s="27">
        <f>(((H64/'[1]Calculos Producción 100%'!A64)*1000)/'[1]Calculos Producción 100%'!$P$2)/42</f>
        <v>0</v>
      </c>
      <c r="N64" s="27">
        <f>(((I64/'[1]Calculos Producción 100%'!A64)*1000)/'[1]Calculos Producción 100%'!$P$2)/42</f>
        <v>0</v>
      </c>
      <c r="O64" s="27">
        <f>(((J64/'[1]Calculos Producción 100%'!A64)*1000)/'[1]Calculos Producción 100%'!$P$2)/42</f>
        <v>0</v>
      </c>
      <c r="P64" s="27">
        <f>+O64*'[1]Calculos Producción 100%'!A64</f>
        <v>0</v>
      </c>
    </row>
    <row r="65" spans="2:16" ht="24.75" hidden="1" x14ac:dyDescent="0.25">
      <c r="B65" s="21">
        <f>+'[1]Calculos Producción 100%'!B65</f>
        <v>47543</v>
      </c>
      <c r="C65" s="22" t="s">
        <v>55</v>
      </c>
      <c r="D65" s="23" t="s">
        <v>56</v>
      </c>
      <c r="E65" s="24" t="s">
        <v>57</v>
      </c>
      <c r="F65" s="25">
        <f>+'[1]Calculos Producción 100%'!$Q$2</f>
        <v>91033.59206000001</v>
      </c>
      <c r="G65" s="26">
        <f>+'[1]Calculos Producción 100%'!$O$2</f>
        <v>1.9220725855519038E-3</v>
      </c>
      <c r="H65" s="26">
        <f>+'[1]Calculos Producción 100%'!H65*'PETROSANTANDER- PROPANO'!$A$1</f>
        <v>0</v>
      </c>
      <c r="I65" s="26">
        <f>+'[1]Calculos Producción 100%'!I65*'PETROSANTANDER- PROPANO'!$A$1</f>
        <v>0</v>
      </c>
      <c r="J65" s="26">
        <f t="shared" si="0"/>
        <v>0</v>
      </c>
      <c r="K65" s="26">
        <v>0</v>
      </c>
      <c r="M65" s="27">
        <f>(((H65/'[1]Calculos Producción 100%'!A65)*1000)/'[1]Calculos Producción 100%'!$P$2)/42</f>
        <v>0</v>
      </c>
      <c r="N65" s="27">
        <f>(((I65/'[1]Calculos Producción 100%'!A65)*1000)/'[1]Calculos Producción 100%'!$P$2)/42</f>
        <v>0</v>
      </c>
      <c r="O65" s="27">
        <f>(((J65/'[1]Calculos Producción 100%'!A65)*1000)/'[1]Calculos Producción 100%'!$P$2)/42</f>
        <v>0</v>
      </c>
      <c r="P65" s="27">
        <f>+O65*'[1]Calculos Producción 100%'!A65</f>
        <v>0</v>
      </c>
    </row>
    <row r="66" spans="2:16" ht="24.75" hidden="1" x14ac:dyDescent="0.25">
      <c r="B66" s="21">
        <f>+'[1]Calculos Producción 100%'!B66</f>
        <v>47574</v>
      </c>
      <c r="C66" s="22" t="s">
        <v>55</v>
      </c>
      <c r="D66" s="23" t="s">
        <v>56</v>
      </c>
      <c r="E66" s="24" t="s">
        <v>57</v>
      </c>
      <c r="F66" s="25">
        <f>+'[1]Calculos Producción 100%'!$Q$2</f>
        <v>91033.59206000001</v>
      </c>
      <c r="G66" s="26">
        <f>+'[1]Calculos Producción 100%'!$O$2</f>
        <v>1.9220725855519038E-3</v>
      </c>
      <c r="H66" s="26">
        <f>+'[1]Calculos Producción 100%'!H66*'PETROSANTANDER- PROPANO'!$A$1</f>
        <v>0</v>
      </c>
      <c r="I66" s="26">
        <f>+'[1]Calculos Producción 100%'!I66*'PETROSANTANDER- PROPANO'!$A$1</f>
        <v>0</v>
      </c>
      <c r="J66" s="26">
        <f t="shared" si="0"/>
        <v>0</v>
      </c>
      <c r="K66" s="26">
        <v>0</v>
      </c>
      <c r="M66" s="27">
        <f>(((H66/'[1]Calculos Producción 100%'!A66)*1000)/'[1]Calculos Producción 100%'!$P$2)/42</f>
        <v>0</v>
      </c>
      <c r="N66" s="27">
        <f>(((I66/'[1]Calculos Producción 100%'!A66)*1000)/'[1]Calculos Producción 100%'!$P$2)/42</f>
        <v>0</v>
      </c>
      <c r="O66" s="27">
        <f>(((J66/'[1]Calculos Producción 100%'!A66)*1000)/'[1]Calculos Producción 100%'!$P$2)/42</f>
        <v>0</v>
      </c>
      <c r="P66" s="27">
        <f>+O66*'[1]Calculos Producción 100%'!A66</f>
        <v>0</v>
      </c>
    </row>
    <row r="67" spans="2:16" ht="24.75" hidden="1" x14ac:dyDescent="0.25">
      <c r="B67" s="21">
        <f>+'[1]Calculos Producción 100%'!B67</f>
        <v>47604</v>
      </c>
      <c r="C67" s="22" t="s">
        <v>55</v>
      </c>
      <c r="D67" s="23" t="s">
        <v>56</v>
      </c>
      <c r="E67" s="24" t="s">
        <v>57</v>
      </c>
      <c r="F67" s="25">
        <f>+'[1]Calculos Producción 100%'!$Q$2</f>
        <v>91033.59206000001</v>
      </c>
      <c r="G67" s="26">
        <f>+'[1]Calculos Producción 100%'!$O$2</f>
        <v>1.9220725855519038E-3</v>
      </c>
      <c r="H67" s="26">
        <f>+'[1]Calculos Producción 100%'!H67*'PETROSANTANDER- PROPANO'!$A$1</f>
        <v>0</v>
      </c>
      <c r="I67" s="26">
        <f>+'[1]Calculos Producción 100%'!I67*'PETROSANTANDER- PROPANO'!$A$1</f>
        <v>0</v>
      </c>
      <c r="J67" s="26">
        <f t="shared" si="0"/>
        <v>0</v>
      </c>
      <c r="K67" s="26">
        <v>0</v>
      </c>
      <c r="M67" s="27">
        <f>(((H67/'[1]Calculos Producción 100%'!A67)*1000)/'[1]Calculos Producción 100%'!$P$2)/42</f>
        <v>0</v>
      </c>
      <c r="N67" s="27">
        <f>(((I67/'[1]Calculos Producción 100%'!A67)*1000)/'[1]Calculos Producción 100%'!$P$2)/42</f>
        <v>0</v>
      </c>
      <c r="O67" s="27">
        <f>(((J67/'[1]Calculos Producción 100%'!A67)*1000)/'[1]Calculos Producción 100%'!$P$2)/42</f>
        <v>0</v>
      </c>
      <c r="P67" s="27">
        <f>+O67*'[1]Calculos Producción 100%'!A67</f>
        <v>0</v>
      </c>
    </row>
    <row r="68" spans="2:16" ht="24.75" hidden="1" x14ac:dyDescent="0.25">
      <c r="B68" s="21">
        <f>+'[1]Calculos Producción 100%'!B68</f>
        <v>47635</v>
      </c>
      <c r="C68" s="22" t="s">
        <v>55</v>
      </c>
      <c r="D68" s="23" t="s">
        <v>56</v>
      </c>
      <c r="E68" s="24" t="s">
        <v>57</v>
      </c>
      <c r="F68" s="25">
        <f>+'[1]Calculos Producción 100%'!$Q$2</f>
        <v>91033.59206000001</v>
      </c>
      <c r="G68" s="26">
        <f>+'[1]Calculos Producción 100%'!$O$2</f>
        <v>1.9220725855519038E-3</v>
      </c>
      <c r="H68" s="26">
        <f>+'[1]Calculos Producción 100%'!H68*'PETROSANTANDER- PROPANO'!$A$1</f>
        <v>0</v>
      </c>
      <c r="I68" s="26">
        <f>+'[1]Calculos Producción 100%'!I68*'PETROSANTANDER- PROPANO'!$A$1</f>
        <v>0</v>
      </c>
      <c r="J68" s="26">
        <f t="shared" ref="J68:J131" si="1">+H68+I68</f>
        <v>0</v>
      </c>
      <c r="K68" s="26">
        <v>0</v>
      </c>
      <c r="M68" s="27">
        <f>(((H68/'[1]Calculos Producción 100%'!A68)*1000)/'[1]Calculos Producción 100%'!$P$2)/42</f>
        <v>0</v>
      </c>
      <c r="N68" s="27">
        <f>(((I68/'[1]Calculos Producción 100%'!A68)*1000)/'[1]Calculos Producción 100%'!$P$2)/42</f>
        <v>0</v>
      </c>
      <c r="O68" s="27">
        <f>(((J68/'[1]Calculos Producción 100%'!A68)*1000)/'[1]Calculos Producción 100%'!$P$2)/42</f>
        <v>0</v>
      </c>
      <c r="P68" s="27">
        <f>+O68*'[1]Calculos Producción 100%'!A68</f>
        <v>0</v>
      </c>
    </row>
    <row r="69" spans="2:16" ht="24.75" hidden="1" x14ac:dyDescent="0.25">
      <c r="B69" s="21">
        <f>+'[1]Calculos Producción 100%'!B69</f>
        <v>47665</v>
      </c>
      <c r="C69" s="22" t="s">
        <v>55</v>
      </c>
      <c r="D69" s="23" t="s">
        <v>56</v>
      </c>
      <c r="E69" s="24" t="s">
        <v>57</v>
      </c>
      <c r="F69" s="25">
        <f>+'[1]Calculos Producción 100%'!$Q$2</f>
        <v>91033.59206000001</v>
      </c>
      <c r="G69" s="26">
        <f>+'[1]Calculos Producción 100%'!$O$2</f>
        <v>1.9220725855519038E-3</v>
      </c>
      <c r="H69" s="26">
        <f>+'[1]Calculos Producción 100%'!H69*'PETROSANTANDER- PROPANO'!$A$1</f>
        <v>0</v>
      </c>
      <c r="I69" s="26">
        <f>+'[1]Calculos Producción 100%'!I69*'PETROSANTANDER- PROPANO'!$A$1</f>
        <v>0</v>
      </c>
      <c r="J69" s="26">
        <f t="shared" si="1"/>
        <v>0</v>
      </c>
      <c r="K69" s="26">
        <v>0</v>
      </c>
      <c r="M69" s="27">
        <f>(((H69/'[1]Calculos Producción 100%'!A69)*1000)/'[1]Calculos Producción 100%'!$P$2)/42</f>
        <v>0</v>
      </c>
      <c r="N69" s="27">
        <f>(((I69/'[1]Calculos Producción 100%'!A69)*1000)/'[1]Calculos Producción 100%'!$P$2)/42</f>
        <v>0</v>
      </c>
      <c r="O69" s="27">
        <f>(((J69/'[1]Calculos Producción 100%'!A69)*1000)/'[1]Calculos Producción 100%'!$P$2)/42</f>
        <v>0</v>
      </c>
      <c r="P69" s="27">
        <f>+O69*'[1]Calculos Producción 100%'!A69</f>
        <v>0</v>
      </c>
    </row>
    <row r="70" spans="2:16" ht="24.75" hidden="1" x14ac:dyDescent="0.25">
      <c r="B70" s="21">
        <f>+'[1]Calculos Producción 100%'!B70</f>
        <v>47696</v>
      </c>
      <c r="C70" s="22" t="s">
        <v>55</v>
      </c>
      <c r="D70" s="23" t="s">
        <v>56</v>
      </c>
      <c r="E70" s="24" t="s">
        <v>57</v>
      </c>
      <c r="F70" s="25">
        <f>+'[1]Calculos Producción 100%'!$Q$2</f>
        <v>91033.59206000001</v>
      </c>
      <c r="G70" s="26">
        <f>+'[1]Calculos Producción 100%'!$O$2</f>
        <v>1.9220725855519038E-3</v>
      </c>
      <c r="H70" s="26">
        <f>+'[1]Calculos Producción 100%'!H70*'PETROSANTANDER- PROPANO'!$A$1</f>
        <v>0</v>
      </c>
      <c r="I70" s="26">
        <f>+'[1]Calculos Producción 100%'!I70*'PETROSANTANDER- PROPANO'!$A$1</f>
        <v>0</v>
      </c>
      <c r="J70" s="26">
        <f t="shared" si="1"/>
        <v>0</v>
      </c>
      <c r="K70" s="26">
        <v>0</v>
      </c>
      <c r="M70" s="27">
        <f>(((H70/'[1]Calculos Producción 100%'!A70)*1000)/'[1]Calculos Producción 100%'!$P$2)/42</f>
        <v>0</v>
      </c>
      <c r="N70" s="27">
        <f>(((I70/'[1]Calculos Producción 100%'!A70)*1000)/'[1]Calculos Producción 100%'!$P$2)/42</f>
        <v>0</v>
      </c>
      <c r="O70" s="27">
        <f>(((J70/'[1]Calculos Producción 100%'!A70)*1000)/'[1]Calculos Producción 100%'!$P$2)/42</f>
        <v>0</v>
      </c>
      <c r="P70" s="27">
        <f>+O70*'[1]Calculos Producción 100%'!A70</f>
        <v>0</v>
      </c>
    </row>
    <row r="71" spans="2:16" ht="24.75" hidden="1" x14ac:dyDescent="0.25">
      <c r="B71" s="21">
        <f>+'[1]Calculos Producción 100%'!B71</f>
        <v>47727</v>
      </c>
      <c r="C71" s="22" t="s">
        <v>55</v>
      </c>
      <c r="D71" s="23" t="s">
        <v>56</v>
      </c>
      <c r="E71" s="24" t="s">
        <v>57</v>
      </c>
      <c r="F71" s="25">
        <f>+'[1]Calculos Producción 100%'!$Q$2</f>
        <v>91033.59206000001</v>
      </c>
      <c r="G71" s="26">
        <f>+'[1]Calculos Producción 100%'!$O$2</f>
        <v>1.9220725855519038E-3</v>
      </c>
      <c r="H71" s="26">
        <f>+'[1]Calculos Producción 100%'!H71*'PETROSANTANDER- PROPANO'!$A$1</f>
        <v>0</v>
      </c>
      <c r="I71" s="26">
        <f>+'[1]Calculos Producción 100%'!I71*'PETROSANTANDER- PROPANO'!$A$1</f>
        <v>0</v>
      </c>
      <c r="J71" s="26">
        <f t="shared" si="1"/>
        <v>0</v>
      </c>
      <c r="K71" s="26">
        <v>0</v>
      </c>
      <c r="M71" s="27">
        <f>(((H71/'[1]Calculos Producción 100%'!A71)*1000)/'[1]Calculos Producción 100%'!$P$2)/42</f>
        <v>0</v>
      </c>
      <c r="N71" s="27">
        <f>(((I71/'[1]Calculos Producción 100%'!A71)*1000)/'[1]Calculos Producción 100%'!$P$2)/42</f>
        <v>0</v>
      </c>
      <c r="O71" s="27">
        <f>(((J71/'[1]Calculos Producción 100%'!A71)*1000)/'[1]Calculos Producción 100%'!$P$2)/42</f>
        <v>0</v>
      </c>
      <c r="P71" s="27">
        <f>+O71*'[1]Calculos Producción 100%'!A71</f>
        <v>0</v>
      </c>
    </row>
    <row r="72" spans="2:16" ht="24.75" hidden="1" x14ac:dyDescent="0.25">
      <c r="B72" s="21">
        <f>+'[1]Calculos Producción 100%'!B72</f>
        <v>47757</v>
      </c>
      <c r="C72" s="22" t="s">
        <v>55</v>
      </c>
      <c r="D72" s="23" t="s">
        <v>56</v>
      </c>
      <c r="E72" s="24" t="s">
        <v>57</v>
      </c>
      <c r="F72" s="25">
        <f>+'[1]Calculos Producción 100%'!$Q$2</f>
        <v>91033.59206000001</v>
      </c>
      <c r="G72" s="26">
        <f>+'[1]Calculos Producción 100%'!$O$2</f>
        <v>1.9220725855519038E-3</v>
      </c>
      <c r="H72" s="26">
        <f>+'[1]Calculos Producción 100%'!H72*'PETROSANTANDER- PROPANO'!$A$1</f>
        <v>0</v>
      </c>
      <c r="I72" s="26">
        <f>+'[1]Calculos Producción 100%'!I72*'PETROSANTANDER- PROPANO'!$A$1</f>
        <v>0</v>
      </c>
      <c r="J72" s="26">
        <f t="shared" si="1"/>
        <v>0</v>
      </c>
      <c r="K72" s="26">
        <v>0</v>
      </c>
      <c r="M72" s="27">
        <f>(((H72/'[1]Calculos Producción 100%'!A72)*1000)/'[1]Calculos Producción 100%'!$P$2)/42</f>
        <v>0</v>
      </c>
      <c r="N72" s="27">
        <f>(((I72/'[1]Calculos Producción 100%'!A72)*1000)/'[1]Calculos Producción 100%'!$P$2)/42</f>
        <v>0</v>
      </c>
      <c r="O72" s="27">
        <f>(((J72/'[1]Calculos Producción 100%'!A72)*1000)/'[1]Calculos Producción 100%'!$P$2)/42</f>
        <v>0</v>
      </c>
      <c r="P72" s="27">
        <f>+O72*'[1]Calculos Producción 100%'!A72</f>
        <v>0</v>
      </c>
    </row>
    <row r="73" spans="2:16" ht="24.75" hidden="1" x14ac:dyDescent="0.25">
      <c r="B73" s="21">
        <f>+'[1]Calculos Producción 100%'!B73</f>
        <v>47788</v>
      </c>
      <c r="C73" s="22" t="s">
        <v>55</v>
      </c>
      <c r="D73" s="23" t="s">
        <v>56</v>
      </c>
      <c r="E73" s="24" t="s">
        <v>57</v>
      </c>
      <c r="F73" s="25">
        <f>+'[1]Calculos Producción 100%'!$Q$2</f>
        <v>91033.59206000001</v>
      </c>
      <c r="G73" s="26">
        <f>+'[1]Calculos Producción 100%'!$O$2</f>
        <v>1.9220725855519038E-3</v>
      </c>
      <c r="H73" s="26">
        <f>+'[1]Calculos Producción 100%'!H73*'PETROSANTANDER- PROPANO'!$A$1</f>
        <v>0</v>
      </c>
      <c r="I73" s="26">
        <f>+'[1]Calculos Producción 100%'!I73*'PETROSANTANDER- PROPANO'!$A$1</f>
        <v>0</v>
      </c>
      <c r="J73" s="26">
        <f t="shared" si="1"/>
        <v>0</v>
      </c>
      <c r="K73" s="26">
        <v>0</v>
      </c>
      <c r="M73" s="27">
        <f>(((H73/'[1]Calculos Producción 100%'!A73)*1000)/'[1]Calculos Producción 100%'!$P$2)/42</f>
        <v>0</v>
      </c>
      <c r="N73" s="27">
        <f>(((I73/'[1]Calculos Producción 100%'!A73)*1000)/'[1]Calculos Producción 100%'!$P$2)/42</f>
        <v>0</v>
      </c>
      <c r="O73" s="27">
        <f>(((J73/'[1]Calculos Producción 100%'!A73)*1000)/'[1]Calculos Producción 100%'!$P$2)/42</f>
        <v>0</v>
      </c>
      <c r="P73" s="27">
        <f>+O73*'[1]Calculos Producción 100%'!A73</f>
        <v>0</v>
      </c>
    </row>
    <row r="74" spans="2:16" ht="24.75" hidden="1" x14ac:dyDescent="0.25">
      <c r="B74" s="21">
        <f>+'[1]Calculos Producción 100%'!B74</f>
        <v>47818</v>
      </c>
      <c r="C74" s="22" t="s">
        <v>55</v>
      </c>
      <c r="D74" s="23" t="s">
        <v>56</v>
      </c>
      <c r="E74" s="24" t="s">
        <v>57</v>
      </c>
      <c r="F74" s="25">
        <f>+'[1]Calculos Producción 100%'!$Q$2</f>
        <v>91033.59206000001</v>
      </c>
      <c r="G74" s="26">
        <f>+'[1]Calculos Producción 100%'!$O$2</f>
        <v>1.9220725855519038E-3</v>
      </c>
      <c r="H74" s="26">
        <f>+'[1]Calculos Producción 100%'!H74*'PETROSANTANDER- PROPANO'!$A$1</f>
        <v>0</v>
      </c>
      <c r="I74" s="26">
        <f>+'[1]Calculos Producción 100%'!I74*'PETROSANTANDER- PROPANO'!$A$1</f>
        <v>0</v>
      </c>
      <c r="J74" s="26">
        <f t="shared" si="1"/>
        <v>0</v>
      </c>
      <c r="K74" s="26">
        <v>0</v>
      </c>
      <c r="M74" s="27">
        <f>(((H74/'[1]Calculos Producción 100%'!A74)*1000)/'[1]Calculos Producción 100%'!$P$2)/42</f>
        <v>0</v>
      </c>
      <c r="N74" s="27">
        <f>(((I74/'[1]Calculos Producción 100%'!A74)*1000)/'[1]Calculos Producción 100%'!$P$2)/42</f>
        <v>0</v>
      </c>
      <c r="O74" s="27">
        <f>(((J74/'[1]Calculos Producción 100%'!A74)*1000)/'[1]Calculos Producción 100%'!$P$2)/42</f>
        <v>0</v>
      </c>
      <c r="P74" s="27">
        <f>+O74*'[1]Calculos Producción 100%'!A74</f>
        <v>0</v>
      </c>
    </row>
    <row r="75" spans="2:16" ht="24.75" hidden="1" x14ac:dyDescent="0.25">
      <c r="B75" s="21">
        <f>+'[1]Calculos Producción 100%'!B75</f>
        <v>47849</v>
      </c>
      <c r="C75" s="22" t="s">
        <v>55</v>
      </c>
      <c r="D75" s="23" t="s">
        <v>56</v>
      </c>
      <c r="E75" s="24" t="s">
        <v>57</v>
      </c>
      <c r="F75" s="25">
        <f>+'[1]Calculos Producción 100%'!$Q$2</f>
        <v>91033.59206000001</v>
      </c>
      <c r="G75" s="26">
        <f>+'[1]Calculos Producción 100%'!$O$2</f>
        <v>1.9220725855519038E-3</v>
      </c>
      <c r="H75" s="26">
        <f>+'[1]Calculos Producción 100%'!H75*'PETROSANTANDER- PROPANO'!$A$1</f>
        <v>0</v>
      </c>
      <c r="I75" s="26">
        <f>+'[1]Calculos Producción 100%'!I75*'PETROSANTANDER- PROPANO'!$A$1</f>
        <v>0</v>
      </c>
      <c r="J75" s="26">
        <f t="shared" si="1"/>
        <v>0</v>
      </c>
      <c r="K75" s="26">
        <v>0</v>
      </c>
      <c r="M75" s="27">
        <f>(((H75/'[1]Calculos Producción 100%'!A75)*1000)/'[1]Calculos Producción 100%'!$P$2)/42</f>
        <v>0</v>
      </c>
      <c r="N75" s="27">
        <f>(((I75/'[1]Calculos Producción 100%'!A75)*1000)/'[1]Calculos Producción 100%'!$P$2)/42</f>
        <v>0</v>
      </c>
      <c r="O75" s="27">
        <f>(((J75/'[1]Calculos Producción 100%'!A75)*1000)/'[1]Calculos Producción 100%'!$P$2)/42</f>
        <v>0</v>
      </c>
      <c r="P75" s="27">
        <f>+O75*'[1]Calculos Producción 100%'!A75</f>
        <v>0</v>
      </c>
    </row>
    <row r="76" spans="2:16" ht="24.75" hidden="1" x14ac:dyDescent="0.25">
      <c r="B76" s="21">
        <f>+'[1]Calculos Producción 100%'!B76</f>
        <v>47880</v>
      </c>
      <c r="C76" s="22" t="s">
        <v>55</v>
      </c>
      <c r="D76" s="23" t="s">
        <v>56</v>
      </c>
      <c r="E76" s="24" t="s">
        <v>57</v>
      </c>
      <c r="F76" s="25">
        <f>+'[1]Calculos Producción 100%'!$Q$2</f>
        <v>91033.59206000001</v>
      </c>
      <c r="G76" s="26">
        <f>+'[1]Calculos Producción 100%'!$O$2</f>
        <v>1.9220725855519038E-3</v>
      </c>
      <c r="H76" s="26">
        <f>+'[1]Calculos Producción 100%'!H76*'PETROSANTANDER- PROPANO'!$A$1</f>
        <v>0</v>
      </c>
      <c r="I76" s="26">
        <f>+'[1]Calculos Producción 100%'!I76*'PETROSANTANDER- PROPANO'!$A$1</f>
        <v>0</v>
      </c>
      <c r="J76" s="26">
        <f t="shared" si="1"/>
        <v>0</v>
      </c>
      <c r="K76" s="26">
        <v>0</v>
      </c>
      <c r="M76" s="27">
        <f>(((H76/'[1]Calculos Producción 100%'!A76)*1000)/'[1]Calculos Producción 100%'!$P$2)/42</f>
        <v>0</v>
      </c>
      <c r="N76" s="27">
        <f>(((I76/'[1]Calculos Producción 100%'!A76)*1000)/'[1]Calculos Producción 100%'!$P$2)/42</f>
        <v>0</v>
      </c>
      <c r="O76" s="27">
        <f>(((J76/'[1]Calculos Producción 100%'!A76)*1000)/'[1]Calculos Producción 100%'!$P$2)/42</f>
        <v>0</v>
      </c>
      <c r="P76" s="27">
        <f>+O76*'[1]Calculos Producción 100%'!A76</f>
        <v>0</v>
      </c>
    </row>
    <row r="77" spans="2:16" ht="24.75" hidden="1" x14ac:dyDescent="0.25">
      <c r="B77" s="21">
        <f>+'[1]Calculos Producción 100%'!B77</f>
        <v>47908</v>
      </c>
      <c r="C77" s="22" t="s">
        <v>55</v>
      </c>
      <c r="D77" s="23" t="s">
        <v>56</v>
      </c>
      <c r="E77" s="24" t="s">
        <v>57</v>
      </c>
      <c r="F77" s="25">
        <f>+'[1]Calculos Producción 100%'!$Q$2</f>
        <v>91033.59206000001</v>
      </c>
      <c r="G77" s="26">
        <f>+'[1]Calculos Producción 100%'!$O$2</f>
        <v>1.9220725855519038E-3</v>
      </c>
      <c r="H77" s="26">
        <f>+'[1]Calculos Producción 100%'!H77*'PETROSANTANDER- PROPANO'!$A$1</f>
        <v>0</v>
      </c>
      <c r="I77" s="26">
        <f>+'[1]Calculos Producción 100%'!I77*'PETROSANTANDER- PROPANO'!$A$1</f>
        <v>0</v>
      </c>
      <c r="J77" s="26">
        <f t="shared" si="1"/>
        <v>0</v>
      </c>
      <c r="K77" s="26">
        <v>0</v>
      </c>
      <c r="M77" s="27">
        <f>(((H77/'[1]Calculos Producción 100%'!A77)*1000)/'[1]Calculos Producción 100%'!$P$2)/42</f>
        <v>0</v>
      </c>
      <c r="N77" s="27">
        <f>(((I77/'[1]Calculos Producción 100%'!A77)*1000)/'[1]Calculos Producción 100%'!$P$2)/42</f>
        <v>0</v>
      </c>
      <c r="O77" s="27">
        <f>(((J77/'[1]Calculos Producción 100%'!A77)*1000)/'[1]Calculos Producción 100%'!$P$2)/42</f>
        <v>0</v>
      </c>
      <c r="P77" s="27">
        <f>+O77*'[1]Calculos Producción 100%'!A77</f>
        <v>0</v>
      </c>
    </row>
    <row r="78" spans="2:16" ht="24.75" hidden="1" x14ac:dyDescent="0.25">
      <c r="B78" s="21">
        <f>+'[1]Calculos Producción 100%'!B78</f>
        <v>47939</v>
      </c>
      <c r="C78" s="22" t="s">
        <v>55</v>
      </c>
      <c r="D78" s="23" t="s">
        <v>56</v>
      </c>
      <c r="E78" s="24" t="s">
        <v>57</v>
      </c>
      <c r="F78" s="25">
        <f>+'[1]Calculos Producción 100%'!$Q$2</f>
        <v>91033.59206000001</v>
      </c>
      <c r="G78" s="26">
        <f>+'[1]Calculos Producción 100%'!$O$2</f>
        <v>1.9220725855519038E-3</v>
      </c>
      <c r="H78" s="26">
        <f>+'[1]Calculos Producción 100%'!H78*'PETROSANTANDER- PROPANO'!$A$1</f>
        <v>0</v>
      </c>
      <c r="I78" s="26">
        <f>+'[1]Calculos Producción 100%'!I78*'PETROSANTANDER- PROPANO'!$A$1</f>
        <v>0</v>
      </c>
      <c r="J78" s="26">
        <f t="shared" si="1"/>
        <v>0</v>
      </c>
      <c r="K78" s="26">
        <v>0</v>
      </c>
      <c r="M78" s="27">
        <f>(((H78/'[1]Calculos Producción 100%'!A78)*1000)/'[1]Calculos Producción 100%'!$P$2)/42</f>
        <v>0</v>
      </c>
      <c r="N78" s="27">
        <f>(((I78/'[1]Calculos Producción 100%'!A78)*1000)/'[1]Calculos Producción 100%'!$P$2)/42</f>
        <v>0</v>
      </c>
      <c r="O78" s="27">
        <f>(((J78/'[1]Calculos Producción 100%'!A78)*1000)/'[1]Calculos Producción 100%'!$P$2)/42</f>
        <v>0</v>
      </c>
      <c r="P78" s="27">
        <f>+O78*'[1]Calculos Producción 100%'!A78</f>
        <v>0</v>
      </c>
    </row>
    <row r="79" spans="2:16" ht="24.75" hidden="1" x14ac:dyDescent="0.25">
      <c r="B79" s="21">
        <f>+'[1]Calculos Producción 100%'!B79</f>
        <v>47969</v>
      </c>
      <c r="C79" s="22" t="s">
        <v>55</v>
      </c>
      <c r="D79" s="23" t="s">
        <v>56</v>
      </c>
      <c r="E79" s="24" t="s">
        <v>57</v>
      </c>
      <c r="F79" s="25">
        <f>+'[1]Calculos Producción 100%'!$Q$2</f>
        <v>91033.59206000001</v>
      </c>
      <c r="G79" s="26">
        <f>+'[1]Calculos Producción 100%'!$O$2</f>
        <v>1.9220725855519038E-3</v>
      </c>
      <c r="H79" s="26">
        <f>+'[1]Calculos Producción 100%'!H79*'PETROSANTANDER- PROPANO'!$A$1</f>
        <v>0</v>
      </c>
      <c r="I79" s="26">
        <f>+'[1]Calculos Producción 100%'!I79*'PETROSANTANDER- PROPANO'!$A$1</f>
        <v>0</v>
      </c>
      <c r="J79" s="26">
        <f t="shared" si="1"/>
        <v>0</v>
      </c>
      <c r="K79" s="26">
        <v>0</v>
      </c>
      <c r="M79" s="27">
        <f>(((H79/'[1]Calculos Producción 100%'!A79)*1000)/'[1]Calculos Producción 100%'!$P$2)/42</f>
        <v>0</v>
      </c>
      <c r="N79" s="27">
        <f>(((I79/'[1]Calculos Producción 100%'!A79)*1000)/'[1]Calculos Producción 100%'!$P$2)/42</f>
        <v>0</v>
      </c>
      <c r="O79" s="27">
        <f>(((J79/'[1]Calculos Producción 100%'!A79)*1000)/'[1]Calculos Producción 100%'!$P$2)/42</f>
        <v>0</v>
      </c>
      <c r="P79" s="27">
        <f>+O79*'[1]Calculos Producción 100%'!A79</f>
        <v>0</v>
      </c>
    </row>
    <row r="80" spans="2:16" ht="24.75" hidden="1" x14ac:dyDescent="0.25">
      <c r="B80" s="21">
        <f>+'[1]Calculos Producción 100%'!B80</f>
        <v>48000</v>
      </c>
      <c r="C80" s="22" t="s">
        <v>55</v>
      </c>
      <c r="D80" s="23" t="s">
        <v>56</v>
      </c>
      <c r="E80" s="24" t="s">
        <v>57</v>
      </c>
      <c r="F80" s="25">
        <f>+'[1]Calculos Producción 100%'!$Q$2</f>
        <v>91033.59206000001</v>
      </c>
      <c r="G80" s="26">
        <f>+'[1]Calculos Producción 100%'!$O$2</f>
        <v>1.9220725855519038E-3</v>
      </c>
      <c r="H80" s="26">
        <f>+'[1]Calculos Producción 100%'!H80*'PETROSANTANDER- PROPANO'!$A$1</f>
        <v>0</v>
      </c>
      <c r="I80" s="26">
        <f>+'[1]Calculos Producción 100%'!I80*'PETROSANTANDER- PROPANO'!$A$1</f>
        <v>0</v>
      </c>
      <c r="J80" s="26">
        <f t="shared" si="1"/>
        <v>0</v>
      </c>
      <c r="K80" s="26">
        <v>0</v>
      </c>
      <c r="M80" s="27">
        <f>(((H80/'[1]Calculos Producción 100%'!A80)*1000)/'[1]Calculos Producción 100%'!$P$2)/42</f>
        <v>0</v>
      </c>
      <c r="N80" s="27">
        <f>(((I80/'[1]Calculos Producción 100%'!A80)*1000)/'[1]Calculos Producción 100%'!$P$2)/42</f>
        <v>0</v>
      </c>
      <c r="O80" s="27">
        <f>(((J80/'[1]Calculos Producción 100%'!A80)*1000)/'[1]Calculos Producción 100%'!$P$2)/42</f>
        <v>0</v>
      </c>
      <c r="P80" s="27">
        <f>+O80*'[1]Calculos Producción 100%'!A80</f>
        <v>0</v>
      </c>
    </row>
    <row r="81" spans="2:16" ht="24.75" hidden="1" x14ac:dyDescent="0.25">
      <c r="B81" s="21">
        <f>+'[1]Calculos Producción 100%'!B81</f>
        <v>48030</v>
      </c>
      <c r="C81" s="22" t="s">
        <v>55</v>
      </c>
      <c r="D81" s="23" t="s">
        <v>56</v>
      </c>
      <c r="E81" s="24" t="s">
        <v>57</v>
      </c>
      <c r="F81" s="25">
        <f>+'[1]Calculos Producción 100%'!$Q$2</f>
        <v>91033.59206000001</v>
      </c>
      <c r="G81" s="26">
        <f>+'[1]Calculos Producción 100%'!$O$2</f>
        <v>1.9220725855519038E-3</v>
      </c>
      <c r="H81" s="26">
        <f>+'[1]Calculos Producción 100%'!H81*'PETROSANTANDER- PROPANO'!$A$1</f>
        <v>0</v>
      </c>
      <c r="I81" s="26">
        <f>+'[1]Calculos Producción 100%'!I81*'PETROSANTANDER- PROPANO'!$A$1</f>
        <v>0</v>
      </c>
      <c r="J81" s="26">
        <f t="shared" si="1"/>
        <v>0</v>
      </c>
      <c r="K81" s="26">
        <v>0</v>
      </c>
      <c r="M81" s="27">
        <f>(((H81/'[1]Calculos Producción 100%'!A81)*1000)/'[1]Calculos Producción 100%'!$P$2)/42</f>
        <v>0</v>
      </c>
      <c r="N81" s="27">
        <f>(((I81/'[1]Calculos Producción 100%'!A81)*1000)/'[1]Calculos Producción 100%'!$P$2)/42</f>
        <v>0</v>
      </c>
      <c r="O81" s="27">
        <f>(((J81/'[1]Calculos Producción 100%'!A81)*1000)/'[1]Calculos Producción 100%'!$P$2)/42</f>
        <v>0</v>
      </c>
      <c r="P81" s="27">
        <f>+O81*'[1]Calculos Producción 100%'!A81</f>
        <v>0</v>
      </c>
    </row>
    <row r="82" spans="2:16" ht="24.75" hidden="1" x14ac:dyDescent="0.25">
      <c r="B82" s="21">
        <f>+'[1]Calculos Producción 100%'!B82</f>
        <v>48061</v>
      </c>
      <c r="C82" s="22" t="s">
        <v>55</v>
      </c>
      <c r="D82" s="23" t="s">
        <v>56</v>
      </c>
      <c r="E82" s="24" t="s">
        <v>57</v>
      </c>
      <c r="F82" s="25">
        <f>+'[1]Calculos Producción 100%'!$Q$2</f>
        <v>91033.59206000001</v>
      </c>
      <c r="G82" s="26">
        <f>+'[1]Calculos Producción 100%'!$O$2</f>
        <v>1.9220725855519038E-3</v>
      </c>
      <c r="H82" s="26">
        <f>+'[1]Calculos Producción 100%'!H82*'PETROSANTANDER- PROPANO'!$A$1</f>
        <v>0</v>
      </c>
      <c r="I82" s="26">
        <f>+'[1]Calculos Producción 100%'!I82*'PETROSANTANDER- PROPANO'!$A$1</f>
        <v>0</v>
      </c>
      <c r="J82" s="26">
        <f t="shared" si="1"/>
        <v>0</v>
      </c>
      <c r="K82" s="26">
        <v>0</v>
      </c>
      <c r="M82" s="27">
        <f>(((H82/'[1]Calculos Producción 100%'!A82)*1000)/'[1]Calculos Producción 100%'!$P$2)/42</f>
        <v>0</v>
      </c>
      <c r="N82" s="27">
        <f>(((I82/'[1]Calculos Producción 100%'!A82)*1000)/'[1]Calculos Producción 100%'!$P$2)/42</f>
        <v>0</v>
      </c>
      <c r="O82" s="27">
        <f>(((J82/'[1]Calculos Producción 100%'!A82)*1000)/'[1]Calculos Producción 100%'!$P$2)/42</f>
        <v>0</v>
      </c>
      <c r="P82" s="27">
        <f>+O82*'[1]Calculos Producción 100%'!A82</f>
        <v>0</v>
      </c>
    </row>
    <row r="83" spans="2:16" ht="24.75" hidden="1" x14ac:dyDescent="0.25">
      <c r="B83" s="21">
        <f>+'[1]Calculos Producción 100%'!B83</f>
        <v>48092</v>
      </c>
      <c r="C83" s="22" t="s">
        <v>55</v>
      </c>
      <c r="D83" s="23" t="s">
        <v>56</v>
      </c>
      <c r="E83" s="24" t="s">
        <v>57</v>
      </c>
      <c r="F83" s="25">
        <f>+'[1]Calculos Producción 100%'!$Q$2</f>
        <v>91033.59206000001</v>
      </c>
      <c r="G83" s="26">
        <f>+'[1]Calculos Producción 100%'!$O$2</f>
        <v>1.9220725855519038E-3</v>
      </c>
      <c r="H83" s="26">
        <f>+'[1]Calculos Producción 100%'!H83*'PETROSANTANDER- PROPANO'!$A$1</f>
        <v>0</v>
      </c>
      <c r="I83" s="26">
        <f>+'[1]Calculos Producción 100%'!I83*'PETROSANTANDER- PROPANO'!$A$1</f>
        <v>0</v>
      </c>
      <c r="J83" s="26">
        <f t="shared" si="1"/>
        <v>0</v>
      </c>
      <c r="K83" s="26">
        <v>0</v>
      </c>
      <c r="M83" s="27">
        <f>(((H83/'[1]Calculos Producción 100%'!A83)*1000)/'[1]Calculos Producción 100%'!$P$2)/42</f>
        <v>0</v>
      </c>
      <c r="N83" s="27">
        <f>(((I83/'[1]Calculos Producción 100%'!A83)*1000)/'[1]Calculos Producción 100%'!$P$2)/42</f>
        <v>0</v>
      </c>
      <c r="O83" s="27">
        <f>(((J83/'[1]Calculos Producción 100%'!A83)*1000)/'[1]Calculos Producción 100%'!$P$2)/42</f>
        <v>0</v>
      </c>
      <c r="P83" s="27">
        <f>+O83*'[1]Calculos Producción 100%'!A83</f>
        <v>0</v>
      </c>
    </row>
    <row r="84" spans="2:16" ht="24.75" hidden="1" x14ac:dyDescent="0.25">
      <c r="B84" s="21">
        <f>+'[1]Calculos Producción 100%'!B84</f>
        <v>48122</v>
      </c>
      <c r="C84" s="22" t="s">
        <v>55</v>
      </c>
      <c r="D84" s="23" t="s">
        <v>56</v>
      </c>
      <c r="E84" s="24" t="s">
        <v>57</v>
      </c>
      <c r="F84" s="25">
        <f>+'[1]Calculos Producción 100%'!$Q$2</f>
        <v>91033.59206000001</v>
      </c>
      <c r="G84" s="26">
        <f>+'[1]Calculos Producción 100%'!$O$2</f>
        <v>1.9220725855519038E-3</v>
      </c>
      <c r="H84" s="26">
        <f>+'[1]Calculos Producción 100%'!H84*'PETROSANTANDER- PROPANO'!$A$1</f>
        <v>0</v>
      </c>
      <c r="I84" s="26">
        <f>+'[1]Calculos Producción 100%'!I84*'PETROSANTANDER- PROPANO'!$A$1</f>
        <v>0</v>
      </c>
      <c r="J84" s="26">
        <f t="shared" si="1"/>
        <v>0</v>
      </c>
      <c r="K84" s="26">
        <v>0</v>
      </c>
      <c r="M84" s="27">
        <f>(((H84/'[1]Calculos Producción 100%'!A84)*1000)/'[1]Calculos Producción 100%'!$P$2)/42</f>
        <v>0</v>
      </c>
      <c r="N84" s="27">
        <f>(((I84/'[1]Calculos Producción 100%'!A84)*1000)/'[1]Calculos Producción 100%'!$P$2)/42</f>
        <v>0</v>
      </c>
      <c r="O84" s="27">
        <f>(((J84/'[1]Calculos Producción 100%'!A84)*1000)/'[1]Calculos Producción 100%'!$P$2)/42</f>
        <v>0</v>
      </c>
      <c r="P84" s="27">
        <f>+O84*'[1]Calculos Producción 100%'!A84</f>
        <v>0</v>
      </c>
    </row>
    <row r="85" spans="2:16" ht="24.75" hidden="1" x14ac:dyDescent="0.25">
      <c r="B85" s="21">
        <f>+'[1]Calculos Producción 100%'!B85</f>
        <v>48153</v>
      </c>
      <c r="C85" s="22" t="s">
        <v>55</v>
      </c>
      <c r="D85" s="23" t="s">
        <v>56</v>
      </c>
      <c r="E85" s="24" t="s">
        <v>57</v>
      </c>
      <c r="F85" s="25">
        <f>+'[1]Calculos Producción 100%'!$Q$2</f>
        <v>91033.59206000001</v>
      </c>
      <c r="G85" s="26">
        <f>+'[1]Calculos Producción 100%'!$O$2</f>
        <v>1.9220725855519038E-3</v>
      </c>
      <c r="H85" s="26">
        <f>+'[1]Calculos Producción 100%'!H85*'PETROSANTANDER- PROPANO'!$A$1</f>
        <v>0</v>
      </c>
      <c r="I85" s="26">
        <f>+'[1]Calculos Producción 100%'!I85*'PETROSANTANDER- PROPANO'!$A$1</f>
        <v>0</v>
      </c>
      <c r="J85" s="26">
        <f t="shared" si="1"/>
        <v>0</v>
      </c>
      <c r="K85" s="26">
        <v>0</v>
      </c>
      <c r="M85" s="27">
        <f>(((H85/'[1]Calculos Producción 100%'!A85)*1000)/'[1]Calculos Producción 100%'!$P$2)/42</f>
        <v>0</v>
      </c>
      <c r="N85" s="27">
        <f>(((I85/'[1]Calculos Producción 100%'!A85)*1000)/'[1]Calculos Producción 100%'!$P$2)/42</f>
        <v>0</v>
      </c>
      <c r="O85" s="27">
        <f>(((J85/'[1]Calculos Producción 100%'!A85)*1000)/'[1]Calculos Producción 100%'!$P$2)/42</f>
        <v>0</v>
      </c>
      <c r="P85" s="27">
        <f>+O85*'[1]Calculos Producción 100%'!A85</f>
        <v>0</v>
      </c>
    </row>
    <row r="86" spans="2:16" ht="24.75" hidden="1" x14ac:dyDescent="0.25">
      <c r="B86" s="21">
        <f>+'[1]Calculos Producción 100%'!B86</f>
        <v>48183</v>
      </c>
      <c r="C86" s="22" t="s">
        <v>55</v>
      </c>
      <c r="D86" s="23" t="s">
        <v>56</v>
      </c>
      <c r="E86" s="24" t="s">
        <v>57</v>
      </c>
      <c r="F86" s="25">
        <f>+'[1]Calculos Producción 100%'!$Q$2</f>
        <v>91033.59206000001</v>
      </c>
      <c r="G86" s="26">
        <f>+'[1]Calculos Producción 100%'!$O$2</f>
        <v>1.9220725855519038E-3</v>
      </c>
      <c r="H86" s="26">
        <f>+'[1]Calculos Producción 100%'!H86*'PETROSANTANDER- PROPANO'!$A$1</f>
        <v>0</v>
      </c>
      <c r="I86" s="26">
        <f>+'[1]Calculos Producción 100%'!I86*'PETROSANTANDER- PROPANO'!$A$1</f>
        <v>0</v>
      </c>
      <c r="J86" s="26">
        <f t="shared" si="1"/>
        <v>0</v>
      </c>
      <c r="K86" s="26">
        <v>0</v>
      </c>
      <c r="M86" s="27">
        <f>(((H86/'[1]Calculos Producción 100%'!A86)*1000)/'[1]Calculos Producción 100%'!$P$2)/42</f>
        <v>0</v>
      </c>
      <c r="N86" s="27">
        <f>(((I86/'[1]Calculos Producción 100%'!A86)*1000)/'[1]Calculos Producción 100%'!$P$2)/42</f>
        <v>0</v>
      </c>
      <c r="O86" s="27">
        <f>(((J86/'[1]Calculos Producción 100%'!A86)*1000)/'[1]Calculos Producción 100%'!$P$2)/42</f>
        <v>0</v>
      </c>
      <c r="P86" s="27">
        <f>+O86*'[1]Calculos Producción 100%'!A86</f>
        <v>0</v>
      </c>
    </row>
    <row r="87" spans="2:16" ht="24.75" hidden="1" x14ac:dyDescent="0.25">
      <c r="B87" s="21">
        <f>+'[1]Calculos Producción 100%'!B87</f>
        <v>48214</v>
      </c>
      <c r="C87" s="22" t="s">
        <v>55</v>
      </c>
      <c r="D87" s="23" t="s">
        <v>56</v>
      </c>
      <c r="E87" s="24" t="s">
        <v>57</v>
      </c>
      <c r="F87" s="25">
        <f>+'[1]Calculos Producción 100%'!$Q$2</f>
        <v>91033.59206000001</v>
      </c>
      <c r="G87" s="26">
        <f>+'[1]Calculos Producción 100%'!$O$2</f>
        <v>1.9220725855519038E-3</v>
      </c>
      <c r="H87" s="26">
        <f>+'[1]Calculos Producción 100%'!H87*'PETROSANTANDER- PROPANO'!$A$1</f>
        <v>0</v>
      </c>
      <c r="I87" s="26">
        <f>+'[1]Calculos Producción 100%'!I87*'PETROSANTANDER- PROPANO'!$A$1</f>
        <v>0</v>
      </c>
      <c r="J87" s="26">
        <f t="shared" si="1"/>
        <v>0</v>
      </c>
      <c r="K87" s="26">
        <v>0</v>
      </c>
      <c r="M87" s="27">
        <f>(((H87/'[1]Calculos Producción 100%'!A87)*1000)/'[1]Calculos Producción 100%'!$P$2)/42</f>
        <v>0</v>
      </c>
      <c r="N87" s="27">
        <f>(((I87/'[1]Calculos Producción 100%'!A87)*1000)/'[1]Calculos Producción 100%'!$P$2)/42</f>
        <v>0</v>
      </c>
      <c r="O87" s="27">
        <f>(((J87/'[1]Calculos Producción 100%'!A87)*1000)/'[1]Calculos Producción 100%'!$P$2)/42</f>
        <v>0</v>
      </c>
      <c r="P87" s="27">
        <f>+O87*'[1]Calculos Producción 100%'!A87</f>
        <v>0</v>
      </c>
    </row>
    <row r="88" spans="2:16" ht="24.75" hidden="1" x14ac:dyDescent="0.25">
      <c r="B88" s="21">
        <f>+'[1]Calculos Producción 100%'!B88</f>
        <v>48245</v>
      </c>
      <c r="C88" s="22" t="s">
        <v>55</v>
      </c>
      <c r="D88" s="23" t="s">
        <v>56</v>
      </c>
      <c r="E88" s="24" t="s">
        <v>57</v>
      </c>
      <c r="F88" s="25">
        <f>+'[1]Calculos Producción 100%'!$Q$2</f>
        <v>91033.59206000001</v>
      </c>
      <c r="G88" s="26">
        <f>+'[1]Calculos Producción 100%'!$O$2</f>
        <v>1.9220725855519038E-3</v>
      </c>
      <c r="H88" s="26">
        <f>+'[1]Calculos Producción 100%'!H88*'PETROSANTANDER- PROPANO'!$A$1</f>
        <v>0</v>
      </c>
      <c r="I88" s="26">
        <f>+'[1]Calculos Producción 100%'!I88*'PETROSANTANDER- PROPANO'!$A$1</f>
        <v>0</v>
      </c>
      <c r="J88" s="26">
        <f t="shared" si="1"/>
        <v>0</v>
      </c>
      <c r="K88" s="26">
        <v>0</v>
      </c>
      <c r="M88" s="27">
        <f>(((H88/'[1]Calculos Producción 100%'!A88)*1000)/'[1]Calculos Producción 100%'!$P$2)/42</f>
        <v>0</v>
      </c>
      <c r="N88" s="27">
        <f>(((I88/'[1]Calculos Producción 100%'!A88)*1000)/'[1]Calculos Producción 100%'!$P$2)/42</f>
        <v>0</v>
      </c>
      <c r="O88" s="27">
        <f>(((J88/'[1]Calculos Producción 100%'!A88)*1000)/'[1]Calculos Producción 100%'!$P$2)/42</f>
        <v>0</v>
      </c>
      <c r="P88" s="27">
        <f>+O88*'[1]Calculos Producción 100%'!A88</f>
        <v>0</v>
      </c>
    </row>
    <row r="89" spans="2:16" ht="24.75" hidden="1" x14ac:dyDescent="0.25">
      <c r="B89" s="21">
        <f>+'[1]Calculos Producción 100%'!B89</f>
        <v>48274</v>
      </c>
      <c r="C89" s="22" t="s">
        <v>55</v>
      </c>
      <c r="D89" s="23" t="s">
        <v>56</v>
      </c>
      <c r="E89" s="24" t="s">
        <v>57</v>
      </c>
      <c r="F89" s="25">
        <f>+'[1]Calculos Producción 100%'!$Q$2</f>
        <v>91033.59206000001</v>
      </c>
      <c r="G89" s="26">
        <f>+'[1]Calculos Producción 100%'!$O$2</f>
        <v>1.9220725855519038E-3</v>
      </c>
      <c r="H89" s="26">
        <f>+'[1]Calculos Producción 100%'!H89*'PETROSANTANDER- PROPANO'!$A$1</f>
        <v>0</v>
      </c>
      <c r="I89" s="26">
        <f>+'[1]Calculos Producción 100%'!I89*'PETROSANTANDER- PROPANO'!$A$1</f>
        <v>0</v>
      </c>
      <c r="J89" s="26">
        <f t="shared" si="1"/>
        <v>0</v>
      </c>
      <c r="K89" s="26">
        <v>0</v>
      </c>
      <c r="M89" s="27">
        <f>(((H89/'[1]Calculos Producción 100%'!A89)*1000)/'[1]Calculos Producción 100%'!$P$2)/42</f>
        <v>0</v>
      </c>
      <c r="N89" s="27">
        <f>(((I89/'[1]Calculos Producción 100%'!A89)*1000)/'[1]Calculos Producción 100%'!$P$2)/42</f>
        <v>0</v>
      </c>
      <c r="O89" s="27">
        <f>(((J89/'[1]Calculos Producción 100%'!A89)*1000)/'[1]Calculos Producción 100%'!$P$2)/42</f>
        <v>0</v>
      </c>
      <c r="P89" s="27">
        <f>+O89*'[1]Calculos Producción 100%'!A89</f>
        <v>0</v>
      </c>
    </row>
    <row r="90" spans="2:16" ht="24.75" hidden="1" x14ac:dyDescent="0.25">
      <c r="B90" s="21">
        <f>+'[1]Calculos Producción 100%'!B90</f>
        <v>48305</v>
      </c>
      <c r="C90" s="22" t="s">
        <v>55</v>
      </c>
      <c r="D90" s="23" t="s">
        <v>56</v>
      </c>
      <c r="E90" s="24" t="s">
        <v>57</v>
      </c>
      <c r="F90" s="25">
        <f>+'[1]Calculos Producción 100%'!$Q$2</f>
        <v>91033.59206000001</v>
      </c>
      <c r="G90" s="26">
        <f>+'[1]Calculos Producción 100%'!$O$2</f>
        <v>1.9220725855519038E-3</v>
      </c>
      <c r="H90" s="26">
        <f>+'[1]Calculos Producción 100%'!H90*'PETROSANTANDER- PROPANO'!$A$1</f>
        <v>0</v>
      </c>
      <c r="I90" s="26">
        <f>+'[1]Calculos Producción 100%'!I90*'PETROSANTANDER- PROPANO'!$A$1</f>
        <v>0</v>
      </c>
      <c r="J90" s="26">
        <f t="shared" si="1"/>
        <v>0</v>
      </c>
      <c r="K90" s="26">
        <v>0</v>
      </c>
      <c r="M90" s="27">
        <f>(((H90/'[1]Calculos Producción 100%'!A90)*1000)/'[1]Calculos Producción 100%'!$P$2)/42</f>
        <v>0</v>
      </c>
      <c r="N90" s="27">
        <f>(((I90/'[1]Calculos Producción 100%'!A90)*1000)/'[1]Calculos Producción 100%'!$P$2)/42</f>
        <v>0</v>
      </c>
      <c r="O90" s="27">
        <f>(((J90/'[1]Calculos Producción 100%'!A90)*1000)/'[1]Calculos Producción 100%'!$P$2)/42</f>
        <v>0</v>
      </c>
      <c r="P90" s="27">
        <f>+O90*'[1]Calculos Producción 100%'!A90</f>
        <v>0</v>
      </c>
    </row>
    <row r="91" spans="2:16" ht="24.75" hidden="1" x14ac:dyDescent="0.25">
      <c r="B91" s="21">
        <f>+'[1]Calculos Producción 100%'!B91</f>
        <v>48335</v>
      </c>
      <c r="C91" s="22" t="s">
        <v>55</v>
      </c>
      <c r="D91" s="23" t="s">
        <v>56</v>
      </c>
      <c r="E91" s="24" t="s">
        <v>57</v>
      </c>
      <c r="F91" s="25">
        <f>+'[1]Calculos Producción 100%'!$Q$2</f>
        <v>91033.59206000001</v>
      </c>
      <c r="G91" s="26">
        <f>+'[1]Calculos Producción 100%'!$O$2</f>
        <v>1.9220725855519038E-3</v>
      </c>
      <c r="H91" s="26">
        <f>+'[1]Calculos Producción 100%'!H91*'PETROSANTANDER- PROPANO'!$A$1</f>
        <v>0</v>
      </c>
      <c r="I91" s="26">
        <f>+'[1]Calculos Producción 100%'!I91*'PETROSANTANDER- PROPANO'!$A$1</f>
        <v>0</v>
      </c>
      <c r="J91" s="26">
        <f t="shared" si="1"/>
        <v>0</v>
      </c>
      <c r="K91" s="26">
        <v>0</v>
      </c>
      <c r="M91" s="27">
        <f>(((H91/'[1]Calculos Producción 100%'!A91)*1000)/'[1]Calculos Producción 100%'!$P$2)/42</f>
        <v>0</v>
      </c>
      <c r="N91" s="27">
        <f>(((I91/'[1]Calculos Producción 100%'!A91)*1000)/'[1]Calculos Producción 100%'!$P$2)/42</f>
        <v>0</v>
      </c>
      <c r="O91" s="27">
        <f>(((J91/'[1]Calculos Producción 100%'!A91)*1000)/'[1]Calculos Producción 100%'!$P$2)/42</f>
        <v>0</v>
      </c>
      <c r="P91" s="27">
        <f>+O91*'[1]Calculos Producción 100%'!A91</f>
        <v>0</v>
      </c>
    </row>
    <row r="92" spans="2:16" ht="24.75" hidden="1" x14ac:dyDescent="0.25">
      <c r="B92" s="21">
        <f>+'[1]Calculos Producción 100%'!B92</f>
        <v>48366</v>
      </c>
      <c r="C92" s="22" t="s">
        <v>55</v>
      </c>
      <c r="D92" s="23" t="s">
        <v>56</v>
      </c>
      <c r="E92" s="24" t="s">
        <v>57</v>
      </c>
      <c r="F92" s="25">
        <f>+'[1]Calculos Producción 100%'!$Q$2</f>
        <v>91033.59206000001</v>
      </c>
      <c r="G92" s="26">
        <f>+'[1]Calculos Producción 100%'!$O$2</f>
        <v>1.9220725855519038E-3</v>
      </c>
      <c r="H92" s="26">
        <f>+'[1]Calculos Producción 100%'!H92*'PETROSANTANDER- PROPANO'!$A$1</f>
        <v>0</v>
      </c>
      <c r="I92" s="26">
        <f>+'[1]Calculos Producción 100%'!I92*'PETROSANTANDER- PROPANO'!$A$1</f>
        <v>0</v>
      </c>
      <c r="J92" s="26">
        <f t="shared" si="1"/>
        <v>0</v>
      </c>
      <c r="K92" s="26">
        <v>0</v>
      </c>
      <c r="M92" s="27">
        <f>(((H92/'[1]Calculos Producción 100%'!A92)*1000)/'[1]Calculos Producción 100%'!$P$2)/42</f>
        <v>0</v>
      </c>
      <c r="N92" s="27">
        <f>(((I92/'[1]Calculos Producción 100%'!A92)*1000)/'[1]Calculos Producción 100%'!$P$2)/42</f>
        <v>0</v>
      </c>
      <c r="O92" s="27">
        <f>(((J92/'[1]Calculos Producción 100%'!A92)*1000)/'[1]Calculos Producción 100%'!$P$2)/42</f>
        <v>0</v>
      </c>
      <c r="P92" s="27">
        <f>+O92*'[1]Calculos Producción 100%'!A92</f>
        <v>0</v>
      </c>
    </row>
    <row r="93" spans="2:16" ht="24.75" hidden="1" x14ac:dyDescent="0.25">
      <c r="B93" s="21">
        <f>+'[1]Calculos Producción 100%'!B93</f>
        <v>48396</v>
      </c>
      <c r="C93" s="22" t="s">
        <v>55</v>
      </c>
      <c r="D93" s="23" t="s">
        <v>56</v>
      </c>
      <c r="E93" s="24" t="s">
        <v>57</v>
      </c>
      <c r="F93" s="25">
        <f>+'[1]Calculos Producción 100%'!$Q$2</f>
        <v>91033.59206000001</v>
      </c>
      <c r="G93" s="26">
        <f>+'[1]Calculos Producción 100%'!$O$2</f>
        <v>1.9220725855519038E-3</v>
      </c>
      <c r="H93" s="26">
        <f>+'[1]Calculos Producción 100%'!H93*'PETROSANTANDER- PROPANO'!$A$1</f>
        <v>0</v>
      </c>
      <c r="I93" s="26">
        <f>+'[1]Calculos Producción 100%'!I93*'PETROSANTANDER- PROPANO'!$A$1</f>
        <v>0</v>
      </c>
      <c r="J93" s="26">
        <f t="shared" si="1"/>
        <v>0</v>
      </c>
      <c r="K93" s="26">
        <v>0</v>
      </c>
      <c r="M93" s="27">
        <f>(((H93/'[1]Calculos Producción 100%'!A93)*1000)/'[1]Calculos Producción 100%'!$P$2)/42</f>
        <v>0</v>
      </c>
      <c r="N93" s="27">
        <f>(((I93/'[1]Calculos Producción 100%'!A93)*1000)/'[1]Calculos Producción 100%'!$P$2)/42</f>
        <v>0</v>
      </c>
      <c r="O93" s="27">
        <f>(((J93/'[1]Calculos Producción 100%'!A93)*1000)/'[1]Calculos Producción 100%'!$P$2)/42</f>
        <v>0</v>
      </c>
      <c r="P93" s="27">
        <f>+O93*'[1]Calculos Producción 100%'!A93</f>
        <v>0</v>
      </c>
    </row>
    <row r="94" spans="2:16" ht="24.75" hidden="1" x14ac:dyDescent="0.25">
      <c r="B94" s="21">
        <f>+'[1]Calculos Producción 100%'!B94</f>
        <v>48427</v>
      </c>
      <c r="C94" s="22" t="s">
        <v>55</v>
      </c>
      <c r="D94" s="23" t="s">
        <v>56</v>
      </c>
      <c r="E94" s="24" t="s">
        <v>57</v>
      </c>
      <c r="F94" s="25">
        <f>+'[1]Calculos Producción 100%'!$Q$2</f>
        <v>91033.59206000001</v>
      </c>
      <c r="G94" s="26">
        <f>+'[1]Calculos Producción 100%'!$O$2</f>
        <v>1.9220725855519038E-3</v>
      </c>
      <c r="H94" s="26">
        <f>+'[1]Calculos Producción 100%'!H94*'PETROSANTANDER- PROPANO'!$A$1</f>
        <v>0</v>
      </c>
      <c r="I94" s="26">
        <f>+'[1]Calculos Producción 100%'!I94*'PETROSANTANDER- PROPANO'!$A$1</f>
        <v>0</v>
      </c>
      <c r="J94" s="26">
        <f t="shared" si="1"/>
        <v>0</v>
      </c>
      <c r="K94" s="26">
        <v>0</v>
      </c>
      <c r="M94" s="27">
        <f>(((H94/'[1]Calculos Producción 100%'!A94)*1000)/'[1]Calculos Producción 100%'!$P$2)/42</f>
        <v>0</v>
      </c>
      <c r="N94" s="27">
        <f>(((I94/'[1]Calculos Producción 100%'!A94)*1000)/'[1]Calculos Producción 100%'!$P$2)/42</f>
        <v>0</v>
      </c>
      <c r="O94" s="27">
        <f>(((J94/'[1]Calculos Producción 100%'!A94)*1000)/'[1]Calculos Producción 100%'!$P$2)/42</f>
        <v>0</v>
      </c>
      <c r="P94" s="27">
        <f>+O94*'[1]Calculos Producción 100%'!A94</f>
        <v>0</v>
      </c>
    </row>
    <row r="95" spans="2:16" ht="24.75" hidden="1" x14ac:dyDescent="0.25">
      <c r="B95" s="21">
        <f>+'[1]Calculos Producción 100%'!B95</f>
        <v>48458</v>
      </c>
      <c r="C95" s="22" t="s">
        <v>55</v>
      </c>
      <c r="D95" s="23" t="s">
        <v>56</v>
      </c>
      <c r="E95" s="24" t="s">
        <v>57</v>
      </c>
      <c r="F95" s="25">
        <f>+'[1]Calculos Producción 100%'!$Q$2</f>
        <v>91033.59206000001</v>
      </c>
      <c r="G95" s="26">
        <f>+'[1]Calculos Producción 100%'!$O$2</f>
        <v>1.9220725855519038E-3</v>
      </c>
      <c r="H95" s="26">
        <f>+'[1]Calculos Producción 100%'!H95*'PETROSANTANDER- PROPANO'!$A$1</f>
        <v>0</v>
      </c>
      <c r="I95" s="26">
        <f>+'[1]Calculos Producción 100%'!I95*'PETROSANTANDER- PROPANO'!$A$1</f>
        <v>0</v>
      </c>
      <c r="J95" s="26">
        <f t="shared" si="1"/>
        <v>0</v>
      </c>
      <c r="K95" s="26">
        <v>0</v>
      </c>
      <c r="M95" s="27">
        <f>(((H95/'[1]Calculos Producción 100%'!A95)*1000)/'[1]Calculos Producción 100%'!$P$2)/42</f>
        <v>0</v>
      </c>
      <c r="N95" s="27">
        <f>(((I95/'[1]Calculos Producción 100%'!A95)*1000)/'[1]Calculos Producción 100%'!$P$2)/42</f>
        <v>0</v>
      </c>
      <c r="O95" s="27">
        <f>(((J95/'[1]Calculos Producción 100%'!A95)*1000)/'[1]Calculos Producción 100%'!$P$2)/42</f>
        <v>0</v>
      </c>
      <c r="P95" s="27">
        <f>+O95*'[1]Calculos Producción 100%'!A95</f>
        <v>0</v>
      </c>
    </row>
    <row r="96" spans="2:16" ht="24.75" hidden="1" x14ac:dyDescent="0.25">
      <c r="B96" s="21">
        <f>+'[1]Calculos Producción 100%'!B96</f>
        <v>48488</v>
      </c>
      <c r="C96" s="22" t="s">
        <v>55</v>
      </c>
      <c r="D96" s="23" t="s">
        <v>56</v>
      </c>
      <c r="E96" s="24" t="s">
        <v>57</v>
      </c>
      <c r="F96" s="25">
        <f>+'[1]Calculos Producción 100%'!$Q$2</f>
        <v>91033.59206000001</v>
      </c>
      <c r="G96" s="26">
        <f>+'[1]Calculos Producción 100%'!$O$2</f>
        <v>1.9220725855519038E-3</v>
      </c>
      <c r="H96" s="26">
        <f>+'[1]Calculos Producción 100%'!H96*'PETROSANTANDER- PROPANO'!$A$1</f>
        <v>0</v>
      </c>
      <c r="I96" s="26">
        <f>+'[1]Calculos Producción 100%'!I96*'PETROSANTANDER- PROPANO'!$A$1</f>
        <v>0</v>
      </c>
      <c r="J96" s="26">
        <f t="shared" si="1"/>
        <v>0</v>
      </c>
      <c r="K96" s="26">
        <v>0</v>
      </c>
      <c r="M96" s="27">
        <f>(((H96/'[1]Calculos Producción 100%'!A96)*1000)/'[1]Calculos Producción 100%'!$P$2)/42</f>
        <v>0</v>
      </c>
      <c r="N96" s="27">
        <f>(((I96/'[1]Calculos Producción 100%'!A96)*1000)/'[1]Calculos Producción 100%'!$P$2)/42</f>
        <v>0</v>
      </c>
      <c r="O96" s="27">
        <f>(((J96/'[1]Calculos Producción 100%'!A96)*1000)/'[1]Calculos Producción 100%'!$P$2)/42</f>
        <v>0</v>
      </c>
      <c r="P96" s="27">
        <f>+O96*'[1]Calculos Producción 100%'!A96</f>
        <v>0</v>
      </c>
    </row>
    <row r="97" spans="2:16" ht="24.75" hidden="1" x14ac:dyDescent="0.25">
      <c r="B97" s="21">
        <f>+'[1]Calculos Producción 100%'!B97</f>
        <v>48519</v>
      </c>
      <c r="C97" s="22" t="s">
        <v>55</v>
      </c>
      <c r="D97" s="23" t="s">
        <v>56</v>
      </c>
      <c r="E97" s="24" t="s">
        <v>57</v>
      </c>
      <c r="F97" s="25">
        <f>+'[1]Calculos Producción 100%'!$Q$2</f>
        <v>91033.59206000001</v>
      </c>
      <c r="G97" s="26">
        <f>+'[1]Calculos Producción 100%'!$O$2</f>
        <v>1.9220725855519038E-3</v>
      </c>
      <c r="H97" s="26">
        <f>+'[1]Calculos Producción 100%'!H97*'PETROSANTANDER- PROPANO'!$A$1</f>
        <v>0</v>
      </c>
      <c r="I97" s="26">
        <f>+'[1]Calculos Producción 100%'!I97*'PETROSANTANDER- PROPANO'!$A$1</f>
        <v>0</v>
      </c>
      <c r="J97" s="26">
        <f t="shared" si="1"/>
        <v>0</v>
      </c>
      <c r="K97" s="26">
        <v>0</v>
      </c>
      <c r="M97" s="27">
        <f>(((H97/'[1]Calculos Producción 100%'!A97)*1000)/'[1]Calculos Producción 100%'!$P$2)/42</f>
        <v>0</v>
      </c>
      <c r="N97" s="27">
        <f>(((I97/'[1]Calculos Producción 100%'!A97)*1000)/'[1]Calculos Producción 100%'!$P$2)/42</f>
        <v>0</v>
      </c>
      <c r="O97" s="27">
        <f>(((J97/'[1]Calculos Producción 100%'!A97)*1000)/'[1]Calculos Producción 100%'!$P$2)/42</f>
        <v>0</v>
      </c>
      <c r="P97" s="27">
        <f>+O97*'[1]Calculos Producción 100%'!A97</f>
        <v>0</v>
      </c>
    </row>
    <row r="98" spans="2:16" ht="24.75" hidden="1" x14ac:dyDescent="0.25">
      <c r="B98" s="21">
        <f>+'[1]Calculos Producción 100%'!B98</f>
        <v>48549</v>
      </c>
      <c r="C98" s="22" t="s">
        <v>55</v>
      </c>
      <c r="D98" s="23" t="s">
        <v>56</v>
      </c>
      <c r="E98" s="24" t="s">
        <v>57</v>
      </c>
      <c r="F98" s="25">
        <f>+'[1]Calculos Producción 100%'!$Q$2</f>
        <v>91033.59206000001</v>
      </c>
      <c r="G98" s="26">
        <f>+'[1]Calculos Producción 100%'!$O$2</f>
        <v>1.9220725855519038E-3</v>
      </c>
      <c r="H98" s="26">
        <f>+'[1]Calculos Producción 100%'!H98*'PETROSANTANDER- PROPANO'!$A$1</f>
        <v>0</v>
      </c>
      <c r="I98" s="26">
        <f>+'[1]Calculos Producción 100%'!I98*'PETROSANTANDER- PROPANO'!$A$1</f>
        <v>0</v>
      </c>
      <c r="J98" s="26">
        <f t="shared" si="1"/>
        <v>0</v>
      </c>
      <c r="K98" s="26">
        <v>0</v>
      </c>
      <c r="M98" s="27">
        <f>(((H98/'[1]Calculos Producción 100%'!A98)*1000)/'[1]Calculos Producción 100%'!$P$2)/42</f>
        <v>0</v>
      </c>
      <c r="N98" s="27">
        <f>(((I98/'[1]Calculos Producción 100%'!A98)*1000)/'[1]Calculos Producción 100%'!$P$2)/42</f>
        <v>0</v>
      </c>
      <c r="O98" s="27">
        <f>(((J98/'[1]Calculos Producción 100%'!A98)*1000)/'[1]Calculos Producción 100%'!$P$2)/42</f>
        <v>0</v>
      </c>
      <c r="P98" s="27">
        <f>+O98*'[1]Calculos Producción 100%'!A98</f>
        <v>0</v>
      </c>
    </row>
    <row r="99" spans="2:16" ht="24.75" hidden="1" x14ac:dyDescent="0.25">
      <c r="B99" s="21">
        <f>+'[1]Calculos Producción 100%'!B99</f>
        <v>48580</v>
      </c>
      <c r="C99" s="22" t="s">
        <v>55</v>
      </c>
      <c r="D99" s="23" t="s">
        <v>56</v>
      </c>
      <c r="E99" s="24" t="s">
        <v>57</v>
      </c>
      <c r="F99" s="25">
        <f>+'[1]Calculos Producción 100%'!$Q$2</f>
        <v>91033.59206000001</v>
      </c>
      <c r="G99" s="26">
        <f>+'[1]Calculos Producción 100%'!$O$2</f>
        <v>1.9220725855519038E-3</v>
      </c>
      <c r="H99" s="26">
        <f>+'[1]Calculos Producción 100%'!H99*'PETROSANTANDER- PROPANO'!$A$1</f>
        <v>0</v>
      </c>
      <c r="I99" s="26">
        <f>+'[1]Calculos Producción 100%'!I99*'PETROSANTANDER- PROPANO'!$A$1</f>
        <v>0</v>
      </c>
      <c r="J99" s="26">
        <f t="shared" si="1"/>
        <v>0</v>
      </c>
      <c r="K99" s="26">
        <v>0</v>
      </c>
      <c r="M99" s="27">
        <f>(((H99/'[1]Calculos Producción 100%'!A99)*1000)/'[1]Calculos Producción 100%'!$P$2)/42</f>
        <v>0</v>
      </c>
      <c r="N99" s="27">
        <f>(((I99/'[1]Calculos Producción 100%'!A99)*1000)/'[1]Calculos Producción 100%'!$P$2)/42</f>
        <v>0</v>
      </c>
      <c r="O99" s="27">
        <f>(((J99/'[1]Calculos Producción 100%'!A99)*1000)/'[1]Calculos Producción 100%'!$P$2)/42</f>
        <v>0</v>
      </c>
      <c r="P99" s="27">
        <f>+O99*'[1]Calculos Producción 100%'!A99</f>
        <v>0</v>
      </c>
    </row>
    <row r="100" spans="2:16" ht="24.75" hidden="1" x14ac:dyDescent="0.25">
      <c r="B100" s="21">
        <f>+'[1]Calculos Producción 100%'!B100</f>
        <v>48611</v>
      </c>
      <c r="C100" s="22" t="s">
        <v>55</v>
      </c>
      <c r="D100" s="23" t="s">
        <v>56</v>
      </c>
      <c r="E100" s="24" t="s">
        <v>57</v>
      </c>
      <c r="F100" s="25">
        <f>+'[1]Calculos Producción 100%'!$Q$2</f>
        <v>91033.59206000001</v>
      </c>
      <c r="G100" s="26">
        <f>+'[1]Calculos Producción 100%'!$O$2</f>
        <v>1.9220725855519038E-3</v>
      </c>
      <c r="H100" s="26">
        <f>+'[1]Calculos Producción 100%'!H100*'PETROSANTANDER- PROPANO'!$A$1</f>
        <v>0</v>
      </c>
      <c r="I100" s="26">
        <f>+'[1]Calculos Producción 100%'!I100*'PETROSANTANDER- PROPANO'!$A$1</f>
        <v>0</v>
      </c>
      <c r="J100" s="26">
        <f t="shared" si="1"/>
        <v>0</v>
      </c>
      <c r="K100" s="26">
        <v>0</v>
      </c>
      <c r="M100" s="27">
        <f>(((H100/'[1]Calculos Producción 100%'!A100)*1000)/'[1]Calculos Producción 100%'!$P$2)/42</f>
        <v>0</v>
      </c>
      <c r="N100" s="27">
        <f>(((I100/'[1]Calculos Producción 100%'!A100)*1000)/'[1]Calculos Producción 100%'!$P$2)/42</f>
        <v>0</v>
      </c>
      <c r="O100" s="27">
        <f>(((J100/'[1]Calculos Producción 100%'!A100)*1000)/'[1]Calculos Producción 100%'!$P$2)/42</f>
        <v>0</v>
      </c>
      <c r="P100" s="27">
        <f>+O100*'[1]Calculos Producción 100%'!A100</f>
        <v>0</v>
      </c>
    </row>
    <row r="101" spans="2:16" ht="24.75" hidden="1" x14ac:dyDescent="0.25">
      <c r="B101" s="21">
        <f>+'[1]Calculos Producción 100%'!B101</f>
        <v>48639</v>
      </c>
      <c r="C101" s="22" t="s">
        <v>55</v>
      </c>
      <c r="D101" s="23" t="s">
        <v>56</v>
      </c>
      <c r="E101" s="24" t="s">
        <v>57</v>
      </c>
      <c r="F101" s="25">
        <f>+'[1]Calculos Producción 100%'!$Q$2</f>
        <v>91033.59206000001</v>
      </c>
      <c r="G101" s="26">
        <f>+'[1]Calculos Producción 100%'!$O$2</f>
        <v>1.9220725855519038E-3</v>
      </c>
      <c r="H101" s="26">
        <f>+'[1]Calculos Producción 100%'!H101*'PETROSANTANDER- PROPANO'!$A$1</f>
        <v>0</v>
      </c>
      <c r="I101" s="26">
        <f>+'[1]Calculos Producción 100%'!I101*'PETROSANTANDER- PROPANO'!$A$1</f>
        <v>0</v>
      </c>
      <c r="J101" s="26">
        <f t="shared" si="1"/>
        <v>0</v>
      </c>
      <c r="K101" s="26">
        <v>0</v>
      </c>
      <c r="M101" s="27">
        <f>(((H101/'[1]Calculos Producción 100%'!A101)*1000)/'[1]Calculos Producción 100%'!$P$2)/42</f>
        <v>0</v>
      </c>
      <c r="N101" s="27">
        <f>(((I101/'[1]Calculos Producción 100%'!A101)*1000)/'[1]Calculos Producción 100%'!$P$2)/42</f>
        <v>0</v>
      </c>
      <c r="O101" s="27">
        <f>(((J101/'[1]Calculos Producción 100%'!A101)*1000)/'[1]Calculos Producción 100%'!$P$2)/42</f>
        <v>0</v>
      </c>
      <c r="P101" s="27">
        <f>+O101*'[1]Calculos Producción 100%'!A101</f>
        <v>0</v>
      </c>
    </row>
    <row r="102" spans="2:16" ht="24.75" hidden="1" x14ac:dyDescent="0.25">
      <c r="B102" s="21">
        <f>+'[1]Calculos Producción 100%'!B102</f>
        <v>48670</v>
      </c>
      <c r="C102" s="22" t="s">
        <v>55</v>
      </c>
      <c r="D102" s="23" t="s">
        <v>56</v>
      </c>
      <c r="E102" s="24" t="s">
        <v>57</v>
      </c>
      <c r="F102" s="25">
        <f>+'[1]Calculos Producción 100%'!$Q$2</f>
        <v>91033.59206000001</v>
      </c>
      <c r="G102" s="26">
        <f>+'[1]Calculos Producción 100%'!$O$2</f>
        <v>1.9220725855519038E-3</v>
      </c>
      <c r="H102" s="26">
        <f>+'[1]Calculos Producción 100%'!H102*'PETROSANTANDER- PROPANO'!$A$1</f>
        <v>0</v>
      </c>
      <c r="I102" s="26">
        <f>+'[1]Calculos Producción 100%'!I102*'PETROSANTANDER- PROPANO'!$A$1</f>
        <v>0</v>
      </c>
      <c r="J102" s="26">
        <f t="shared" si="1"/>
        <v>0</v>
      </c>
      <c r="K102" s="26">
        <v>0</v>
      </c>
      <c r="M102" s="27">
        <f>(((H102/'[1]Calculos Producción 100%'!A102)*1000)/'[1]Calculos Producción 100%'!$P$2)/42</f>
        <v>0</v>
      </c>
      <c r="N102" s="27">
        <f>(((I102/'[1]Calculos Producción 100%'!A102)*1000)/'[1]Calculos Producción 100%'!$P$2)/42</f>
        <v>0</v>
      </c>
      <c r="O102" s="27">
        <f>(((J102/'[1]Calculos Producción 100%'!A102)*1000)/'[1]Calculos Producción 100%'!$P$2)/42</f>
        <v>0</v>
      </c>
      <c r="P102" s="27">
        <f>+O102*'[1]Calculos Producción 100%'!A102</f>
        <v>0</v>
      </c>
    </row>
    <row r="103" spans="2:16" ht="24.75" hidden="1" x14ac:dyDescent="0.25">
      <c r="B103" s="21">
        <f>+'[1]Calculos Producción 100%'!B103</f>
        <v>48700</v>
      </c>
      <c r="C103" s="22" t="s">
        <v>55</v>
      </c>
      <c r="D103" s="23" t="s">
        <v>56</v>
      </c>
      <c r="E103" s="24" t="s">
        <v>57</v>
      </c>
      <c r="F103" s="25">
        <f>+'[1]Calculos Producción 100%'!$Q$2</f>
        <v>91033.59206000001</v>
      </c>
      <c r="G103" s="26">
        <f>+'[1]Calculos Producción 100%'!$O$2</f>
        <v>1.9220725855519038E-3</v>
      </c>
      <c r="H103" s="26">
        <f>+'[1]Calculos Producción 100%'!H103*'PETROSANTANDER- PROPANO'!$A$1</f>
        <v>0</v>
      </c>
      <c r="I103" s="26">
        <f>+'[1]Calculos Producción 100%'!I103*'PETROSANTANDER- PROPANO'!$A$1</f>
        <v>0</v>
      </c>
      <c r="J103" s="26">
        <f t="shared" si="1"/>
        <v>0</v>
      </c>
      <c r="K103" s="26">
        <v>0</v>
      </c>
      <c r="M103" s="27">
        <f>(((H103/'[1]Calculos Producción 100%'!A103)*1000)/'[1]Calculos Producción 100%'!$P$2)/42</f>
        <v>0</v>
      </c>
      <c r="N103" s="27">
        <f>(((I103/'[1]Calculos Producción 100%'!A103)*1000)/'[1]Calculos Producción 100%'!$P$2)/42</f>
        <v>0</v>
      </c>
      <c r="O103" s="27">
        <f>(((J103/'[1]Calculos Producción 100%'!A103)*1000)/'[1]Calculos Producción 100%'!$P$2)/42</f>
        <v>0</v>
      </c>
      <c r="P103" s="27">
        <f>+O103*'[1]Calculos Producción 100%'!A103</f>
        <v>0</v>
      </c>
    </row>
    <row r="104" spans="2:16" ht="24.75" hidden="1" x14ac:dyDescent="0.25">
      <c r="B104" s="21">
        <f>+'[1]Calculos Producción 100%'!B104</f>
        <v>48731</v>
      </c>
      <c r="C104" s="22" t="s">
        <v>55</v>
      </c>
      <c r="D104" s="23" t="s">
        <v>56</v>
      </c>
      <c r="E104" s="24" t="s">
        <v>57</v>
      </c>
      <c r="F104" s="25">
        <f>+'[1]Calculos Producción 100%'!$Q$2</f>
        <v>91033.59206000001</v>
      </c>
      <c r="G104" s="26">
        <f>+'[1]Calculos Producción 100%'!$O$2</f>
        <v>1.9220725855519038E-3</v>
      </c>
      <c r="H104" s="26">
        <f>+'[1]Calculos Producción 100%'!H104*'PETROSANTANDER- PROPANO'!$A$1</f>
        <v>0</v>
      </c>
      <c r="I104" s="26">
        <f>+'[1]Calculos Producción 100%'!I104*'PETROSANTANDER- PROPANO'!$A$1</f>
        <v>0</v>
      </c>
      <c r="J104" s="26">
        <f t="shared" si="1"/>
        <v>0</v>
      </c>
      <c r="K104" s="26">
        <v>0</v>
      </c>
      <c r="M104" s="27">
        <f>(((H104/'[1]Calculos Producción 100%'!A104)*1000)/'[1]Calculos Producción 100%'!$P$2)/42</f>
        <v>0</v>
      </c>
      <c r="N104" s="27">
        <f>(((I104/'[1]Calculos Producción 100%'!A104)*1000)/'[1]Calculos Producción 100%'!$P$2)/42</f>
        <v>0</v>
      </c>
      <c r="O104" s="27">
        <f>(((J104/'[1]Calculos Producción 100%'!A104)*1000)/'[1]Calculos Producción 100%'!$P$2)/42</f>
        <v>0</v>
      </c>
      <c r="P104" s="27">
        <f>+O104*'[1]Calculos Producción 100%'!A104</f>
        <v>0</v>
      </c>
    </row>
    <row r="105" spans="2:16" ht="24.75" hidden="1" x14ac:dyDescent="0.25">
      <c r="B105" s="21">
        <f>+'[1]Calculos Producción 100%'!B105</f>
        <v>48761</v>
      </c>
      <c r="C105" s="22" t="s">
        <v>55</v>
      </c>
      <c r="D105" s="23" t="s">
        <v>56</v>
      </c>
      <c r="E105" s="24" t="s">
        <v>57</v>
      </c>
      <c r="F105" s="25">
        <f>+'[1]Calculos Producción 100%'!$Q$2</f>
        <v>91033.59206000001</v>
      </c>
      <c r="G105" s="26">
        <f>+'[1]Calculos Producción 100%'!$O$2</f>
        <v>1.9220725855519038E-3</v>
      </c>
      <c r="H105" s="26">
        <f>+'[1]Calculos Producción 100%'!H105*'PETROSANTANDER- PROPANO'!$A$1</f>
        <v>0</v>
      </c>
      <c r="I105" s="26">
        <f>+'[1]Calculos Producción 100%'!I105*'PETROSANTANDER- PROPANO'!$A$1</f>
        <v>0</v>
      </c>
      <c r="J105" s="26">
        <f t="shared" si="1"/>
        <v>0</v>
      </c>
      <c r="K105" s="26">
        <v>0</v>
      </c>
      <c r="M105" s="27">
        <f>(((H105/'[1]Calculos Producción 100%'!A105)*1000)/'[1]Calculos Producción 100%'!$P$2)/42</f>
        <v>0</v>
      </c>
      <c r="N105" s="27">
        <f>(((I105/'[1]Calculos Producción 100%'!A105)*1000)/'[1]Calculos Producción 100%'!$P$2)/42</f>
        <v>0</v>
      </c>
      <c r="O105" s="27">
        <f>(((J105/'[1]Calculos Producción 100%'!A105)*1000)/'[1]Calculos Producción 100%'!$P$2)/42</f>
        <v>0</v>
      </c>
      <c r="P105" s="27">
        <f>+O105*'[1]Calculos Producción 100%'!A105</f>
        <v>0</v>
      </c>
    </row>
    <row r="106" spans="2:16" ht="24.75" hidden="1" x14ac:dyDescent="0.25">
      <c r="B106" s="21">
        <f>+'[1]Calculos Producción 100%'!B106</f>
        <v>48792</v>
      </c>
      <c r="C106" s="22" t="s">
        <v>55</v>
      </c>
      <c r="D106" s="23" t="s">
        <v>56</v>
      </c>
      <c r="E106" s="24" t="s">
        <v>57</v>
      </c>
      <c r="F106" s="25">
        <f>+'[1]Calculos Producción 100%'!$Q$2</f>
        <v>91033.59206000001</v>
      </c>
      <c r="G106" s="26">
        <f>+'[1]Calculos Producción 100%'!$O$2</f>
        <v>1.9220725855519038E-3</v>
      </c>
      <c r="H106" s="26">
        <f>+'[1]Calculos Producción 100%'!H106*'PETROSANTANDER- PROPANO'!$A$1</f>
        <v>0</v>
      </c>
      <c r="I106" s="26">
        <f>+'[1]Calculos Producción 100%'!I106*'PETROSANTANDER- PROPANO'!$A$1</f>
        <v>0</v>
      </c>
      <c r="J106" s="26">
        <f t="shared" si="1"/>
        <v>0</v>
      </c>
      <c r="K106" s="26">
        <v>0</v>
      </c>
      <c r="M106" s="27">
        <f>(((H106/'[1]Calculos Producción 100%'!A106)*1000)/'[1]Calculos Producción 100%'!$P$2)/42</f>
        <v>0</v>
      </c>
      <c r="N106" s="27">
        <f>(((I106/'[1]Calculos Producción 100%'!A106)*1000)/'[1]Calculos Producción 100%'!$P$2)/42</f>
        <v>0</v>
      </c>
      <c r="O106" s="27">
        <f>(((J106/'[1]Calculos Producción 100%'!A106)*1000)/'[1]Calculos Producción 100%'!$P$2)/42</f>
        <v>0</v>
      </c>
      <c r="P106" s="27">
        <f>+O106*'[1]Calculos Producción 100%'!A106</f>
        <v>0</v>
      </c>
    </row>
    <row r="107" spans="2:16" ht="24.75" hidden="1" x14ac:dyDescent="0.25">
      <c r="B107" s="21">
        <f>+'[1]Calculos Producción 100%'!B107</f>
        <v>48823</v>
      </c>
      <c r="C107" s="22" t="s">
        <v>55</v>
      </c>
      <c r="D107" s="23" t="s">
        <v>56</v>
      </c>
      <c r="E107" s="24" t="s">
        <v>57</v>
      </c>
      <c r="F107" s="25">
        <f>+'[1]Calculos Producción 100%'!$Q$2</f>
        <v>91033.59206000001</v>
      </c>
      <c r="G107" s="26">
        <f>+'[1]Calculos Producción 100%'!$O$2</f>
        <v>1.9220725855519038E-3</v>
      </c>
      <c r="H107" s="26">
        <f>+'[1]Calculos Producción 100%'!H107*'PETROSANTANDER- PROPANO'!$A$1</f>
        <v>0</v>
      </c>
      <c r="I107" s="26">
        <f>+'[1]Calculos Producción 100%'!I107*'PETROSANTANDER- PROPANO'!$A$1</f>
        <v>0</v>
      </c>
      <c r="J107" s="26">
        <f t="shared" si="1"/>
        <v>0</v>
      </c>
      <c r="K107" s="26">
        <v>0</v>
      </c>
      <c r="M107" s="27">
        <f>(((H107/'[1]Calculos Producción 100%'!A107)*1000)/'[1]Calculos Producción 100%'!$P$2)/42</f>
        <v>0</v>
      </c>
      <c r="N107" s="27">
        <f>(((I107/'[1]Calculos Producción 100%'!A107)*1000)/'[1]Calculos Producción 100%'!$P$2)/42</f>
        <v>0</v>
      </c>
      <c r="O107" s="27">
        <f>(((J107/'[1]Calculos Producción 100%'!A107)*1000)/'[1]Calculos Producción 100%'!$P$2)/42</f>
        <v>0</v>
      </c>
      <c r="P107" s="27">
        <f>+O107*'[1]Calculos Producción 100%'!A107</f>
        <v>0</v>
      </c>
    </row>
    <row r="108" spans="2:16" ht="24.75" hidden="1" x14ac:dyDescent="0.25">
      <c r="B108" s="21">
        <f>+'[1]Calculos Producción 100%'!B108</f>
        <v>48853</v>
      </c>
      <c r="C108" s="22" t="s">
        <v>55</v>
      </c>
      <c r="D108" s="23" t="s">
        <v>56</v>
      </c>
      <c r="E108" s="24" t="s">
        <v>57</v>
      </c>
      <c r="F108" s="25">
        <f>+'[1]Calculos Producción 100%'!$Q$2</f>
        <v>91033.59206000001</v>
      </c>
      <c r="G108" s="26">
        <f>+'[1]Calculos Producción 100%'!$O$2</f>
        <v>1.9220725855519038E-3</v>
      </c>
      <c r="H108" s="26">
        <f>+'[1]Calculos Producción 100%'!H108*'PETROSANTANDER- PROPANO'!$A$1</f>
        <v>0</v>
      </c>
      <c r="I108" s="26">
        <f>+'[1]Calculos Producción 100%'!I108*'PETROSANTANDER- PROPANO'!$A$1</f>
        <v>0</v>
      </c>
      <c r="J108" s="26">
        <f t="shared" si="1"/>
        <v>0</v>
      </c>
      <c r="K108" s="26">
        <v>0</v>
      </c>
      <c r="M108" s="27">
        <f>(((H108/'[1]Calculos Producción 100%'!A108)*1000)/'[1]Calculos Producción 100%'!$P$2)/42</f>
        <v>0</v>
      </c>
      <c r="N108" s="27">
        <f>(((I108/'[1]Calculos Producción 100%'!A108)*1000)/'[1]Calculos Producción 100%'!$P$2)/42</f>
        <v>0</v>
      </c>
      <c r="O108" s="27">
        <f>(((J108/'[1]Calculos Producción 100%'!A108)*1000)/'[1]Calculos Producción 100%'!$P$2)/42</f>
        <v>0</v>
      </c>
      <c r="P108" s="27">
        <f>+O108*'[1]Calculos Producción 100%'!A108</f>
        <v>0</v>
      </c>
    </row>
    <row r="109" spans="2:16" ht="24.75" hidden="1" x14ac:dyDescent="0.25">
      <c r="B109" s="21">
        <f>+'[1]Calculos Producción 100%'!B109</f>
        <v>48884</v>
      </c>
      <c r="C109" s="22" t="s">
        <v>55</v>
      </c>
      <c r="D109" s="23" t="s">
        <v>56</v>
      </c>
      <c r="E109" s="24" t="s">
        <v>57</v>
      </c>
      <c r="F109" s="25">
        <f>+'[1]Calculos Producción 100%'!$Q$2</f>
        <v>91033.59206000001</v>
      </c>
      <c r="G109" s="26">
        <f>+'[1]Calculos Producción 100%'!$O$2</f>
        <v>1.9220725855519038E-3</v>
      </c>
      <c r="H109" s="26">
        <f>+'[1]Calculos Producción 100%'!H109*'PETROSANTANDER- PROPANO'!$A$1</f>
        <v>0</v>
      </c>
      <c r="I109" s="26">
        <f>+'[1]Calculos Producción 100%'!I109*'PETROSANTANDER- PROPANO'!$A$1</f>
        <v>0</v>
      </c>
      <c r="J109" s="26">
        <f t="shared" si="1"/>
        <v>0</v>
      </c>
      <c r="K109" s="26">
        <v>0</v>
      </c>
      <c r="M109" s="27">
        <f>(((H109/'[1]Calculos Producción 100%'!A109)*1000)/'[1]Calculos Producción 100%'!$P$2)/42</f>
        <v>0</v>
      </c>
      <c r="N109" s="27">
        <f>(((I109/'[1]Calculos Producción 100%'!A109)*1000)/'[1]Calculos Producción 100%'!$P$2)/42</f>
        <v>0</v>
      </c>
      <c r="O109" s="27">
        <f>(((J109/'[1]Calculos Producción 100%'!A109)*1000)/'[1]Calculos Producción 100%'!$P$2)/42</f>
        <v>0</v>
      </c>
      <c r="P109" s="27">
        <f>+O109*'[1]Calculos Producción 100%'!A109</f>
        <v>0</v>
      </c>
    </row>
    <row r="110" spans="2:16" ht="24.75" hidden="1" x14ac:dyDescent="0.25">
      <c r="B110" s="21">
        <f>+'[1]Calculos Producción 100%'!B110</f>
        <v>48914</v>
      </c>
      <c r="C110" s="22" t="s">
        <v>55</v>
      </c>
      <c r="D110" s="23" t="s">
        <v>56</v>
      </c>
      <c r="E110" s="24" t="s">
        <v>57</v>
      </c>
      <c r="F110" s="25">
        <f>+'[1]Calculos Producción 100%'!$Q$2</f>
        <v>91033.59206000001</v>
      </c>
      <c r="G110" s="26">
        <f>+'[1]Calculos Producción 100%'!$O$2</f>
        <v>1.9220725855519038E-3</v>
      </c>
      <c r="H110" s="26">
        <f>+'[1]Calculos Producción 100%'!H110*'PETROSANTANDER- PROPANO'!$A$1</f>
        <v>0</v>
      </c>
      <c r="I110" s="26">
        <f>+'[1]Calculos Producción 100%'!I110*'PETROSANTANDER- PROPANO'!$A$1</f>
        <v>0</v>
      </c>
      <c r="J110" s="26">
        <f t="shared" si="1"/>
        <v>0</v>
      </c>
      <c r="K110" s="26">
        <v>0</v>
      </c>
      <c r="M110" s="27">
        <f>(((H110/'[1]Calculos Producción 100%'!A110)*1000)/'[1]Calculos Producción 100%'!$P$2)/42</f>
        <v>0</v>
      </c>
      <c r="N110" s="27">
        <f>(((I110/'[1]Calculos Producción 100%'!A110)*1000)/'[1]Calculos Producción 100%'!$P$2)/42</f>
        <v>0</v>
      </c>
      <c r="O110" s="27">
        <f>(((J110/'[1]Calculos Producción 100%'!A110)*1000)/'[1]Calculos Producción 100%'!$P$2)/42</f>
        <v>0</v>
      </c>
      <c r="P110" s="27">
        <f>+O110*'[1]Calculos Producción 100%'!A110</f>
        <v>0</v>
      </c>
    </row>
    <row r="111" spans="2:16" ht="24.75" hidden="1" x14ac:dyDescent="0.25">
      <c r="B111" s="21">
        <f>+'[1]Calculos Producción 100%'!B111</f>
        <v>48945</v>
      </c>
      <c r="C111" s="22" t="s">
        <v>55</v>
      </c>
      <c r="D111" s="23" t="s">
        <v>56</v>
      </c>
      <c r="E111" s="24" t="s">
        <v>57</v>
      </c>
      <c r="F111" s="25">
        <f>+'[1]Calculos Producción 100%'!$Q$2</f>
        <v>91033.59206000001</v>
      </c>
      <c r="G111" s="26">
        <f>+'[1]Calculos Producción 100%'!$O$2</f>
        <v>1.9220725855519038E-3</v>
      </c>
      <c r="H111" s="26">
        <f>+'[1]Calculos Producción 100%'!H111*'PETROSANTANDER- PROPANO'!$A$1</f>
        <v>0</v>
      </c>
      <c r="I111" s="26">
        <f>+'[1]Calculos Producción 100%'!I111*'PETROSANTANDER- PROPANO'!$A$1</f>
        <v>0</v>
      </c>
      <c r="J111" s="26">
        <f t="shared" si="1"/>
        <v>0</v>
      </c>
      <c r="K111" s="26">
        <v>0</v>
      </c>
      <c r="M111" s="27">
        <f>(((H111/'[1]Calculos Producción 100%'!A111)*1000)/'[1]Calculos Producción 100%'!$P$2)/42</f>
        <v>0</v>
      </c>
      <c r="N111" s="27">
        <f>(((I111/'[1]Calculos Producción 100%'!A111)*1000)/'[1]Calculos Producción 100%'!$P$2)/42</f>
        <v>0</v>
      </c>
      <c r="O111" s="27">
        <f>(((J111/'[1]Calculos Producción 100%'!A111)*1000)/'[1]Calculos Producción 100%'!$P$2)/42</f>
        <v>0</v>
      </c>
      <c r="P111" s="27">
        <f>+O111*'[1]Calculos Producción 100%'!A111</f>
        <v>0</v>
      </c>
    </row>
    <row r="112" spans="2:16" ht="24.75" hidden="1" x14ac:dyDescent="0.25">
      <c r="B112" s="21">
        <f>+'[1]Calculos Producción 100%'!B112</f>
        <v>48976</v>
      </c>
      <c r="C112" s="22" t="s">
        <v>55</v>
      </c>
      <c r="D112" s="23" t="s">
        <v>56</v>
      </c>
      <c r="E112" s="24" t="s">
        <v>57</v>
      </c>
      <c r="F112" s="25">
        <f>+'[1]Calculos Producción 100%'!$Q$2</f>
        <v>91033.59206000001</v>
      </c>
      <c r="G112" s="26">
        <f>+'[1]Calculos Producción 100%'!$O$2</f>
        <v>1.9220725855519038E-3</v>
      </c>
      <c r="H112" s="26">
        <f>+'[1]Calculos Producción 100%'!H112*'PETROSANTANDER- PROPANO'!$A$1</f>
        <v>0</v>
      </c>
      <c r="I112" s="26">
        <f>+'[1]Calculos Producción 100%'!I112*'PETROSANTANDER- PROPANO'!$A$1</f>
        <v>0</v>
      </c>
      <c r="J112" s="26">
        <f t="shared" si="1"/>
        <v>0</v>
      </c>
      <c r="K112" s="26">
        <v>0</v>
      </c>
      <c r="M112" s="27">
        <f>(((H112/'[1]Calculos Producción 100%'!A112)*1000)/'[1]Calculos Producción 100%'!$P$2)/42</f>
        <v>0</v>
      </c>
      <c r="N112" s="27">
        <f>(((I112/'[1]Calculos Producción 100%'!A112)*1000)/'[1]Calculos Producción 100%'!$P$2)/42</f>
        <v>0</v>
      </c>
      <c r="O112" s="27">
        <f>(((J112/'[1]Calculos Producción 100%'!A112)*1000)/'[1]Calculos Producción 100%'!$P$2)/42</f>
        <v>0</v>
      </c>
      <c r="P112" s="27">
        <f>+O112*'[1]Calculos Producción 100%'!A112</f>
        <v>0</v>
      </c>
    </row>
    <row r="113" spans="2:16" ht="24.75" hidden="1" x14ac:dyDescent="0.25">
      <c r="B113" s="21">
        <f>+'[1]Calculos Producción 100%'!B113</f>
        <v>49004</v>
      </c>
      <c r="C113" s="22" t="s">
        <v>55</v>
      </c>
      <c r="D113" s="23" t="s">
        <v>56</v>
      </c>
      <c r="E113" s="24" t="s">
        <v>57</v>
      </c>
      <c r="F113" s="25">
        <f>+'[1]Calculos Producción 100%'!$Q$2</f>
        <v>91033.59206000001</v>
      </c>
      <c r="G113" s="26">
        <f>+'[1]Calculos Producción 100%'!$O$2</f>
        <v>1.9220725855519038E-3</v>
      </c>
      <c r="H113" s="26">
        <f>+'[1]Calculos Producción 100%'!H113*'PETROSANTANDER- PROPANO'!$A$1</f>
        <v>0</v>
      </c>
      <c r="I113" s="26">
        <f>+'[1]Calculos Producción 100%'!I113*'PETROSANTANDER- PROPANO'!$A$1</f>
        <v>0</v>
      </c>
      <c r="J113" s="26">
        <f t="shared" si="1"/>
        <v>0</v>
      </c>
      <c r="K113" s="26">
        <v>0</v>
      </c>
      <c r="M113" s="27">
        <f>(((H113/'[1]Calculos Producción 100%'!A113)*1000)/'[1]Calculos Producción 100%'!$P$2)/42</f>
        <v>0</v>
      </c>
      <c r="N113" s="27">
        <f>(((I113/'[1]Calculos Producción 100%'!A113)*1000)/'[1]Calculos Producción 100%'!$P$2)/42</f>
        <v>0</v>
      </c>
      <c r="O113" s="27">
        <f>(((J113/'[1]Calculos Producción 100%'!A113)*1000)/'[1]Calculos Producción 100%'!$P$2)/42</f>
        <v>0</v>
      </c>
      <c r="P113" s="27">
        <f>+O113*'[1]Calculos Producción 100%'!A113</f>
        <v>0</v>
      </c>
    </row>
    <row r="114" spans="2:16" ht="24.75" hidden="1" x14ac:dyDescent="0.25">
      <c r="B114" s="21">
        <f>+'[1]Calculos Producción 100%'!B114</f>
        <v>49035</v>
      </c>
      <c r="C114" s="22" t="s">
        <v>55</v>
      </c>
      <c r="D114" s="23" t="s">
        <v>56</v>
      </c>
      <c r="E114" s="24" t="s">
        <v>57</v>
      </c>
      <c r="F114" s="25">
        <f>+'[1]Calculos Producción 100%'!$Q$2</f>
        <v>91033.59206000001</v>
      </c>
      <c r="G114" s="26">
        <f>+'[1]Calculos Producción 100%'!$O$2</f>
        <v>1.9220725855519038E-3</v>
      </c>
      <c r="H114" s="26">
        <f>+'[1]Calculos Producción 100%'!H114*'PETROSANTANDER- PROPANO'!$A$1</f>
        <v>0</v>
      </c>
      <c r="I114" s="26">
        <f>+'[1]Calculos Producción 100%'!I114*'PETROSANTANDER- PROPANO'!$A$1</f>
        <v>0</v>
      </c>
      <c r="J114" s="26">
        <f t="shared" si="1"/>
        <v>0</v>
      </c>
      <c r="K114" s="26">
        <v>0</v>
      </c>
      <c r="M114" s="27">
        <f>(((H114/'[1]Calculos Producción 100%'!A114)*1000)/'[1]Calculos Producción 100%'!$P$2)/42</f>
        <v>0</v>
      </c>
      <c r="N114" s="27">
        <f>(((I114/'[1]Calculos Producción 100%'!A114)*1000)/'[1]Calculos Producción 100%'!$P$2)/42</f>
        <v>0</v>
      </c>
      <c r="O114" s="27">
        <f>(((J114/'[1]Calculos Producción 100%'!A114)*1000)/'[1]Calculos Producción 100%'!$P$2)/42</f>
        <v>0</v>
      </c>
      <c r="P114" s="27">
        <f>+O114*'[1]Calculos Producción 100%'!A114</f>
        <v>0</v>
      </c>
    </row>
    <row r="115" spans="2:16" ht="24.75" hidden="1" x14ac:dyDescent="0.25">
      <c r="B115" s="21">
        <f>+'[1]Calculos Producción 100%'!B115</f>
        <v>49065</v>
      </c>
      <c r="C115" s="22" t="s">
        <v>55</v>
      </c>
      <c r="D115" s="23" t="s">
        <v>56</v>
      </c>
      <c r="E115" s="24" t="s">
        <v>57</v>
      </c>
      <c r="F115" s="25">
        <f>+'[1]Calculos Producción 100%'!$Q$2</f>
        <v>91033.59206000001</v>
      </c>
      <c r="G115" s="26">
        <f>+'[1]Calculos Producción 100%'!$O$2</f>
        <v>1.9220725855519038E-3</v>
      </c>
      <c r="H115" s="26">
        <f>+'[1]Calculos Producción 100%'!H115*'PETROSANTANDER- PROPANO'!$A$1</f>
        <v>0</v>
      </c>
      <c r="I115" s="26">
        <f>+'[1]Calculos Producción 100%'!I115*'PETROSANTANDER- PROPANO'!$A$1</f>
        <v>0</v>
      </c>
      <c r="J115" s="26">
        <f t="shared" si="1"/>
        <v>0</v>
      </c>
      <c r="K115" s="26">
        <v>0</v>
      </c>
      <c r="M115" s="27">
        <f>(((H115/'[1]Calculos Producción 100%'!A115)*1000)/'[1]Calculos Producción 100%'!$P$2)/42</f>
        <v>0</v>
      </c>
      <c r="N115" s="27">
        <f>(((I115/'[1]Calculos Producción 100%'!A115)*1000)/'[1]Calculos Producción 100%'!$P$2)/42</f>
        <v>0</v>
      </c>
      <c r="O115" s="27">
        <f>(((J115/'[1]Calculos Producción 100%'!A115)*1000)/'[1]Calculos Producción 100%'!$P$2)/42</f>
        <v>0</v>
      </c>
      <c r="P115" s="27">
        <f>+O115*'[1]Calculos Producción 100%'!A115</f>
        <v>0</v>
      </c>
    </row>
    <row r="116" spans="2:16" ht="24.75" hidden="1" x14ac:dyDescent="0.25">
      <c r="B116" s="21">
        <f>+'[1]Calculos Producción 100%'!B116</f>
        <v>49096</v>
      </c>
      <c r="C116" s="22" t="s">
        <v>55</v>
      </c>
      <c r="D116" s="23" t="s">
        <v>56</v>
      </c>
      <c r="E116" s="24" t="s">
        <v>57</v>
      </c>
      <c r="F116" s="25">
        <f>+'[1]Calculos Producción 100%'!$Q$2</f>
        <v>91033.59206000001</v>
      </c>
      <c r="G116" s="26">
        <f>+'[1]Calculos Producción 100%'!$O$2</f>
        <v>1.9220725855519038E-3</v>
      </c>
      <c r="H116" s="26">
        <f>+'[1]Calculos Producción 100%'!H116*'PETROSANTANDER- PROPANO'!$A$1</f>
        <v>0</v>
      </c>
      <c r="I116" s="26">
        <f>+'[1]Calculos Producción 100%'!I116*'PETROSANTANDER- PROPANO'!$A$1</f>
        <v>0</v>
      </c>
      <c r="J116" s="26">
        <f t="shared" si="1"/>
        <v>0</v>
      </c>
      <c r="K116" s="26">
        <v>0</v>
      </c>
      <c r="M116" s="27">
        <f>(((H116/'[1]Calculos Producción 100%'!A116)*1000)/'[1]Calculos Producción 100%'!$P$2)/42</f>
        <v>0</v>
      </c>
      <c r="N116" s="27">
        <f>(((I116/'[1]Calculos Producción 100%'!A116)*1000)/'[1]Calculos Producción 100%'!$P$2)/42</f>
        <v>0</v>
      </c>
      <c r="O116" s="27">
        <f>(((J116/'[1]Calculos Producción 100%'!A116)*1000)/'[1]Calculos Producción 100%'!$P$2)/42</f>
        <v>0</v>
      </c>
      <c r="P116" s="27">
        <f>+O116*'[1]Calculos Producción 100%'!A116</f>
        <v>0</v>
      </c>
    </row>
    <row r="117" spans="2:16" ht="24.75" hidden="1" x14ac:dyDescent="0.25">
      <c r="B117" s="21">
        <f>+'[1]Calculos Producción 100%'!B117</f>
        <v>49126</v>
      </c>
      <c r="C117" s="22" t="s">
        <v>55</v>
      </c>
      <c r="D117" s="23" t="s">
        <v>56</v>
      </c>
      <c r="E117" s="24" t="s">
        <v>57</v>
      </c>
      <c r="F117" s="25">
        <f>+'[1]Calculos Producción 100%'!$Q$2</f>
        <v>91033.59206000001</v>
      </c>
      <c r="G117" s="26">
        <f>+'[1]Calculos Producción 100%'!$O$2</f>
        <v>1.9220725855519038E-3</v>
      </c>
      <c r="H117" s="26">
        <f>+'[1]Calculos Producción 100%'!H117*'PETROSANTANDER- PROPANO'!$A$1</f>
        <v>0</v>
      </c>
      <c r="I117" s="26">
        <f>+'[1]Calculos Producción 100%'!I117*'PETROSANTANDER- PROPANO'!$A$1</f>
        <v>0</v>
      </c>
      <c r="J117" s="26">
        <f t="shared" si="1"/>
        <v>0</v>
      </c>
      <c r="K117" s="26">
        <v>0</v>
      </c>
      <c r="M117" s="27">
        <f>(((H117/'[1]Calculos Producción 100%'!A117)*1000)/'[1]Calculos Producción 100%'!$P$2)/42</f>
        <v>0</v>
      </c>
      <c r="N117" s="27">
        <f>(((I117/'[1]Calculos Producción 100%'!A117)*1000)/'[1]Calculos Producción 100%'!$P$2)/42</f>
        <v>0</v>
      </c>
      <c r="O117" s="27">
        <f>(((J117/'[1]Calculos Producción 100%'!A117)*1000)/'[1]Calculos Producción 100%'!$P$2)/42</f>
        <v>0</v>
      </c>
      <c r="P117" s="27">
        <f>+O117*'[1]Calculos Producción 100%'!A117</f>
        <v>0</v>
      </c>
    </row>
    <row r="118" spans="2:16" ht="24.75" hidden="1" x14ac:dyDescent="0.25">
      <c r="B118" s="21">
        <f>+'[1]Calculos Producción 100%'!B118</f>
        <v>49157</v>
      </c>
      <c r="C118" s="22" t="s">
        <v>55</v>
      </c>
      <c r="D118" s="23" t="s">
        <v>56</v>
      </c>
      <c r="E118" s="24" t="s">
        <v>57</v>
      </c>
      <c r="F118" s="25">
        <f>+'[1]Calculos Producción 100%'!$Q$2</f>
        <v>91033.59206000001</v>
      </c>
      <c r="G118" s="26">
        <f>+'[1]Calculos Producción 100%'!$O$2</f>
        <v>1.9220725855519038E-3</v>
      </c>
      <c r="H118" s="26">
        <f>+'[1]Calculos Producción 100%'!H118*'PETROSANTANDER- PROPANO'!$A$1</f>
        <v>0</v>
      </c>
      <c r="I118" s="26">
        <f>+'[1]Calculos Producción 100%'!I118*'PETROSANTANDER- PROPANO'!$A$1</f>
        <v>0</v>
      </c>
      <c r="J118" s="26">
        <f t="shared" si="1"/>
        <v>0</v>
      </c>
      <c r="K118" s="26">
        <v>0</v>
      </c>
      <c r="M118" s="27">
        <f>(((H118/'[1]Calculos Producción 100%'!A118)*1000)/'[1]Calculos Producción 100%'!$P$2)/42</f>
        <v>0</v>
      </c>
      <c r="N118" s="27">
        <f>(((I118/'[1]Calculos Producción 100%'!A118)*1000)/'[1]Calculos Producción 100%'!$P$2)/42</f>
        <v>0</v>
      </c>
      <c r="O118" s="27">
        <f>(((J118/'[1]Calculos Producción 100%'!A118)*1000)/'[1]Calculos Producción 100%'!$P$2)/42</f>
        <v>0</v>
      </c>
      <c r="P118" s="27">
        <f>+O118*'[1]Calculos Producción 100%'!A118</f>
        <v>0</v>
      </c>
    </row>
    <row r="119" spans="2:16" ht="24.75" hidden="1" x14ac:dyDescent="0.25">
      <c r="B119" s="21">
        <f>+'[1]Calculos Producción 100%'!B119</f>
        <v>49188</v>
      </c>
      <c r="C119" s="22" t="s">
        <v>55</v>
      </c>
      <c r="D119" s="23" t="s">
        <v>56</v>
      </c>
      <c r="E119" s="24" t="s">
        <v>57</v>
      </c>
      <c r="F119" s="25">
        <f>+'[1]Calculos Producción 100%'!$Q$2</f>
        <v>91033.59206000001</v>
      </c>
      <c r="G119" s="26">
        <f>+'[1]Calculos Producción 100%'!$O$2</f>
        <v>1.9220725855519038E-3</v>
      </c>
      <c r="H119" s="26">
        <f>+'[1]Calculos Producción 100%'!H119*'PETROSANTANDER- PROPANO'!$A$1</f>
        <v>0</v>
      </c>
      <c r="I119" s="26">
        <f>+'[1]Calculos Producción 100%'!I119*'PETROSANTANDER- PROPANO'!$A$1</f>
        <v>0</v>
      </c>
      <c r="J119" s="26">
        <f t="shared" si="1"/>
        <v>0</v>
      </c>
      <c r="K119" s="26">
        <v>0</v>
      </c>
      <c r="M119" s="27">
        <f>(((H119/'[1]Calculos Producción 100%'!A119)*1000)/'[1]Calculos Producción 100%'!$P$2)/42</f>
        <v>0</v>
      </c>
      <c r="N119" s="27">
        <f>(((I119/'[1]Calculos Producción 100%'!A119)*1000)/'[1]Calculos Producción 100%'!$P$2)/42</f>
        <v>0</v>
      </c>
      <c r="O119" s="27">
        <f>(((J119/'[1]Calculos Producción 100%'!A119)*1000)/'[1]Calculos Producción 100%'!$P$2)/42</f>
        <v>0</v>
      </c>
      <c r="P119" s="27">
        <f>+O119*'[1]Calculos Producción 100%'!A119</f>
        <v>0</v>
      </c>
    </row>
    <row r="120" spans="2:16" ht="24.75" hidden="1" x14ac:dyDescent="0.25">
      <c r="B120" s="21">
        <f>+'[1]Calculos Producción 100%'!B120</f>
        <v>49218</v>
      </c>
      <c r="C120" s="22" t="s">
        <v>55</v>
      </c>
      <c r="D120" s="23" t="s">
        <v>56</v>
      </c>
      <c r="E120" s="24" t="s">
        <v>57</v>
      </c>
      <c r="F120" s="25">
        <f>+'[1]Calculos Producción 100%'!$Q$2</f>
        <v>91033.59206000001</v>
      </c>
      <c r="G120" s="26">
        <f>+'[1]Calculos Producción 100%'!$O$2</f>
        <v>1.9220725855519038E-3</v>
      </c>
      <c r="H120" s="26">
        <f>+'[1]Calculos Producción 100%'!H120*'PETROSANTANDER- PROPANO'!$A$1</f>
        <v>0</v>
      </c>
      <c r="I120" s="26">
        <f>+'[1]Calculos Producción 100%'!I120*'PETROSANTANDER- PROPANO'!$A$1</f>
        <v>0</v>
      </c>
      <c r="J120" s="26">
        <f t="shared" si="1"/>
        <v>0</v>
      </c>
      <c r="K120" s="26">
        <v>0</v>
      </c>
      <c r="M120" s="27">
        <f>(((H120/'[1]Calculos Producción 100%'!A120)*1000)/'[1]Calculos Producción 100%'!$P$2)/42</f>
        <v>0</v>
      </c>
      <c r="N120" s="27">
        <f>(((I120/'[1]Calculos Producción 100%'!A120)*1000)/'[1]Calculos Producción 100%'!$P$2)/42</f>
        <v>0</v>
      </c>
      <c r="O120" s="27">
        <f>(((J120/'[1]Calculos Producción 100%'!A120)*1000)/'[1]Calculos Producción 100%'!$P$2)/42</f>
        <v>0</v>
      </c>
      <c r="P120" s="27">
        <f>+O120*'[1]Calculos Producción 100%'!A120</f>
        <v>0</v>
      </c>
    </row>
    <row r="121" spans="2:16" ht="24.75" hidden="1" x14ac:dyDescent="0.25">
      <c r="B121" s="21">
        <f>+'[1]Calculos Producción 100%'!B121</f>
        <v>49249</v>
      </c>
      <c r="C121" s="22" t="s">
        <v>55</v>
      </c>
      <c r="D121" s="23" t="s">
        <v>56</v>
      </c>
      <c r="E121" s="24" t="s">
        <v>57</v>
      </c>
      <c r="F121" s="25">
        <f>+'[1]Calculos Producción 100%'!$Q$2</f>
        <v>91033.59206000001</v>
      </c>
      <c r="G121" s="26">
        <f>+'[1]Calculos Producción 100%'!$O$2</f>
        <v>1.9220725855519038E-3</v>
      </c>
      <c r="H121" s="26">
        <f>+'[1]Calculos Producción 100%'!H121*'PETROSANTANDER- PROPANO'!$A$1</f>
        <v>0</v>
      </c>
      <c r="I121" s="26">
        <f>+'[1]Calculos Producción 100%'!I121*'PETROSANTANDER- PROPANO'!$A$1</f>
        <v>0</v>
      </c>
      <c r="J121" s="26">
        <f t="shared" si="1"/>
        <v>0</v>
      </c>
      <c r="K121" s="26">
        <v>0</v>
      </c>
      <c r="M121" s="27">
        <f>(((H121/'[1]Calculos Producción 100%'!A121)*1000)/'[1]Calculos Producción 100%'!$P$2)/42</f>
        <v>0</v>
      </c>
      <c r="N121" s="27">
        <f>(((I121/'[1]Calculos Producción 100%'!A121)*1000)/'[1]Calculos Producción 100%'!$P$2)/42</f>
        <v>0</v>
      </c>
      <c r="O121" s="27">
        <f>(((J121/'[1]Calculos Producción 100%'!A121)*1000)/'[1]Calculos Producción 100%'!$P$2)/42</f>
        <v>0</v>
      </c>
      <c r="P121" s="27">
        <f>+O121*'[1]Calculos Producción 100%'!A121</f>
        <v>0</v>
      </c>
    </row>
    <row r="122" spans="2:16" ht="24.75" hidden="1" x14ac:dyDescent="0.25">
      <c r="B122" s="21">
        <f>+'[1]Calculos Producción 100%'!B122</f>
        <v>49279</v>
      </c>
      <c r="C122" s="22" t="s">
        <v>55</v>
      </c>
      <c r="D122" s="23" t="s">
        <v>56</v>
      </c>
      <c r="E122" s="24" t="s">
        <v>57</v>
      </c>
      <c r="F122" s="25">
        <f>+'[1]Calculos Producción 100%'!$Q$2</f>
        <v>91033.59206000001</v>
      </c>
      <c r="G122" s="26">
        <f>+'[1]Calculos Producción 100%'!$O$2</f>
        <v>1.9220725855519038E-3</v>
      </c>
      <c r="H122" s="26">
        <f>+'[1]Calculos Producción 100%'!H122*'PETROSANTANDER- PROPANO'!$A$1</f>
        <v>0</v>
      </c>
      <c r="I122" s="26">
        <f>+'[1]Calculos Producción 100%'!I122*'PETROSANTANDER- PROPANO'!$A$1</f>
        <v>0</v>
      </c>
      <c r="J122" s="26">
        <f t="shared" si="1"/>
        <v>0</v>
      </c>
      <c r="K122" s="26">
        <v>0</v>
      </c>
      <c r="M122" s="27">
        <f>(((H122/'[1]Calculos Producción 100%'!A122)*1000)/'[1]Calculos Producción 100%'!$P$2)/42</f>
        <v>0</v>
      </c>
      <c r="N122" s="27">
        <f>(((I122/'[1]Calculos Producción 100%'!A122)*1000)/'[1]Calculos Producción 100%'!$P$2)/42</f>
        <v>0</v>
      </c>
      <c r="O122" s="27">
        <f>(((J122/'[1]Calculos Producción 100%'!A122)*1000)/'[1]Calculos Producción 100%'!$P$2)/42</f>
        <v>0</v>
      </c>
      <c r="P122" s="27">
        <f>+O122*'[1]Calculos Producción 100%'!A122</f>
        <v>0</v>
      </c>
    </row>
    <row r="123" spans="2:16" ht="24.75" hidden="1" x14ac:dyDescent="0.25">
      <c r="B123" s="21">
        <f>+'[1]Calculos Producción 100%'!B123</f>
        <v>49310</v>
      </c>
      <c r="C123" s="22" t="s">
        <v>55</v>
      </c>
      <c r="D123" s="23" t="s">
        <v>56</v>
      </c>
      <c r="E123" s="24" t="s">
        <v>57</v>
      </c>
      <c r="F123" s="25">
        <f>+'[1]Calculos Producción 100%'!$Q$2</f>
        <v>91033.59206000001</v>
      </c>
      <c r="G123" s="26">
        <f>+'[1]Calculos Producción 100%'!$O$2</f>
        <v>1.9220725855519038E-3</v>
      </c>
      <c r="H123" s="26">
        <f>+'[1]Calculos Producción 100%'!H123*'PETROSANTANDER- PROPANO'!$A$1</f>
        <v>0</v>
      </c>
      <c r="I123" s="26">
        <f>+'[1]Calculos Producción 100%'!I123*'PETROSANTANDER- PROPANO'!$A$1</f>
        <v>0</v>
      </c>
      <c r="J123" s="26">
        <f t="shared" si="1"/>
        <v>0</v>
      </c>
      <c r="K123" s="26">
        <v>0</v>
      </c>
      <c r="M123" s="27">
        <f>(((H123/'[1]Calculos Producción 100%'!A123)*1000)/'[1]Calculos Producción 100%'!$P$2)/42</f>
        <v>0</v>
      </c>
      <c r="N123" s="27">
        <f>(((I123/'[1]Calculos Producción 100%'!A123)*1000)/'[1]Calculos Producción 100%'!$P$2)/42</f>
        <v>0</v>
      </c>
      <c r="O123" s="27">
        <f>(((J123/'[1]Calculos Producción 100%'!A123)*1000)/'[1]Calculos Producción 100%'!$P$2)/42</f>
        <v>0</v>
      </c>
      <c r="P123" s="27">
        <f>+O123*'[1]Calculos Producción 100%'!A123</f>
        <v>0</v>
      </c>
    </row>
    <row r="124" spans="2:16" ht="24.75" hidden="1" x14ac:dyDescent="0.25">
      <c r="B124" s="21">
        <f>+'[1]Calculos Producción 100%'!B124</f>
        <v>49341</v>
      </c>
      <c r="C124" s="22" t="s">
        <v>55</v>
      </c>
      <c r="D124" s="23" t="s">
        <v>56</v>
      </c>
      <c r="E124" s="24" t="s">
        <v>57</v>
      </c>
      <c r="F124" s="25">
        <f>+'[1]Calculos Producción 100%'!$Q$2</f>
        <v>91033.59206000001</v>
      </c>
      <c r="G124" s="26">
        <f>+'[1]Calculos Producción 100%'!$O$2</f>
        <v>1.9220725855519038E-3</v>
      </c>
      <c r="H124" s="26">
        <f>+'[1]Calculos Producción 100%'!H124*'PETROSANTANDER- PROPANO'!$A$1</f>
        <v>0</v>
      </c>
      <c r="I124" s="26">
        <f>+'[1]Calculos Producción 100%'!I124*'PETROSANTANDER- PROPANO'!$A$1</f>
        <v>0</v>
      </c>
      <c r="J124" s="26">
        <f t="shared" si="1"/>
        <v>0</v>
      </c>
      <c r="K124" s="26">
        <v>0</v>
      </c>
      <c r="M124" s="27">
        <f>(((H124/'[1]Calculos Producción 100%'!A124)*1000)/'[1]Calculos Producción 100%'!$P$2)/42</f>
        <v>0</v>
      </c>
      <c r="N124" s="27">
        <f>(((I124/'[1]Calculos Producción 100%'!A124)*1000)/'[1]Calculos Producción 100%'!$P$2)/42</f>
        <v>0</v>
      </c>
      <c r="O124" s="27">
        <f>(((J124/'[1]Calculos Producción 100%'!A124)*1000)/'[1]Calculos Producción 100%'!$P$2)/42</f>
        <v>0</v>
      </c>
      <c r="P124" s="27">
        <f>+O124*'[1]Calculos Producción 100%'!A124</f>
        <v>0</v>
      </c>
    </row>
    <row r="125" spans="2:16" ht="24.75" hidden="1" x14ac:dyDescent="0.25">
      <c r="B125" s="21">
        <f>+'[1]Calculos Producción 100%'!B125</f>
        <v>49369</v>
      </c>
      <c r="C125" s="22" t="s">
        <v>55</v>
      </c>
      <c r="D125" s="23" t="s">
        <v>56</v>
      </c>
      <c r="E125" s="24" t="s">
        <v>57</v>
      </c>
      <c r="F125" s="25">
        <f>+'[1]Calculos Producción 100%'!$Q$2</f>
        <v>91033.59206000001</v>
      </c>
      <c r="G125" s="26">
        <f>+'[1]Calculos Producción 100%'!$O$2</f>
        <v>1.9220725855519038E-3</v>
      </c>
      <c r="H125" s="26">
        <f>+'[1]Calculos Producción 100%'!H125*'PETROSANTANDER- PROPANO'!$A$1</f>
        <v>0</v>
      </c>
      <c r="I125" s="26">
        <f>+'[1]Calculos Producción 100%'!I125*'PETROSANTANDER- PROPANO'!$A$1</f>
        <v>0</v>
      </c>
      <c r="J125" s="26">
        <f t="shared" si="1"/>
        <v>0</v>
      </c>
      <c r="K125" s="26">
        <v>0</v>
      </c>
      <c r="M125" s="27">
        <f>(((H125/'[1]Calculos Producción 100%'!A125)*1000)/'[1]Calculos Producción 100%'!$P$2)/42</f>
        <v>0</v>
      </c>
      <c r="N125" s="27">
        <f>(((I125/'[1]Calculos Producción 100%'!A125)*1000)/'[1]Calculos Producción 100%'!$P$2)/42</f>
        <v>0</v>
      </c>
      <c r="O125" s="27">
        <f>(((J125/'[1]Calculos Producción 100%'!A125)*1000)/'[1]Calculos Producción 100%'!$P$2)/42</f>
        <v>0</v>
      </c>
      <c r="P125" s="27">
        <f>+O125*'[1]Calculos Producción 100%'!A125</f>
        <v>0</v>
      </c>
    </row>
    <row r="126" spans="2:16" ht="24.75" hidden="1" x14ac:dyDescent="0.25">
      <c r="B126" s="21">
        <f>+'[1]Calculos Producción 100%'!B126</f>
        <v>49400</v>
      </c>
      <c r="C126" s="22" t="s">
        <v>55</v>
      </c>
      <c r="D126" s="23" t="s">
        <v>56</v>
      </c>
      <c r="E126" s="24" t="s">
        <v>57</v>
      </c>
      <c r="F126" s="25">
        <f>+'[1]Calculos Producción 100%'!$Q$2</f>
        <v>91033.59206000001</v>
      </c>
      <c r="G126" s="26">
        <f>+'[1]Calculos Producción 100%'!$O$2</f>
        <v>1.9220725855519038E-3</v>
      </c>
      <c r="H126" s="26">
        <f>+'[1]Calculos Producción 100%'!H126*'PETROSANTANDER- PROPANO'!$A$1</f>
        <v>0</v>
      </c>
      <c r="I126" s="26">
        <f>+'[1]Calculos Producción 100%'!I126*'PETROSANTANDER- PROPANO'!$A$1</f>
        <v>0</v>
      </c>
      <c r="J126" s="26">
        <f t="shared" si="1"/>
        <v>0</v>
      </c>
      <c r="K126" s="26">
        <v>0</v>
      </c>
      <c r="M126" s="27">
        <f>(((H126/'[1]Calculos Producción 100%'!A126)*1000)/'[1]Calculos Producción 100%'!$P$2)/42</f>
        <v>0</v>
      </c>
      <c r="N126" s="27">
        <f>(((I126/'[1]Calculos Producción 100%'!A126)*1000)/'[1]Calculos Producción 100%'!$P$2)/42</f>
        <v>0</v>
      </c>
      <c r="O126" s="27">
        <f>(((J126/'[1]Calculos Producción 100%'!A126)*1000)/'[1]Calculos Producción 100%'!$P$2)/42</f>
        <v>0</v>
      </c>
      <c r="P126" s="27">
        <f>+O126*'[1]Calculos Producción 100%'!A126</f>
        <v>0</v>
      </c>
    </row>
    <row r="127" spans="2:16" ht="24.75" hidden="1" x14ac:dyDescent="0.25">
      <c r="B127" s="21">
        <f>+'[1]Calculos Producción 100%'!B127</f>
        <v>49430</v>
      </c>
      <c r="C127" s="22" t="s">
        <v>55</v>
      </c>
      <c r="D127" s="23" t="s">
        <v>56</v>
      </c>
      <c r="E127" s="24" t="s">
        <v>57</v>
      </c>
      <c r="F127" s="25">
        <f>+'[1]Calculos Producción 100%'!$Q$2</f>
        <v>91033.59206000001</v>
      </c>
      <c r="G127" s="26">
        <f>+'[1]Calculos Producción 100%'!$O$2</f>
        <v>1.9220725855519038E-3</v>
      </c>
      <c r="H127" s="26">
        <f>+'[1]Calculos Producción 100%'!H127*'PETROSANTANDER- PROPANO'!$A$1</f>
        <v>0</v>
      </c>
      <c r="I127" s="26">
        <f>+'[1]Calculos Producción 100%'!I127*'PETROSANTANDER- PROPANO'!$A$1</f>
        <v>0</v>
      </c>
      <c r="J127" s="26">
        <f t="shared" si="1"/>
        <v>0</v>
      </c>
      <c r="K127" s="26">
        <v>0</v>
      </c>
      <c r="M127" s="27">
        <f>(((H127/'[1]Calculos Producción 100%'!A127)*1000)/'[1]Calculos Producción 100%'!$P$2)/42</f>
        <v>0</v>
      </c>
      <c r="N127" s="27">
        <f>(((I127/'[1]Calculos Producción 100%'!A127)*1000)/'[1]Calculos Producción 100%'!$P$2)/42</f>
        <v>0</v>
      </c>
      <c r="O127" s="27">
        <f>(((J127/'[1]Calculos Producción 100%'!A127)*1000)/'[1]Calculos Producción 100%'!$P$2)/42</f>
        <v>0</v>
      </c>
      <c r="P127" s="27">
        <f>+O127*'[1]Calculos Producción 100%'!A127</f>
        <v>0</v>
      </c>
    </row>
    <row r="128" spans="2:16" ht="24.75" hidden="1" x14ac:dyDescent="0.25">
      <c r="B128" s="21">
        <f>+'[1]Calculos Producción 100%'!B128</f>
        <v>49461</v>
      </c>
      <c r="C128" s="22" t="s">
        <v>55</v>
      </c>
      <c r="D128" s="23" t="s">
        <v>56</v>
      </c>
      <c r="E128" s="24" t="s">
        <v>57</v>
      </c>
      <c r="F128" s="25">
        <f>+'[1]Calculos Producción 100%'!$Q$2</f>
        <v>91033.59206000001</v>
      </c>
      <c r="G128" s="26">
        <f>+'[1]Calculos Producción 100%'!$O$2</f>
        <v>1.9220725855519038E-3</v>
      </c>
      <c r="H128" s="26">
        <f>+'[1]Calculos Producción 100%'!H128*'PETROSANTANDER- PROPANO'!$A$1</f>
        <v>0</v>
      </c>
      <c r="I128" s="26">
        <f>+'[1]Calculos Producción 100%'!I128*'PETROSANTANDER- PROPANO'!$A$1</f>
        <v>0</v>
      </c>
      <c r="J128" s="26">
        <f t="shared" si="1"/>
        <v>0</v>
      </c>
      <c r="K128" s="26">
        <v>0</v>
      </c>
      <c r="M128" s="27">
        <f>(((H128/'[1]Calculos Producción 100%'!A128)*1000)/'[1]Calculos Producción 100%'!$P$2)/42</f>
        <v>0</v>
      </c>
      <c r="N128" s="27">
        <f>(((I128/'[1]Calculos Producción 100%'!A128)*1000)/'[1]Calculos Producción 100%'!$P$2)/42</f>
        <v>0</v>
      </c>
      <c r="O128" s="27">
        <f>(((J128/'[1]Calculos Producción 100%'!A128)*1000)/'[1]Calculos Producción 100%'!$P$2)/42</f>
        <v>0</v>
      </c>
      <c r="P128" s="27">
        <f>+O128*'[1]Calculos Producción 100%'!A128</f>
        <v>0</v>
      </c>
    </row>
    <row r="129" spans="2:16" ht="24.75" hidden="1" x14ac:dyDescent="0.25">
      <c r="B129" s="21">
        <f>+'[1]Calculos Producción 100%'!B129</f>
        <v>49491</v>
      </c>
      <c r="C129" s="22" t="s">
        <v>55</v>
      </c>
      <c r="D129" s="23" t="s">
        <v>56</v>
      </c>
      <c r="E129" s="24" t="s">
        <v>57</v>
      </c>
      <c r="F129" s="25">
        <f>+'[1]Calculos Producción 100%'!$Q$2</f>
        <v>91033.59206000001</v>
      </c>
      <c r="G129" s="26">
        <f>+'[1]Calculos Producción 100%'!$O$2</f>
        <v>1.9220725855519038E-3</v>
      </c>
      <c r="H129" s="26">
        <f>+'[1]Calculos Producción 100%'!H129*'PETROSANTANDER- PROPANO'!$A$1</f>
        <v>0</v>
      </c>
      <c r="I129" s="26">
        <f>+'[1]Calculos Producción 100%'!I129*'PETROSANTANDER- PROPANO'!$A$1</f>
        <v>0</v>
      </c>
      <c r="J129" s="26">
        <f t="shared" si="1"/>
        <v>0</v>
      </c>
      <c r="K129" s="26">
        <v>0</v>
      </c>
      <c r="M129" s="27">
        <f>(((H129/'[1]Calculos Producción 100%'!A129)*1000)/'[1]Calculos Producción 100%'!$P$2)/42</f>
        <v>0</v>
      </c>
      <c r="N129" s="27">
        <f>(((I129/'[1]Calculos Producción 100%'!A129)*1000)/'[1]Calculos Producción 100%'!$P$2)/42</f>
        <v>0</v>
      </c>
      <c r="O129" s="27">
        <f>(((J129/'[1]Calculos Producción 100%'!A129)*1000)/'[1]Calculos Producción 100%'!$P$2)/42</f>
        <v>0</v>
      </c>
      <c r="P129" s="27">
        <f>+O129*'[1]Calculos Producción 100%'!A129</f>
        <v>0</v>
      </c>
    </row>
    <row r="130" spans="2:16" ht="24.75" hidden="1" x14ac:dyDescent="0.25">
      <c r="B130" s="21">
        <f>+'[1]Calculos Producción 100%'!B130</f>
        <v>49522</v>
      </c>
      <c r="C130" s="22" t="s">
        <v>55</v>
      </c>
      <c r="D130" s="23" t="s">
        <v>56</v>
      </c>
      <c r="E130" s="24" t="s">
        <v>57</v>
      </c>
      <c r="F130" s="25">
        <f>+'[1]Calculos Producción 100%'!$Q$2</f>
        <v>91033.59206000001</v>
      </c>
      <c r="G130" s="26">
        <f>+'[1]Calculos Producción 100%'!$O$2</f>
        <v>1.9220725855519038E-3</v>
      </c>
      <c r="H130" s="26">
        <f>+'[1]Calculos Producción 100%'!H130*'PETROSANTANDER- PROPANO'!$A$1</f>
        <v>0</v>
      </c>
      <c r="I130" s="26">
        <f>+'[1]Calculos Producción 100%'!I130*'PETROSANTANDER- PROPANO'!$A$1</f>
        <v>0</v>
      </c>
      <c r="J130" s="26">
        <f t="shared" si="1"/>
        <v>0</v>
      </c>
      <c r="K130" s="26">
        <v>0</v>
      </c>
      <c r="M130" s="27">
        <f>(((H130/'[1]Calculos Producción 100%'!A130)*1000)/'[1]Calculos Producción 100%'!$P$2)/42</f>
        <v>0</v>
      </c>
      <c r="N130" s="27">
        <f>(((I130/'[1]Calculos Producción 100%'!A130)*1000)/'[1]Calculos Producción 100%'!$P$2)/42</f>
        <v>0</v>
      </c>
      <c r="O130" s="27">
        <f>(((J130/'[1]Calculos Producción 100%'!A130)*1000)/'[1]Calculos Producción 100%'!$P$2)/42</f>
        <v>0</v>
      </c>
      <c r="P130" s="27">
        <f>+O130*'[1]Calculos Producción 100%'!A130</f>
        <v>0</v>
      </c>
    </row>
    <row r="131" spans="2:16" ht="24.75" hidden="1" x14ac:dyDescent="0.25">
      <c r="B131" s="21">
        <f>+'[1]Calculos Producción 100%'!B131</f>
        <v>49553</v>
      </c>
      <c r="C131" s="22" t="s">
        <v>55</v>
      </c>
      <c r="D131" s="23" t="s">
        <v>56</v>
      </c>
      <c r="E131" s="24" t="s">
        <v>57</v>
      </c>
      <c r="F131" s="25">
        <f>+'[1]Calculos Producción 100%'!$Q$2</f>
        <v>91033.59206000001</v>
      </c>
      <c r="G131" s="26">
        <f>+'[1]Calculos Producción 100%'!$O$2</f>
        <v>1.9220725855519038E-3</v>
      </c>
      <c r="H131" s="26">
        <f>+'[1]Calculos Producción 100%'!H131*'PETROSANTANDER- PROPANO'!$A$1</f>
        <v>0</v>
      </c>
      <c r="I131" s="26">
        <f>+'[1]Calculos Producción 100%'!I131*'PETROSANTANDER- PROPANO'!$A$1</f>
        <v>0</v>
      </c>
      <c r="J131" s="26">
        <f t="shared" si="1"/>
        <v>0</v>
      </c>
      <c r="K131" s="26">
        <v>0</v>
      </c>
      <c r="M131" s="27">
        <f>(((H131/'[1]Calculos Producción 100%'!A131)*1000)/'[1]Calculos Producción 100%'!$P$2)/42</f>
        <v>0</v>
      </c>
      <c r="N131" s="27">
        <f>(((I131/'[1]Calculos Producción 100%'!A131)*1000)/'[1]Calculos Producción 100%'!$P$2)/42</f>
        <v>0</v>
      </c>
      <c r="O131" s="27">
        <f>(((J131/'[1]Calculos Producción 100%'!A131)*1000)/'[1]Calculos Producción 100%'!$P$2)/42</f>
        <v>0</v>
      </c>
      <c r="P131" s="27">
        <f>+O131*'[1]Calculos Producción 100%'!A131</f>
        <v>0</v>
      </c>
    </row>
    <row r="132" spans="2:16" ht="24.75" hidden="1" x14ac:dyDescent="0.25">
      <c r="B132" s="21">
        <f>+'[1]Calculos Producción 100%'!B132</f>
        <v>49583</v>
      </c>
      <c r="C132" s="22" t="s">
        <v>55</v>
      </c>
      <c r="D132" s="23" t="s">
        <v>56</v>
      </c>
      <c r="E132" s="24" t="s">
        <v>57</v>
      </c>
      <c r="F132" s="25">
        <f>+'[1]Calculos Producción 100%'!$Q$2</f>
        <v>91033.59206000001</v>
      </c>
      <c r="G132" s="26">
        <f>+'[1]Calculos Producción 100%'!$O$2</f>
        <v>1.9220725855519038E-3</v>
      </c>
      <c r="H132" s="26">
        <f>+'[1]Calculos Producción 100%'!H132*'PETROSANTANDER- PROPANO'!$A$1</f>
        <v>0</v>
      </c>
      <c r="I132" s="26">
        <f>+'[1]Calculos Producción 100%'!I132*'PETROSANTANDER- PROPANO'!$A$1</f>
        <v>0</v>
      </c>
      <c r="J132" s="26">
        <f t="shared" ref="J132:J195" si="2">+H132+I132</f>
        <v>0</v>
      </c>
      <c r="K132" s="26">
        <v>0</v>
      </c>
      <c r="M132" s="27">
        <f>(((H132/'[1]Calculos Producción 100%'!A132)*1000)/'[1]Calculos Producción 100%'!$P$2)/42</f>
        <v>0</v>
      </c>
      <c r="N132" s="27">
        <f>(((I132/'[1]Calculos Producción 100%'!A132)*1000)/'[1]Calculos Producción 100%'!$P$2)/42</f>
        <v>0</v>
      </c>
      <c r="O132" s="27">
        <f>(((J132/'[1]Calculos Producción 100%'!A132)*1000)/'[1]Calculos Producción 100%'!$P$2)/42</f>
        <v>0</v>
      </c>
      <c r="P132" s="27">
        <f>+O132*'[1]Calculos Producción 100%'!A132</f>
        <v>0</v>
      </c>
    </row>
    <row r="133" spans="2:16" ht="24.75" hidden="1" x14ac:dyDescent="0.25">
      <c r="B133" s="21">
        <f>+'[1]Calculos Producción 100%'!B133</f>
        <v>49614</v>
      </c>
      <c r="C133" s="22" t="s">
        <v>55</v>
      </c>
      <c r="D133" s="23" t="s">
        <v>56</v>
      </c>
      <c r="E133" s="24" t="s">
        <v>57</v>
      </c>
      <c r="F133" s="25">
        <f>+'[1]Calculos Producción 100%'!$Q$2</f>
        <v>91033.59206000001</v>
      </c>
      <c r="G133" s="26">
        <f>+'[1]Calculos Producción 100%'!$O$2</f>
        <v>1.9220725855519038E-3</v>
      </c>
      <c r="H133" s="26">
        <f>+'[1]Calculos Producción 100%'!H133*'PETROSANTANDER- PROPANO'!$A$1</f>
        <v>0</v>
      </c>
      <c r="I133" s="26">
        <f>+'[1]Calculos Producción 100%'!I133*'PETROSANTANDER- PROPANO'!$A$1</f>
        <v>0</v>
      </c>
      <c r="J133" s="26">
        <f t="shared" si="2"/>
        <v>0</v>
      </c>
      <c r="K133" s="26">
        <v>0</v>
      </c>
      <c r="M133" s="27">
        <f>(((H133/'[1]Calculos Producción 100%'!A133)*1000)/'[1]Calculos Producción 100%'!$P$2)/42</f>
        <v>0</v>
      </c>
      <c r="N133" s="27">
        <f>(((I133/'[1]Calculos Producción 100%'!A133)*1000)/'[1]Calculos Producción 100%'!$P$2)/42</f>
        <v>0</v>
      </c>
      <c r="O133" s="27">
        <f>(((J133/'[1]Calculos Producción 100%'!A133)*1000)/'[1]Calculos Producción 100%'!$P$2)/42</f>
        <v>0</v>
      </c>
      <c r="P133" s="27">
        <f>+O133*'[1]Calculos Producción 100%'!A133</f>
        <v>0</v>
      </c>
    </row>
    <row r="134" spans="2:16" ht="24.75" hidden="1" x14ac:dyDescent="0.25">
      <c r="B134" s="21">
        <f>+'[1]Calculos Producción 100%'!B134</f>
        <v>49644</v>
      </c>
      <c r="C134" s="22" t="s">
        <v>55</v>
      </c>
      <c r="D134" s="23" t="s">
        <v>56</v>
      </c>
      <c r="E134" s="24" t="s">
        <v>57</v>
      </c>
      <c r="F134" s="25">
        <f>+'[1]Calculos Producción 100%'!$Q$2</f>
        <v>91033.59206000001</v>
      </c>
      <c r="G134" s="26">
        <f>+'[1]Calculos Producción 100%'!$O$2</f>
        <v>1.9220725855519038E-3</v>
      </c>
      <c r="H134" s="26">
        <f>+'[1]Calculos Producción 100%'!H134*'PETROSANTANDER- PROPANO'!$A$1</f>
        <v>0</v>
      </c>
      <c r="I134" s="26">
        <f>+'[1]Calculos Producción 100%'!I134*'PETROSANTANDER- PROPANO'!$A$1</f>
        <v>0</v>
      </c>
      <c r="J134" s="26">
        <f t="shared" si="2"/>
        <v>0</v>
      </c>
      <c r="K134" s="26">
        <v>0</v>
      </c>
      <c r="M134" s="27">
        <f>(((H134/'[1]Calculos Producción 100%'!A134)*1000)/'[1]Calculos Producción 100%'!$P$2)/42</f>
        <v>0</v>
      </c>
      <c r="N134" s="27">
        <f>(((I134/'[1]Calculos Producción 100%'!A134)*1000)/'[1]Calculos Producción 100%'!$P$2)/42</f>
        <v>0</v>
      </c>
      <c r="O134" s="27">
        <f>(((J134/'[1]Calculos Producción 100%'!A134)*1000)/'[1]Calculos Producción 100%'!$P$2)/42</f>
        <v>0</v>
      </c>
      <c r="P134" s="27">
        <f>+O134*'[1]Calculos Producción 100%'!A134</f>
        <v>0</v>
      </c>
    </row>
    <row r="135" spans="2:16" ht="24.75" hidden="1" x14ac:dyDescent="0.25">
      <c r="B135" s="21">
        <f>+'[1]Calculos Producción 100%'!B135</f>
        <v>49675</v>
      </c>
      <c r="C135" s="22" t="s">
        <v>55</v>
      </c>
      <c r="D135" s="23" t="s">
        <v>56</v>
      </c>
      <c r="E135" s="24" t="s">
        <v>57</v>
      </c>
      <c r="F135" s="25">
        <f>+'[1]Calculos Producción 100%'!$Q$2</f>
        <v>91033.59206000001</v>
      </c>
      <c r="G135" s="26">
        <f>+'[1]Calculos Producción 100%'!$O$2</f>
        <v>1.9220725855519038E-3</v>
      </c>
      <c r="H135" s="26">
        <f>+'[1]Calculos Producción 100%'!H135*'PETROSANTANDER- PROPANO'!$A$1</f>
        <v>0</v>
      </c>
      <c r="I135" s="26">
        <f>+'[1]Calculos Producción 100%'!I135*'PETROSANTANDER- PROPANO'!$A$1</f>
        <v>0</v>
      </c>
      <c r="J135" s="26">
        <f t="shared" si="2"/>
        <v>0</v>
      </c>
      <c r="K135" s="26">
        <v>0</v>
      </c>
      <c r="M135" s="27">
        <f>(((H135/'[1]Calculos Producción 100%'!A135)*1000)/'[1]Calculos Producción 100%'!$P$2)/42</f>
        <v>0</v>
      </c>
      <c r="N135" s="27">
        <f>(((I135/'[1]Calculos Producción 100%'!A135)*1000)/'[1]Calculos Producción 100%'!$P$2)/42</f>
        <v>0</v>
      </c>
      <c r="O135" s="27">
        <f>(((J135/'[1]Calculos Producción 100%'!A135)*1000)/'[1]Calculos Producción 100%'!$P$2)/42</f>
        <v>0</v>
      </c>
      <c r="P135" s="27">
        <f>+O135*'[1]Calculos Producción 100%'!A135</f>
        <v>0</v>
      </c>
    </row>
    <row r="136" spans="2:16" ht="24.75" hidden="1" x14ac:dyDescent="0.25">
      <c r="B136" s="21">
        <f>+'[1]Calculos Producción 100%'!B136</f>
        <v>49706</v>
      </c>
      <c r="C136" s="22" t="s">
        <v>55</v>
      </c>
      <c r="D136" s="23" t="s">
        <v>56</v>
      </c>
      <c r="E136" s="24" t="s">
        <v>57</v>
      </c>
      <c r="F136" s="25">
        <f>+'[1]Calculos Producción 100%'!$Q$2</f>
        <v>91033.59206000001</v>
      </c>
      <c r="G136" s="26">
        <f>+'[1]Calculos Producción 100%'!$O$2</f>
        <v>1.9220725855519038E-3</v>
      </c>
      <c r="H136" s="26">
        <f>+'[1]Calculos Producción 100%'!H136*'PETROSANTANDER- PROPANO'!$A$1</f>
        <v>0</v>
      </c>
      <c r="I136" s="26">
        <f>+'[1]Calculos Producción 100%'!I136*'PETROSANTANDER- PROPANO'!$A$1</f>
        <v>0</v>
      </c>
      <c r="J136" s="26">
        <f t="shared" si="2"/>
        <v>0</v>
      </c>
      <c r="K136" s="26">
        <v>0</v>
      </c>
      <c r="M136" s="27">
        <f>(((H136/'[1]Calculos Producción 100%'!A136)*1000)/'[1]Calculos Producción 100%'!$P$2)/42</f>
        <v>0</v>
      </c>
      <c r="N136" s="27">
        <f>(((I136/'[1]Calculos Producción 100%'!A136)*1000)/'[1]Calculos Producción 100%'!$P$2)/42</f>
        <v>0</v>
      </c>
      <c r="O136" s="27">
        <f>(((J136/'[1]Calculos Producción 100%'!A136)*1000)/'[1]Calculos Producción 100%'!$P$2)/42</f>
        <v>0</v>
      </c>
      <c r="P136" s="27">
        <f>+O136*'[1]Calculos Producción 100%'!A136</f>
        <v>0</v>
      </c>
    </row>
    <row r="137" spans="2:16" ht="24.75" hidden="1" x14ac:dyDescent="0.25">
      <c r="B137" s="21">
        <f>+'[1]Calculos Producción 100%'!B137</f>
        <v>49735</v>
      </c>
      <c r="C137" s="22" t="s">
        <v>55</v>
      </c>
      <c r="D137" s="23" t="s">
        <v>56</v>
      </c>
      <c r="E137" s="24" t="s">
        <v>57</v>
      </c>
      <c r="F137" s="25">
        <f>+'[1]Calculos Producción 100%'!$Q$2</f>
        <v>91033.59206000001</v>
      </c>
      <c r="G137" s="26">
        <f>+'[1]Calculos Producción 100%'!$O$2</f>
        <v>1.9220725855519038E-3</v>
      </c>
      <c r="H137" s="26">
        <f>+'[1]Calculos Producción 100%'!H137*'PETROSANTANDER- PROPANO'!$A$1</f>
        <v>0</v>
      </c>
      <c r="I137" s="26">
        <f>+'[1]Calculos Producción 100%'!I137*'PETROSANTANDER- PROPANO'!$A$1</f>
        <v>0</v>
      </c>
      <c r="J137" s="26">
        <f t="shared" si="2"/>
        <v>0</v>
      </c>
      <c r="K137" s="26">
        <v>0</v>
      </c>
      <c r="M137" s="27">
        <f>(((H137/'[1]Calculos Producción 100%'!A137)*1000)/'[1]Calculos Producción 100%'!$P$2)/42</f>
        <v>0</v>
      </c>
      <c r="N137" s="27">
        <f>(((I137/'[1]Calculos Producción 100%'!A137)*1000)/'[1]Calculos Producción 100%'!$P$2)/42</f>
        <v>0</v>
      </c>
      <c r="O137" s="27">
        <f>(((J137/'[1]Calculos Producción 100%'!A137)*1000)/'[1]Calculos Producción 100%'!$P$2)/42</f>
        <v>0</v>
      </c>
      <c r="P137" s="27">
        <f>+O137*'[1]Calculos Producción 100%'!A137</f>
        <v>0</v>
      </c>
    </row>
    <row r="138" spans="2:16" ht="24.75" hidden="1" x14ac:dyDescent="0.25">
      <c r="B138" s="21">
        <f>+'[1]Calculos Producción 100%'!B138</f>
        <v>49766</v>
      </c>
      <c r="C138" s="22" t="s">
        <v>55</v>
      </c>
      <c r="D138" s="23" t="s">
        <v>56</v>
      </c>
      <c r="E138" s="24" t="s">
        <v>57</v>
      </c>
      <c r="F138" s="25">
        <f>+'[1]Calculos Producción 100%'!$Q$2</f>
        <v>91033.59206000001</v>
      </c>
      <c r="G138" s="26">
        <f>+'[1]Calculos Producción 100%'!$O$2</f>
        <v>1.9220725855519038E-3</v>
      </c>
      <c r="H138" s="26">
        <f>+'[1]Calculos Producción 100%'!H138*'PETROSANTANDER- PROPANO'!$A$1</f>
        <v>0</v>
      </c>
      <c r="I138" s="26">
        <f>+'[1]Calculos Producción 100%'!I138*'PETROSANTANDER- PROPANO'!$A$1</f>
        <v>0</v>
      </c>
      <c r="J138" s="26">
        <f t="shared" si="2"/>
        <v>0</v>
      </c>
      <c r="K138" s="26">
        <v>0</v>
      </c>
      <c r="M138" s="27">
        <f>(((H138/'[1]Calculos Producción 100%'!A138)*1000)/'[1]Calculos Producción 100%'!$P$2)/42</f>
        <v>0</v>
      </c>
      <c r="N138" s="27">
        <f>(((I138/'[1]Calculos Producción 100%'!A138)*1000)/'[1]Calculos Producción 100%'!$P$2)/42</f>
        <v>0</v>
      </c>
      <c r="O138" s="27">
        <f>(((J138/'[1]Calculos Producción 100%'!A138)*1000)/'[1]Calculos Producción 100%'!$P$2)/42</f>
        <v>0</v>
      </c>
      <c r="P138" s="27">
        <f>+O138*'[1]Calculos Producción 100%'!A138</f>
        <v>0</v>
      </c>
    </row>
    <row r="139" spans="2:16" ht="24.75" hidden="1" x14ac:dyDescent="0.25">
      <c r="B139" s="21">
        <f>+'[1]Calculos Producción 100%'!B139</f>
        <v>49796</v>
      </c>
      <c r="C139" s="22" t="s">
        <v>55</v>
      </c>
      <c r="D139" s="23" t="s">
        <v>56</v>
      </c>
      <c r="E139" s="24" t="s">
        <v>57</v>
      </c>
      <c r="F139" s="25">
        <f>+'[1]Calculos Producción 100%'!$Q$2</f>
        <v>91033.59206000001</v>
      </c>
      <c r="G139" s="26">
        <f>+'[1]Calculos Producción 100%'!$O$2</f>
        <v>1.9220725855519038E-3</v>
      </c>
      <c r="H139" s="26">
        <f>+'[1]Calculos Producción 100%'!H139*'PETROSANTANDER- PROPANO'!$A$1</f>
        <v>0</v>
      </c>
      <c r="I139" s="26">
        <f>+'[1]Calculos Producción 100%'!I139*'PETROSANTANDER- PROPANO'!$A$1</f>
        <v>0</v>
      </c>
      <c r="J139" s="26">
        <f t="shared" si="2"/>
        <v>0</v>
      </c>
      <c r="K139" s="26">
        <v>0</v>
      </c>
      <c r="M139" s="27">
        <f>(((H139/'[1]Calculos Producción 100%'!A139)*1000)/'[1]Calculos Producción 100%'!$P$2)/42</f>
        <v>0</v>
      </c>
      <c r="N139" s="27">
        <f>(((I139/'[1]Calculos Producción 100%'!A139)*1000)/'[1]Calculos Producción 100%'!$P$2)/42</f>
        <v>0</v>
      </c>
      <c r="O139" s="27">
        <f>(((J139/'[1]Calculos Producción 100%'!A139)*1000)/'[1]Calculos Producción 100%'!$P$2)/42</f>
        <v>0</v>
      </c>
      <c r="P139" s="27">
        <f>+O139*'[1]Calculos Producción 100%'!A139</f>
        <v>0</v>
      </c>
    </row>
    <row r="140" spans="2:16" ht="24.75" hidden="1" x14ac:dyDescent="0.25">
      <c r="B140" s="21">
        <f>+'[1]Calculos Producción 100%'!B140</f>
        <v>49827</v>
      </c>
      <c r="C140" s="22" t="s">
        <v>55</v>
      </c>
      <c r="D140" s="23" t="s">
        <v>56</v>
      </c>
      <c r="E140" s="24" t="s">
        <v>57</v>
      </c>
      <c r="F140" s="25">
        <f>+'[1]Calculos Producción 100%'!$Q$2</f>
        <v>91033.59206000001</v>
      </c>
      <c r="G140" s="26">
        <f>+'[1]Calculos Producción 100%'!$O$2</f>
        <v>1.9220725855519038E-3</v>
      </c>
      <c r="H140" s="26">
        <f>+'[1]Calculos Producción 100%'!H140*'PETROSANTANDER- PROPANO'!$A$1</f>
        <v>0</v>
      </c>
      <c r="I140" s="26">
        <f>+'[1]Calculos Producción 100%'!I140*'PETROSANTANDER- PROPANO'!$A$1</f>
        <v>0</v>
      </c>
      <c r="J140" s="26">
        <f t="shared" si="2"/>
        <v>0</v>
      </c>
      <c r="K140" s="26">
        <v>0</v>
      </c>
      <c r="M140" s="27">
        <f>(((H140/'[1]Calculos Producción 100%'!A140)*1000)/'[1]Calculos Producción 100%'!$P$2)/42</f>
        <v>0</v>
      </c>
      <c r="N140" s="27">
        <f>(((I140/'[1]Calculos Producción 100%'!A140)*1000)/'[1]Calculos Producción 100%'!$P$2)/42</f>
        <v>0</v>
      </c>
      <c r="O140" s="27">
        <f>(((J140/'[1]Calculos Producción 100%'!A140)*1000)/'[1]Calculos Producción 100%'!$P$2)/42</f>
        <v>0</v>
      </c>
      <c r="P140" s="27">
        <f>+O140*'[1]Calculos Producción 100%'!A140</f>
        <v>0</v>
      </c>
    </row>
    <row r="141" spans="2:16" ht="24.75" hidden="1" x14ac:dyDescent="0.25">
      <c r="B141" s="21">
        <f>+'[1]Calculos Producción 100%'!B141</f>
        <v>49857</v>
      </c>
      <c r="C141" s="22" t="s">
        <v>55</v>
      </c>
      <c r="D141" s="23" t="s">
        <v>56</v>
      </c>
      <c r="E141" s="24" t="s">
        <v>57</v>
      </c>
      <c r="F141" s="25">
        <f>+'[1]Calculos Producción 100%'!$Q$2</f>
        <v>91033.59206000001</v>
      </c>
      <c r="G141" s="26">
        <f>+'[1]Calculos Producción 100%'!$O$2</f>
        <v>1.9220725855519038E-3</v>
      </c>
      <c r="H141" s="26">
        <f>+'[1]Calculos Producción 100%'!H141*'PETROSANTANDER- PROPANO'!$A$1</f>
        <v>0</v>
      </c>
      <c r="I141" s="26">
        <f>+'[1]Calculos Producción 100%'!I141*'PETROSANTANDER- PROPANO'!$A$1</f>
        <v>0</v>
      </c>
      <c r="J141" s="26">
        <f t="shared" si="2"/>
        <v>0</v>
      </c>
      <c r="K141" s="26">
        <v>0</v>
      </c>
      <c r="M141" s="27">
        <f>(((H141/'[1]Calculos Producción 100%'!A141)*1000)/'[1]Calculos Producción 100%'!$P$2)/42</f>
        <v>0</v>
      </c>
      <c r="N141" s="27">
        <f>(((I141/'[1]Calculos Producción 100%'!A141)*1000)/'[1]Calculos Producción 100%'!$P$2)/42</f>
        <v>0</v>
      </c>
      <c r="O141" s="27">
        <f>(((J141/'[1]Calculos Producción 100%'!A141)*1000)/'[1]Calculos Producción 100%'!$P$2)/42</f>
        <v>0</v>
      </c>
      <c r="P141" s="27">
        <f>+O141*'[1]Calculos Producción 100%'!A141</f>
        <v>0</v>
      </c>
    </row>
    <row r="142" spans="2:16" ht="24.75" hidden="1" x14ac:dyDescent="0.25">
      <c r="B142" s="21">
        <f>+'[1]Calculos Producción 100%'!B142</f>
        <v>49888</v>
      </c>
      <c r="C142" s="22" t="s">
        <v>55</v>
      </c>
      <c r="D142" s="23" t="s">
        <v>56</v>
      </c>
      <c r="E142" s="24" t="s">
        <v>57</v>
      </c>
      <c r="F142" s="25">
        <f>+'[1]Calculos Producción 100%'!$Q$2</f>
        <v>91033.59206000001</v>
      </c>
      <c r="G142" s="26">
        <f>+'[1]Calculos Producción 100%'!$O$2</f>
        <v>1.9220725855519038E-3</v>
      </c>
      <c r="H142" s="26">
        <f>+'[1]Calculos Producción 100%'!H142*'PETROSANTANDER- PROPANO'!$A$1</f>
        <v>0</v>
      </c>
      <c r="I142" s="26">
        <f>+'[1]Calculos Producción 100%'!I142*'PETROSANTANDER- PROPANO'!$A$1</f>
        <v>0</v>
      </c>
      <c r="J142" s="26">
        <f t="shared" si="2"/>
        <v>0</v>
      </c>
      <c r="K142" s="26">
        <v>0</v>
      </c>
      <c r="M142" s="27">
        <f>(((H142/'[1]Calculos Producción 100%'!A142)*1000)/'[1]Calculos Producción 100%'!$P$2)/42</f>
        <v>0</v>
      </c>
      <c r="N142" s="27">
        <f>(((I142/'[1]Calculos Producción 100%'!A142)*1000)/'[1]Calculos Producción 100%'!$P$2)/42</f>
        <v>0</v>
      </c>
      <c r="O142" s="27">
        <f>(((J142/'[1]Calculos Producción 100%'!A142)*1000)/'[1]Calculos Producción 100%'!$P$2)/42</f>
        <v>0</v>
      </c>
      <c r="P142" s="27">
        <f>+O142*'[1]Calculos Producción 100%'!A142</f>
        <v>0</v>
      </c>
    </row>
    <row r="143" spans="2:16" ht="24.75" hidden="1" x14ac:dyDescent="0.25">
      <c r="B143" s="21">
        <f>+'[1]Calculos Producción 100%'!B143</f>
        <v>49919</v>
      </c>
      <c r="C143" s="22" t="s">
        <v>55</v>
      </c>
      <c r="D143" s="23" t="s">
        <v>56</v>
      </c>
      <c r="E143" s="24" t="s">
        <v>57</v>
      </c>
      <c r="F143" s="25">
        <f>+'[1]Calculos Producción 100%'!$Q$2</f>
        <v>91033.59206000001</v>
      </c>
      <c r="G143" s="26">
        <f>+'[1]Calculos Producción 100%'!$O$2</f>
        <v>1.9220725855519038E-3</v>
      </c>
      <c r="H143" s="26">
        <f>+'[1]Calculos Producción 100%'!H143*'PETROSANTANDER- PROPANO'!$A$1</f>
        <v>0</v>
      </c>
      <c r="I143" s="26">
        <f>+'[1]Calculos Producción 100%'!I143*'PETROSANTANDER- PROPANO'!$A$1</f>
        <v>0</v>
      </c>
      <c r="J143" s="26">
        <f t="shared" si="2"/>
        <v>0</v>
      </c>
      <c r="K143" s="26">
        <v>0</v>
      </c>
      <c r="M143" s="27">
        <f>(((H143/'[1]Calculos Producción 100%'!A143)*1000)/'[1]Calculos Producción 100%'!$P$2)/42</f>
        <v>0</v>
      </c>
      <c r="N143" s="27">
        <f>(((I143/'[1]Calculos Producción 100%'!A143)*1000)/'[1]Calculos Producción 100%'!$P$2)/42</f>
        <v>0</v>
      </c>
      <c r="O143" s="27">
        <f>(((J143/'[1]Calculos Producción 100%'!A143)*1000)/'[1]Calculos Producción 100%'!$P$2)/42</f>
        <v>0</v>
      </c>
      <c r="P143" s="27">
        <f>+O143*'[1]Calculos Producción 100%'!A143</f>
        <v>0</v>
      </c>
    </row>
    <row r="144" spans="2:16" ht="24.75" hidden="1" x14ac:dyDescent="0.25">
      <c r="B144" s="21">
        <f>+'[1]Calculos Producción 100%'!B144</f>
        <v>49949</v>
      </c>
      <c r="C144" s="22" t="s">
        <v>55</v>
      </c>
      <c r="D144" s="23" t="s">
        <v>56</v>
      </c>
      <c r="E144" s="24" t="s">
        <v>57</v>
      </c>
      <c r="F144" s="25">
        <f>+'[1]Calculos Producción 100%'!$Q$2</f>
        <v>91033.59206000001</v>
      </c>
      <c r="G144" s="26">
        <f>+'[1]Calculos Producción 100%'!$O$2</f>
        <v>1.9220725855519038E-3</v>
      </c>
      <c r="H144" s="26">
        <f>+'[1]Calculos Producción 100%'!H144*'PETROSANTANDER- PROPANO'!$A$1</f>
        <v>0</v>
      </c>
      <c r="I144" s="26">
        <f>+'[1]Calculos Producción 100%'!I144*'PETROSANTANDER- PROPANO'!$A$1</f>
        <v>0</v>
      </c>
      <c r="J144" s="26">
        <f t="shared" si="2"/>
        <v>0</v>
      </c>
      <c r="K144" s="26">
        <v>0</v>
      </c>
      <c r="M144" s="27">
        <f>(((H144/'[1]Calculos Producción 100%'!A144)*1000)/'[1]Calculos Producción 100%'!$P$2)/42</f>
        <v>0</v>
      </c>
      <c r="N144" s="27">
        <f>(((I144/'[1]Calculos Producción 100%'!A144)*1000)/'[1]Calculos Producción 100%'!$P$2)/42</f>
        <v>0</v>
      </c>
      <c r="O144" s="27">
        <f>(((J144/'[1]Calculos Producción 100%'!A144)*1000)/'[1]Calculos Producción 100%'!$P$2)/42</f>
        <v>0</v>
      </c>
      <c r="P144" s="27">
        <f>+O144*'[1]Calculos Producción 100%'!A144</f>
        <v>0</v>
      </c>
    </row>
    <row r="145" spans="2:16" ht="24.75" hidden="1" x14ac:dyDescent="0.25">
      <c r="B145" s="21">
        <f>+'[1]Calculos Producción 100%'!B145</f>
        <v>49980</v>
      </c>
      <c r="C145" s="22" t="s">
        <v>55</v>
      </c>
      <c r="D145" s="23" t="s">
        <v>56</v>
      </c>
      <c r="E145" s="24" t="s">
        <v>57</v>
      </c>
      <c r="F145" s="25">
        <f>+'[1]Calculos Producción 100%'!$Q$2</f>
        <v>91033.59206000001</v>
      </c>
      <c r="G145" s="26">
        <f>+'[1]Calculos Producción 100%'!$O$2</f>
        <v>1.9220725855519038E-3</v>
      </c>
      <c r="H145" s="26">
        <f>+'[1]Calculos Producción 100%'!H145*'PETROSANTANDER- PROPANO'!$A$1</f>
        <v>0</v>
      </c>
      <c r="I145" s="26">
        <f>+'[1]Calculos Producción 100%'!I145*'PETROSANTANDER- PROPANO'!$A$1</f>
        <v>0</v>
      </c>
      <c r="J145" s="26">
        <f t="shared" si="2"/>
        <v>0</v>
      </c>
      <c r="K145" s="26">
        <v>0</v>
      </c>
      <c r="M145" s="27">
        <f>(((H145/'[1]Calculos Producción 100%'!A145)*1000)/'[1]Calculos Producción 100%'!$P$2)/42</f>
        <v>0</v>
      </c>
      <c r="N145" s="27">
        <f>(((I145/'[1]Calculos Producción 100%'!A145)*1000)/'[1]Calculos Producción 100%'!$P$2)/42</f>
        <v>0</v>
      </c>
      <c r="O145" s="27">
        <f>(((J145/'[1]Calculos Producción 100%'!A145)*1000)/'[1]Calculos Producción 100%'!$P$2)/42</f>
        <v>0</v>
      </c>
      <c r="P145" s="27">
        <f>+O145*'[1]Calculos Producción 100%'!A145</f>
        <v>0</v>
      </c>
    </row>
    <row r="146" spans="2:16" ht="24.75" hidden="1" x14ac:dyDescent="0.25">
      <c r="B146" s="21">
        <f>+'[1]Calculos Producción 100%'!B146</f>
        <v>50010</v>
      </c>
      <c r="C146" s="22" t="s">
        <v>55</v>
      </c>
      <c r="D146" s="23" t="s">
        <v>56</v>
      </c>
      <c r="E146" s="24" t="s">
        <v>57</v>
      </c>
      <c r="F146" s="25">
        <f>+'[1]Calculos Producción 100%'!$Q$2</f>
        <v>91033.59206000001</v>
      </c>
      <c r="G146" s="26">
        <f>+'[1]Calculos Producción 100%'!$O$2</f>
        <v>1.9220725855519038E-3</v>
      </c>
      <c r="H146" s="26">
        <f>+'[1]Calculos Producción 100%'!H146*'PETROSANTANDER- PROPANO'!$A$1</f>
        <v>0</v>
      </c>
      <c r="I146" s="26">
        <f>+'[1]Calculos Producción 100%'!I146*'PETROSANTANDER- PROPANO'!$A$1</f>
        <v>0</v>
      </c>
      <c r="J146" s="26">
        <f t="shared" si="2"/>
        <v>0</v>
      </c>
      <c r="K146" s="26">
        <v>0</v>
      </c>
      <c r="M146" s="27">
        <f>(((H146/'[1]Calculos Producción 100%'!A146)*1000)/'[1]Calculos Producción 100%'!$P$2)/42</f>
        <v>0</v>
      </c>
      <c r="N146" s="27">
        <f>(((I146/'[1]Calculos Producción 100%'!A146)*1000)/'[1]Calculos Producción 100%'!$P$2)/42</f>
        <v>0</v>
      </c>
      <c r="O146" s="27">
        <f>(((J146/'[1]Calculos Producción 100%'!A146)*1000)/'[1]Calculos Producción 100%'!$P$2)/42</f>
        <v>0</v>
      </c>
      <c r="P146" s="27">
        <f>+O146*'[1]Calculos Producción 100%'!A146</f>
        <v>0</v>
      </c>
    </row>
    <row r="147" spans="2:16" ht="24.75" hidden="1" x14ac:dyDescent="0.25">
      <c r="B147" s="21">
        <f>+'[1]Calculos Producción 100%'!B147</f>
        <v>50041</v>
      </c>
      <c r="C147" s="22" t="s">
        <v>55</v>
      </c>
      <c r="D147" s="23" t="s">
        <v>56</v>
      </c>
      <c r="E147" s="24" t="s">
        <v>57</v>
      </c>
      <c r="F147" s="25">
        <f>+'[1]Calculos Producción 100%'!$Q$2</f>
        <v>91033.59206000001</v>
      </c>
      <c r="G147" s="26">
        <f>+'[1]Calculos Producción 100%'!$O$2</f>
        <v>1.9220725855519038E-3</v>
      </c>
      <c r="H147" s="26">
        <f>+'[1]Calculos Producción 100%'!H147*'PETROSANTANDER- PROPANO'!$A$1</f>
        <v>0</v>
      </c>
      <c r="I147" s="26">
        <f>+'[1]Calculos Producción 100%'!I147*'PETROSANTANDER- PROPANO'!$A$1</f>
        <v>0</v>
      </c>
      <c r="J147" s="26">
        <f t="shared" si="2"/>
        <v>0</v>
      </c>
      <c r="K147" s="26">
        <v>0</v>
      </c>
      <c r="M147" s="27">
        <f>(((H147/'[1]Calculos Producción 100%'!A147)*1000)/'[1]Calculos Producción 100%'!$P$2)/42</f>
        <v>0</v>
      </c>
      <c r="N147" s="27">
        <f>(((I147/'[1]Calculos Producción 100%'!A147)*1000)/'[1]Calculos Producción 100%'!$P$2)/42</f>
        <v>0</v>
      </c>
      <c r="O147" s="27">
        <f>(((J147/'[1]Calculos Producción 100%'!A147)*1000)/'[1]Calculos Producción 100%'!$P$2)/42</f>
        <v>0</v>
      </c>
      <c r="P147" s="27">
        <f>+O147*'[1]Calculos Producción 100%'!A147</f>
        <v>0</v>
      </c>
    </row>
    <row r="148" spans="2:16" ht="24.75" hidden="1" x14ac:dyDescent="0.25">
      <c r="B148" s="21">
        <f>+'[1]Calculos Producción 100%'!B148</f>
        <v>50072</v>
      </c>
      <c r="C148" s="22" t="s">
        <v>55</v>
      </c>
      <c r="D148" s="23" t="s">
        <v>56</v>
      </c>
      <c r="E148" s="24" t="s">
        <v>57</v>
      </c>
      <c r="F148" s="25">
        <f>+'[1]Calculos Producción 100%'!$Q$2</f>
        <v>91033.59206000001</v>
      </c>
      <c r="G148" s="26">
        <f>+'[1]Calculos Producción 100%'!$O$2</f>
        <v>1.9220725855519038E-3</v>
      </c>
      <c r="H148" s="26">
        <f>+'[1]Calculos Producción 100%'!H148*'PETROSANTANDER- PROPANO'!$A$1</f>
        <v>0</v>
      </c>
      <c r="I148" s="26">
        <f>+'[1]Calculos Producción 100%'!I148*'PETROSANTANDER- PROPANO'!$A$1</f>
        <v>0</v>
      </c>
      <c r="J148" s="26">
        <f t="shared" si="2"/>
        <v>0</v>
      </c>
      <c r="K148" s="26">
        <v>0</v>
      </c>
      <c r="M148" s="27">
        <f>(((H148/'[1]Calculos Producción 100%'!A148)*1000)/'[1]Calculos Producción 100%'!$P$2)/42</f>
        <v>0</v>
      </c>
      <c r="N148" s="27">
        <f>(((I148/'[1]Calculos Producción 100%'!A148)*1000)/'[1]Calculos Producción 100%'!$P$2)/42</f>
        <v>0</v>
      </c>
      <c r="O148" s="27">
        <f>(((J148/'[1]Calculos Producción 100%'!A148)*1000)/'[1]Calculos Producción 100%'!$P$2)/42</f>
        <v>0</v>
      </c>
      <c r="P148" s="27">
        <f>+O148*'[1]Calculos Producción 100%'!A148</f>
        <v>0</v>
      </c>
    </row>
    <row r="149" spans="2:16" ht="24.75" hidden="1" x14ac:dyDescent="0.25">
      <c r="B149" s="21">
        <f>+'[1]Calculos Producción 100%'!B149</f>
        <v>50100</v>
      </c>
      <c r="C149" s="22" t="s">
        <v>55</v>
      </c>
      <c r="D149" s="23" t="s">
        <v>56</v>
      </c>
      <c r="E149" s="24" t="s">
        <v>57</v>
      </c>
      <c r="F149" s="25">
        <f>+'[1]Calculos Producción 100%'!$Q$2</f>
        <v>91033.59206000001</v>
      </c>
      <c r="G149" s="26">
        <f>+'[1]Calculos Producción 100%'!$O$2</f>
        <v>1.9220725855519038E-3</v>
      </c>
      <c r="H149" s="26">
        <f>+'[1]Calculos Producción 100%'!H149*'PETROSANTANDER- PROPANO'!$A$1</f>
        <v>0</v>
      </c>
      <c r="I149" s="26">
        <f>+'[1]Calculos Producción 100%'!I149*'PETROSANTANDER- PROPANO'!$A$1</f>
        <v>0</v>
      </c>
      <c r="J149" s="26">
        <f t="shared" si="2"/>
        <v>0</v>
      </c>
      <c r="K149" s="26">
        <v>0</v>
      </c>
      <c r="M149" s="27">
        <f>(((H149/'[1]Calculos Producción 100%'!A149)*1000)/'[1]Calculos Producción 100%'!$P$2)/42</f>
        <v>0</v>
      </c>
      <c r="N149" s="27">
        <f>(((I149/'[1]Calculos Producción 100%'!A149)*1000)/'[1]Calculos Producción 100%'!$P$2)/42</f>
        <v>0</v>
      </c>
      <c r="O149" s="27">
        <f>(((J149/'[1]Calculos Producción 100%'!A149)*1000)/'[1]Calculos Producción 100%'!$P$2)/42</f>
        <v>0</v>
      </c>
      <c r="P149" s="27">
        <f>+O149*'[1]Calculos Producción 100%'!A149</f>
        <v>0</v>
      </c>
    </row>
    <row r="150" spans="2:16" ht="24.75" hidden="1" x14ac:dyDescent="0.25">
      <c r="B150" s="21">
        <f>+'[1]Calculos Producción 100%'!B150</f>
        <v>50131</v>
      </c>
      <c r="C150" s="22" t="s">
        <v>55</v>
      </c>
      <c r="D150" s="23" t="s">
        <v>56</v>
      </c>
      <c r="E150" s="24" t="s">
        <v>57</v>
      </c>
      <c r="F150" s="25">
        <f>+'[1]Calculos Producción 100%'!$Q$2</f>
        <v>91033.59206000001</v>
      </c>
      <c r="G150" s="26">
        <f>+'[1]Calculos Producción 100%'!$O$2</f>
        <v>1.9220725855519038E-3</v>
      </c>
      <c r="H150" s="26">
        <f>+'[1]Calculos Producción 100%'!H150*'PETROSANTANDER- PROPANO'!$A$1</f>
        <v>0</v>
      </c>
      <c r="I150" s="26">
        <f>+'[1]Calculos Producción 100%'!I150*'PETROSANTANDER- PROPANO'!$A$1</f>
        <v>0</v>
      </c>
      <c r="J150" s="26">
        <f t="shared" si="2"/>
        <v>0</v>
      </c>
      <c r="K150" s="26">
        <v>0</v>
      </c>
      <c r="M150" s="27">
        <f>(((H150/'[1]Calculos Producción 100%'!A150)*1000)/'[1]Calculos Producción 100%'!$P$2)/42</f>
        <v>0</v>
      </c>
      <c r="N150" s="27">
        <f>(((I150/'[1]Calculos Producción 100%'!A150)*1000)/'[1]Calculos Producción 100%'!$P$2)/42</f>
        <v>0</v>
      </c>
      <c r="O150" s="27">
        <f>(((J150/'[1]Calculos Producción 100%'!A150)*1000)/'[1]Calculos Producción 100%'!$P$2)/42</f>
        <v>0</v>
      </c>
      <c r="P150" s="27">
        <f>+O150*'[1]Calculos Producción 100%'!A150</f>
        <v>0</v>
      </c>
    </row>
    <row r="151" spans="2:16" ht="24.75" hidden="1" x14ac:dyDescent="0.25">
      <c r="B151" s="21">
        <f>+'[1]Calculos Producción 100%'!B151</f>
        <v>50161</v>
      </c>
      <c r="C151" s="22" t="s">
        <v>55</v>
      </c>
      <c r="D151" s="23" t="s">
        <v>56</v>
      </c>
      <c r="E151" s="24" t="s">
        <v>57</v>
      </c>
      <c r="F151" s="25">
        <f>+'[1]Calculos Producción 100%'!$Q$2</f>
        <v>91033.59206000001</v>
      </c>
      <c r="G151" s="26">
        <f>+'[1]Calculos Producción 100%'!$O$2</f>
        <v>1.9220725855519038E-3</v>
      </c>
      <c r="H151" s="26">
        <f>+'[1]Calculos Producción 100%'!H151*'PETROSANTANDER- PROPANO'!$A$1</f>
        <v>0</v>
      </c>
      <c r="I151" s="26">
        <f>+'[1]Calculos Producción 100%'!I151*'PETROSANTANDER- PROPANO'!$A$1</f>
        <v>0</v>
      </c>
      <c r="J151" s="26">
        <f t="shared" si="2"/>
        <v>0</v>
      </c>
      <c r="K151" s="26">
        <v>0</v>
      </c>
      <c r="M151" s="27">
        <f>(((H151/'[1]Calculos Producción 100%'!A151)*1000)/'[1]Calculos Producción 100%'!$P$2)/42</f>
        <v>0</v>
      </c>
      <c r="N151" s="27">
        <f>(((I151/'[1]Calculos Producción 100%'!A151)*1000)/'[1]Calculos Producción 100%'!$P$2)/42</f>
        <v>0</v>
      </c>
      <c r="O151" s="27">
        <f>(((J151/'[1]Calculos Producción 100%'!A151)*1000)/'[1]Calculos Producción 100%'!$P$2)/42</f>
        <v>0</v>
      </c>
      <c r="P151" s="27">
        <f>+O151*'[1]Calculos Producción 100%'!A151</f>
        <v>0</v>
      </c>
    </row>
    <row r="152" spans="2:16" ht="24.75" hidden="1" x14ac:dyDescent="0.25">
      <c r="B152" s="21">
        <f>+'[1]Calculos Producción 100%'!B152</f>
        <v>50192</v>
      </c>
      <c r="C152" s="22" t="s">
        <v>55</v>
      </c>
      <c r="D152" s="23" t="s">
        <v>56</v>
      </c>
      <c r="E152" s="24" t="s">
        <v>57</v>
      </c>
      <c r="F152" s="25">
        <f>+'[1]Calculos Producción 100%'!$Q$2</f>
        <v>91033.59206000001</v>
      </c>
      <c r="G152" s="26">
        <f>+'[1]Calculos Producción 100%'!$O$2</f>
        <v>1.9220725855519038E-3</v>
      </c>
      <c r="H152" s="26">
        <f>+'[1]Calculos Producción 100%'!H152*'PETROSANTANDER- PROPANO'!$A$1</f>
        <v>0</v>
      </c>
      <c r="I152" s="26">
        <f>+'[1]Calculos Producción 100%'!I152*'PETROSANTANDER- PROPANO'!$A$1</f>
        <v>0</v>
      </c>
      <c r="J152" s="26">
        <f t="shared" si="2"/>
        <v>0</v>
      </c>
      <c r="K152" s="26">
        <v>0</v>
      </c>
      <c r="M152" s="27">
        <f>(((H152/'[1]Calculos Producción 100%'!A152)*1000)/'[1]Calculos Producción 100%'!$P$2)/42</f>
        <v>0</v>
      </c>
      <c r="N152" s="27">
        <f>(((I152/'[1]Calculos Producción 100%'!A152)*1000)/'[1]Calculos Producción 100%'!$P$2)/42</f>
        <v>0</v>
      </c>
      <c r="O152" s="27">
        <f>(((J152/'[1]Calculos Producción 100%'!A152)*1000)/'[1]Calculos Producción 100%'!$P$2)/42</f>
        <v>0</v>
      </c>
      <c r="P152" s="27">
        <f>+O152*'[1]Calculos Producción 100%'!A152</f>
        <v>0</v>
      </c>
    </row>
    <row r="153" spans="2:16" ht="24.75" hidden="1" x14ac:dyDescent="0.25">
      <c r="B153" s="21">
        <f>+'[1]Calculos Producción 100%'!B153</f>
        <v>50222</v>
      </c>
      <c r="C153" s="22" t="s">
        <v>55</v>
      </c>
      <c r="D153" s="23" t="s">
        <v>56</v>
      </c>
      <c r="E153" s="24" t="s">
        <v>57</v>
      </c>
      <c r="F153" s="25">
        <f>+'[1]Calculos Producción 100%'!$Q$2</f>
        <v>91033.59206000001</v>
      </c>
      <c r="G153" s="26">
        <f>+'[1]Calculos Producción 100%'!$O$2</f>
        <v>1.9220725855519038E-3</v>
      </c>
      <c r="H153" s="26">
        <f>+'[1]Calculos Producción 100%'!H153*'PETROSANTANDER- PROPANO'!$A$1</f>
        <v>0</v>
      </c>
      <c r="I153" s="26">
        <f>+'[1]Calculos Producción 100%'!I153*'PETROSANTANDER- PROPANO'!$A$1</f>
        <v>0</v>
      </c>
      <c r="J153" s="26">
        <f t="shared" si="2"/>
        <v>0</v>
      </c>
      <c r="K153" s="26">
        <v>0</v>
      </c>
      <c r="M153" s="27">
        <f>(((H153/'[1]Calculos Producción 100%'!A153)*1000)/'[1]Calculos Producción 100%'!$P$2)/42</f>
        <v>0</v>
      </c>
      <c r="N153" s="27">
        <f>(((I153/'[1]Calculos Producción 100%'!A153)*1000)/'[1]Calculos Producción 100%'!$P$2)/42</f>
        <v>0</v>
      </c>
      <c r="O153" s="27">
        <f>(((J153/'[1]Calculos Producción 100%'!A153)*1000)/'[1]Calculos Producción 100%'!$P$2)/42</f>
        <v>0</v>
      </c>
      <c r="P153" s="27">
        <f>+O153*'[1]Calculos Producción 100%'!A153</f>
        <v>0</v>
      </c>
    </row>
    <row r="154" spans="2:16" ht="24.75" hidden="1" x14ac:dyDescent="0.25">
      <c r="B154" s="21">
        <f>+'[1]Calculos Producción 100%'!B154</f>
        <v>50253</v>
      </c>
      <c r="C154" s="22" t="s">
        <v>55</v>
      </c>
      <c r="D154" s="23" t="s">
        <v>56</v>
      </c>
      <c r="E154" s="24" t="s">
        <v>57</v>
      </c>
      <c r="F154" s="25">
        <f>+'[1]Calculos Producción 100%'!$Q$2</f>
        <v>91033.59206000001</v>
      </c>
      <c r="G154" s="26">
        <f>+'[1]Calculos Producción 100%'!$O$2</f>
        <v>1.9220725855519038E-3</v>
      </c>
      <c r="H154" s="26">
        <f>+'[1]Calculos Producción 100%'!H154*'PETROSANTANDER- PROPANO'!$A$1</f>
        <v>0</v>
      </c>
      <c r="I154" s="26">
        <f>+'[1]Calculos Producción 100%'!I154*'PETROSANTANDER- PROPANO'!$A$1</f>
        <v>0</v>
      </c>
      <c r="J154" s="26">
        <f t="shared" si="2"/>
        <v>0</v>
      </c>
      <c r="K154" s="26">
        <v>0</v>
      </c>
      <c r="M154" s="27">
        <f>(((H154/'[1]Calculos Producción 100%'!A154)*1000)/'[1]Calculos Producción 100%'!$P$2)/42</f>
        <v>0</v>
      </c>
      <c r="N154" s="27">
        <f>(((I154/'[1]Calculos Producción 100%'!A154)*1000)/'[1]Calculos Producción 100%'!$P$2)/42</f>
        <v>0</v>
      </c>
      <c r="O154" s="27">
        <f>(((J154/'[1]Calculos Producción 100%'!A154)*1000)/'[1]Calculos Producción 100%'!$P$2)/42</f>
        <v>0</v>
      </c>
      <c r="P154" s="27">
        <f>+O154*'[1]Calculos Producción 100%'!A154</f>
        <v>0</v>
      </c>
    </row>
    <row r="155" spans="2:16" ht="24.75" hidden="1" x14ac:dyDescent="0.25">
      <c r="B155" s="21">
        <f>+'[1]Calculos Producción 100%'!B155</f>
        <v>50284</v>
      </c>
      <c r="C155" s="22" t="s">
        <v>55</v>
      </c>
      <c r="D155" s="23" t="s">
        <v>56</v>
      </c>
      <c r="E155" s="24" t="s">
        <v>57</v>
      </c>
      <c r="F155" s="25">
        <f>+'[1]Calculos Producción 100%'!$Q$2</f>
        <v>91033.59206000001</v>
      </c>
      <c r="G155" s="26">
        <f>+'[1]Calculos Producción 100%'!$O$2</f>
        <v>1.9220725855519038E-3</v>
      </c>
      <c r="H155" s="26">
        <f>+'[1]Calculos Producción 100%'!H155*'PETROSANTANDER- PROPANO'!$A$1</f>
        <v>0</v>
      </c>
      <c r="I155" s="26">
        <f>+'[1]Calculos Producción 100%'!I155*'PETROSANTANDER- PROPANO'!$A$1</f>
        <v>0</v>
      </c>
      <c r="J155" s="26">
        <f t="shared" si="2"/>
        <v>0</v>
      </c>
      <c r="K155" s="26">
        <v>0</v>
      </c>
      <c r="M155" s="27">
        <f>(((H155/'[1]Calculos Producción 100%'!A155)*1000)/'[1]Calculos Producción 100%'!$P$2)/42</f>
        <v>0</v>
      </c>
      <c r="N155" s="27">
        <f>(((I155/'[1]Calculos Producción 100%'!A155)*1000)/'[1]Calculos Producción 100%'!$P$2)/42</f>
        <v>0</v>
      </c>
      <c r="O155" s="27">
        <f>(((J155/'[1]Calculos Producción 100%'!A155)*1000)/'[1]Calculos Producción 100%'!$P$2)/42</f>
        <v>0</v>
      </c>
      <c r="P155" s="27">
        <f>+O155*'[1]Calculos Producción 100%'!A155</f>
        <v>0</v>
      </c>
    </row>
    <row r="156" spans="2:16" ht="24.75" hidden="1" x14ac:dyDescent="0.25">
      <c r="B156" s="21">
        <f>+'[1]Calculos Producción 100%'!B156</f>
        <v>50314</v>
      </c>
      <c r="C156" s="22" t="s">
        <v>55</v>
      </c>
      <c r="D156" s="23" t="s">
        <v>56</v>
      </c>
      <c r="E156" s="24" t="s">
        <v>57</v>
      </c>
      <c r="F156" s="25">
        <f>+'[1]Calculos Producción 100%'!$Q$2</f>
        <v>91033.59206000001</v>
      </c>
      <c r="G156" s="26">
        <f>+'[1]Calculos Producción 100%'!$O$2</f>
        <v>1.9220725855519038E-3</v>
      </c>
      <c r="H156" s="26">
        <f>+'[1]Calculos Producción 100%'!H156*'PETROSANTANDER- PROPANO'!$A$1</f>
        <v>0</v>
      </c>
      <c r="I156" s="26">
        <f>+'[1]Calculos Producción 100%'!I156*'PETROSANTANDER- PROPANO'!$A$1</f>
        <v>0</v>
      </c>
      <c r="J156" s="26">
        <f t="shared" si="2"/>
        <v>0</v>
      </c>
      <c r="K156" s="26">
        <v>0</v>
      </c>
      <c r="M156" s="27">
        <f>(((H156/'[1]Calculos Producción 100%'!A156)*1000)/'[1]Calculos Producción 100%'!$P$2)/42</f>
        <v>0</v>
      </c>
      <c r="N156" s="27">
        <f>(((I156/'[1]Calculos Producción 100%'!A156)*1000)/'[1]Calculos Producción 100%'!$P$2)/42</f>
        <v>0</v>
      </c>
      <c r="O156" s="27">
        <f>(((J156/'[1]Calculos Producción 100%'!A156)*1000)/'[1]Calculos Producción 100%'!$P$2)/42</f>
        <v>0</v>
      </c>
      <c r="P156" s="27">
        <f>+O156*'[1]Calculos Producción 100%'!A156</f>
        <v>0</v>
      </c>
    </row>
    <row r="157" spans="2:16" ht="24.75" hidden="1" x14ac:dyDescent="0.25">
      <c r="B157" s="21">
        <f>+'[1]Calculos Producción 100%'!B157</f>
        <v>50345</v>
      </c>
      <c r="C157" s="22" t="s">
        <v>55</v>
      </c>
      <c r="D157" s="23" t="s">
        <v>56</v>
      </c>
      <c r="E157" s="24" t="s">
        <v>57</v>
      </c>
      <c r="F157" s="25">
        <f>+'[1]Calculos Producción 100%'!$Q$2</f>
        <v>91033.59206000001</v>
      </c>
      <c r="G157" s="26">
        <f>+'[1]Calculos Producción 100%'!$O$2</f>
        <v>1.9220725855519038E-3</v>
      </c>
      <c r="H157" s="26">
        <f>+'[1]Calculos Producción 100%'!H157*'PETROSANTANDER- PROPANO'!$A$1</f>
        <v>0</v>
      </c>
      <c r="I157" s="26">
        <f>+'[1]Calculos Producción 100%'!I157*'PETROSANTANDER- PROPANO'!$A$1</f>
        <v>0</v>
      </c>
      <c r="J157" s="26">
        <f t="shared" si="2"/>
        <v>0</v>
      </c>
      <c r="K157" s="26">
        <v>0</v>
      </c>
      <c r="M157" s="27">
        <f>(((H157/'[1]Calculos Producción 100%'!A157)*1000)/'[1]Calculos Producción 100%'!$P$2)/42</f>
        <v>0</v>
      </c>
      <c r="N157" s="27">
        <f>(((I157/'[1]Calculos Producción 100%'!A157)*1000)/'[1]Calculos Producción 100%'!$P$2)/42</f>
        <v>0</v>
      </c>
      <c r="O157" s="27">
        <f>(((J157/'[1]Calculos Producción 100%'!A157)*1000)/'[1]Calculos Producción 100%'!$P$2)/42</f>
        <v>0</v>
      </c>
      <c r="P157" s="27">
        <f>+O157*'[1]Calculos Producción 100%'!A157</f>
        <v>0</v>
      </c>
    </row>
    <row r="158" spans="2:16" ht="24.75" hidden="1" x14ac:dyDescent="0.25">
      <c r="B158" s="21">
        <f>+'[1]Calculos Producción 100%'!B158</f>
        <v>50375</v>
      </c>
      <c r="C158" s="22" t="s">
        <v>55</v>
      </c>
      <c r="D158" s="23" t="s">
        <v>56</v>
      </c>
      <c r="E158" s="24" t="s">
        <v>57</v>
      </c>
      <c r="F158" s="25">
        <f>+'[1]Calculos Producción 100%'!$Q$2</f>
        <v>91033.59206000001</v>
      </c>
      <c r="G158" s="26">
        <f>+'[1]Calculos Producción 100%'!$O$2</f>
        <v>1.9220725855519038E-3</v>
      </c>
      <c r="H158" s="26">
        <f>+'[1]Calculos Producción 100%'!H158*'PETROSANTANDER- PROPANO'!$A$1</f>
        <v>0</v>
      </c>
      <c r="I158" s="26">
        <f>+'[1]Calculos Producción 100%'!I158*'PETROSANTANDER- PROPANO'!$A$1</f>
        <v>0</v>
      </c>
      <c r="J158" s="26">
        <f t="shared" si="2"/>
        <v>0</v>
      </c>
      <c r="K158" s="26">
        <v>0</v>
      </c>
      <c r="M158" s="27">
        <f>(((H158/'[1]Calculos Producción 100%'!A158)*1000)/'[1]Calculos Producción 100%'!$P$2)/42</f>
        <v>0</v>
      </c>
      <c r="N158" s="27">
        <f>(((I158/'[1]Calculos Producción 100%'!A158)*1000)/'[1]Calculos Producción 100%'!$P$2)/42</f>
        <v>0</v>
      </c>
      <c r="O158" s="27">
        <f>(((J158/'[1]Calculos Producción 100%'!A158)*1000)/'[1]Calculos Producción 100%'!$P$2)/42</f>
        <v>0</v>
      </c>
      <c r="P158" s="27">
        <f>+O158*'[1]Calculos Producción 100%'!A158</f>
        <v>0</v>
      </c>
    </row>
    <row r="159" spans="2:16" ht="24.75" hidden="1" x14ac:dyDescent="0.25">
      <c r="B159" s="21">
        <f>+'[1]Calculos Producción 100%'!B159</f>
        <v>50406</v>
      </c>
      <c r="C159" s="22" t="s">
        <v>55</v>
      </c>
      <c r="D159" s="23" t="s">
        <v>56</v>
      </c>
      <c r="E159" s="24" t="s">
        <v>57</v>
      </c>
      <c r="F159" s="25">
        <f>+'[1]Calculos Producción 100%'!$Q$2</f>
        <v>91033.59206000001</v>
      </c>
      <c r="G159" s="26">
        <f>+'[1]Calculos Producción 100%'!$O$2</f>
        <v>1.9220725855519038E-3</v>
      </c>
      <c r="H159" s="26">
        <f>+'[1]Calculos Producción 100%'!H159*'PETROSANTANDER- PROPANO'!$A$1</f>
        <v>0</v>
      </c>
      <c r="I159" s="26">
        <f>+'[1]Calculos Producción 100%'!I159*'PETROSANTANDER- PROPANO'!$A$1</f>
        <v>0</v>
      </c>
      <c r="J159" s="26">
        <f t="shared" si="2"/>
        <v>0</v>
      </c>
      <c r="K159" s="26">
        <v>0</v>
      </c>
      <c r="M159" s="27">
        <f>(((H159/'[1]Calculos Producción 100%'!A159)*1000)/'[1]Calculos Producción 100%'!$P$2)/42</f>
        <v>0</v>
      </c>
      <c r="N159" s="27">
        <f>(((I159/'[1]Calculos Producción 100%'!A159)*1000)/'[1]Calculos Producción 100%'!$P$2)/42</f>
        <v>0</v>
      </c>
      <c r="O159" s="27">
        <f>(((J159/'[1]Calculos Producción 100%'!A159)*1000)/'[1]Calculos Producción 100%'!$P$2)/42</f>
        <v>0</v>
      </c>
      <c r="P159" s="27">
        <f>+O159*'[1]Calculos Producción 100%'!A159</f>
        <v>0</v>
      </c>
    </row>
    <row r="160" spans="2:16" ht="24.75" hidden="1" x14ac:dyDescent="0.25">
      <c r="B160" s="21">
        <f>+'[1]Calculos Producción 100%'!B160</f>
        <v>50437</v>
      </c>
      <c r="C160" s="22" t="s">
        <v>55</v>
      </c>
      <c r="D160" s="23" t="s">
        <v>56</v>
      </c>
      <c r="E160" s="24" t="s">
        <v>57</v>
      </c>
      <c r="F160" s="25">
        <f>+'[1]Calculos Producción 100%'!$Q$2</f>
        <v>91033.59206000001</v>
      </c>
      <c r="G160" s="26">
        <f>+'[1]Calculos Producción 100%'!$O$2</f>
        <v>1.9220725855519038E-3</v>
      </c>
      <c r="H160" s="26">
        <f>+'[1]Calculos Producción 100%'!H160*'PETROSANTANDER- PROPANO'!$A$1</f>
        <v>0</v>
      </c>
      <c r="I160" s="26">
        <f>+'[1]Calculos Producción 100%'!I160*'PETROSANTANDER- PROPANO'!$A$1</f>
        <v>0</v>
      </c>
      <c r="J160" s="26">
        <f t="shared" si="2"/>
        <v>0</v>
      </c>
      <c r="K160" s="26">
        <v>0</v>
      </c>
      <c r="M160" s="27">
        <f>(((H160/'[1]Calculos Producción 100%'!A160)*1000)/'[1]Calculos Producción 100%'!$P$2)/42</f>
        <v>0</v>
      </c>
      <c r="N160" s="27">
        <f>(((I160/'[1]Calculos Producción 100%'!A160)*1000)/'[1]Calculos Producción 100%'!$P$2)/42</f>
        <v>0</v>
      </c>
      <c r="O160" s="27">
        <f>(((J160/'[1]Calculos Producción 100%'!A160)*1000)/'[1]Calculos Producción 100%'!$P$2)/42</f>
        <v>0</v>
      </c>
      <c r="P160" s="27">
        <f>+O160*'[1]Calculos Producción 100%'!A160</f>
        <v>0</v>
      </c>
    </row>
    <row r="161" spans="2:16" ht="24.75" hidden="1" x14ac:dyDescent="0.25">
      <c r="B161" s="21">
        <f>+'[1]Calculos Producción 100%'!B161</f>
        <v>50465</v>
      </c>
      <c r="C161" s="22" t="s">
        <v>55</v>
      </c>
      <c r="D161" s="23" t="s">
        <v>56</v>
      </c>
      <c r="E161" s="24" t="s">
        <v>57</v>
      </c>
      <c r="F161" s="25">
        <f>+'[1]Calculos Producción 100%'!$Q$2</f>
        <v>91033.59206000001</v>
      </c>
      <c r="G161" s="26">
        <f>+'[1]Calculos Producción 100%'!$O$2</f>
        <v>1.9220725855519038E-3</v>
      </c>
      <c r="H161" s="26">
        <f>+'[1]Calculos Producción 100%'!H161*'PETROSANTANDER- PROPANO'!$A$1</f>
        <v>0</v>
      </c>
      <c r="I161" s="26">
        <f>+'[1]Calculos Producción 100%'!I161*'PETROSANTANDER- PROPANO'!$A$1</f>
        <v>0</v>
      </c>
      <c r="J161" s="26">
        <f t="shared" si="2"/>
        <v>0</v>
      </c>
      <c r="K161" s="26">
        <v>0</v>
      </c>
      <c r="M161" s="27">
        <f>(((H161/'[1]Calculos Producción 100%'!A161)*1000)/'[1]Calculos Producción 100%'!$P$2)/42</f>
        <v>0</v>
      </c>
      <c r="N161" s="27">
        <f>(((I161/'[1]Calculos Producción 100%'!A161)*1000)/'[1]Calculos Producción 100%'!$P$2)/42</f>
        <v>0</v>
      </c>
      <c r="O161" s="27">
        <f>(((J161/'[1]Calculos Producción 100%'!A161)*1000)/'[1]Calculos Producción 100%'!$P$2)/42</f>
        <v>0</v>
      </c>
      <c r="P161" s="27">
        <f>+O161*'[1]Calculos Producción 100%'!A161</f>
        <v>0</v>
      </c>
    </row>
    <row r="162" spans="2:16" ht="24.75" hidden="1" x14ac:dyDescent="0.25">
      <c r="B162" s="21">
        <f>+'[1]Calculos Producción 100%'!B162</f>
        <v>50496</v>
      </c>
      <c r="C162" s="22" t="s">
        <v>55</v>
      </c>
      <c r="D162" s="23" t="s">
        <v>56</v>
      </c>
      <c r="E162" s="24" t="s">
        <v>57</v>
      </c>
      <c r="F162" s="25">
        <f>+'[1]Calculos Producción 100%'!$Q$2</f>
        <v>91033.59206000001</v>
      </c>
      <c r="G162" s="26">
        <f>+'[1]Calculos Producción 100%'!$O$2</f>
        <v>1.9220725855519038E-3</v>
      </c>
      <c r="H162" s="26">
        <f>+'[1]Calculos Producción 100%'!H162*'PETROSANTANDER- PROPANO'!$A$1</f>
        <v>0</v>
      </c>
      <c r="I162" s="26">
        <f>+'[1]Calculos Producción 100%'!I162*'PETROSANTANDER- PROPANO'!$A$1</f>
        <v>0</v>
      </c>
      <c r="J162" s="26">
        <f t="shared" si="2"/>
        <v>0</v>
      </c>
      <c r="K162" s="26">
        <v>0</v>
      </c>
      <c r="M162" s="27">
        <f>(((H162/'[1]Calculos Producción 100%'!A162)*1000)/'[1]Calculos Producción 100%'!$P$2)/42</f>
        <v>0</v>
      </c>
      <c r="N162" s="27">
        <f>(((I162/'[1]Calculos Producción 100%'!A162)*1000)/'[1]Calculos Producción 100%'!$P$2)/42</f>
        <v>0</v>
      </c>
      <c r="O162" s="27">
        <f>(((J162/'[1]Calculos Producción 100%'!A162)*1000)/'[1]Calculos Producción 100%'!$P$2)/42</f>
        <v>0</v>
      </c>
      <c r="P162" s="27">
        <f>+O162*'[1]Calculos Producción 100%'!A162</f>
        <v>0</v>
      </c>
    </row>
    <row r="163" spans="2:16" ht="24.75" hidden="1" x14ac:dyDescent="0.25">
      <c r="B163" s="21">
        <f>+'[1]Calculos Producción 100%'!B163</f>
        <v>50526</v>
      </c>
      <c r="C163" s="22" t="s">
        <v>55</v>
      </c>
      <c r="D163" s="23" t="s">
        <v>56</v>
      </c>
      <c r="E163" s="24" t="s">
        <v>57</v>
      </c>
      <c r="F163" s="25">
        <f>+'[1]Calculos Producción 100%'!$Q$2</f>
        <v>91033.59206000001</v>
      </c>
      <c r="G163" s="26">
        <f>+'[1]Calculos Producción 100%'!$O$2</f>
        <v>1.9220725855519038E-3</v>
      </c>
      <c r="H163" s="26">
        <f>+'[1]Calculos Producción 100%'!H163*'PETROSANTANDER- PROPANO'!$A$1</f>
        <v>0</v>
      </c>
      <c r="I163" s="26">
        <f>+'[1]Calculos Producción 100%'!I163*'PETROSANTANDER- PROPANO'!$A$1</f>
        <v>0</v>
      </c>
      <c r="J163" s="26">
        <f t="shared" si="2"/>
        <v>0</v>
      </c>
      <c r="K163" s="26">
        <v>0</v>
      </c>
      <c r="M163" s="27">
        <f>(((H163/'[1]Calculos Producción 100%'!A163)*1000)/'[1]Calculos Producción 100%'!$P$2)/42</f>
        <v>0</v>
      </c>
      <c r="N163" s="27">
        <f>(((I163/'[1]Calculos Producción 100%'!A163)*1000)/'[1]Calculos Producción 100%'!$P$2)/42</f>
        <v>0</v>
      </c>
      <c r="O163" s="27">
        <f>(((J163/'[1]Calculos Producción 100%'!A163)*1000)/'[1]Calculos Producción 100%'!$P$2)/42</f>
        <v>0</v>
      </c>
      <c r="P163" s="27">
        <f>+O163*'[1]Calculos Producción 100%'!A163</f>
        <v>0</v>
      </c>
    </row>
    <row r="164" spans="2:16" ht="24.75" hidden="1" x14ac:dyDescent="0.25">
      <c r="B164" s="21">
        <f>+'[1]Calculos Producción 100%'!B164</f>
        <v>50557</v>
      </c>
      <c r="C164" s="22" t="s">
        <v>55</v>
      </c>
      <c r="D164" s="23" t="s">
        <v>56</v>
      </c>
      <c r="E164" s="24" t="s">
        <v>57</v>
      </c>
      <c r="F164" s="25">
        <f>+'[1]Calculos Producción 100%'!$Q$2</f>
        <v>91033.59206000001</v>
      </c>
      <c r="G164" s="26">
        <f>+'[1]Calculos Producción 100%'!$O$2</f>
        <v>1.9220725855519038E-3</v>
      </c>
      <c r="H164" s="26">
        <f>+'[1]Calculos Producción 100%'!H164*'PETROSANTANDER- PROPANO'!$A$1</f>
        <v>0</v>
      </c>
      <c r="I164" s="26">
        <f>+'[1]Calculos Producción 100%'!I164*'PETROSANTANDER- PROPANO'!$A$1</f>
        <v>0</v>
      </c>
      <c r="J164" s="26">
        <f t="shared" si="2"/>
        <v>0</v>
      </c>
      <c r="K164" s="26">
        <v>0</v>
      </c>
      <c r="M164" s="27">
        <f>(((H164/'[1]Calculos Producción 100%'!A164)*1000)/'[1]Calculos Producción 100%'!$P$2)/42</f>
        <v>0</v>
      </c>
      <c r="N164" s="27">
        <f>(((I164/'[1]Calculos Producción 100%'!A164)*1000)/'[1]Calculos Producción 100%'!$P$2)/42</f>
        <v>0</v>
      </c>
      <c r="O164" s="27">
        <f>(((J164/'[1]Calculos Producción 100%'!A164)*1000)/'[1]Calculos Producción 100%'!$P$2)/42</f>
        <v>0</v>
      </c>
      <c r="P164" s="27">
        <f>+O164*'[1]Calculos Producción 100%'!A164</f>
        <v>0</v>
      </c>
    </row>
    <row r="165" spans="2:16" ht="24.75" hidden="1" x14ac:dyDescent="0.25">
      <c r="B165" s="21">
        <f>+'[1]Calculos Producción 100%'!B165</f>
        <v>50587</v>
      </c>
      <c r="C165" s="22" t="s">
        <v>55</v>
      </c>
      <c r="D165" s="23" t="s">
        <v>56</v>
      </c>
      <c r="E165" s="24" t="s">
        <v>57</v>
      </c>
      <c r="F165" s="25">
        <f>+'[1]Calculos Producción 100%'!$Q$2</f>
        <v>91033.59206000001</v>
      </c>
      <c r="G165" s="26">
        <f>+'[1]Calculos Producción 100%'!$O$2</f>
        <v>1.9220725855519038E-3</v>
      </c>
      <c r="H165" s="26">
        <f>+'[1]Calculos Producción 100%'!H165*'PETROSANTANDER- PROPANO'!$A$1</f>
        <v>0</v>
      </c>
      <c r="I165" s="26">
        <f>+'[1]Calculos Producción 100%'!I165*'PETROSANTANDER- PROPANO'!$A$1</f>
        <v>0</v>
      </c>
      <c r="J165" s="26">
        <f t="shared" si="2"/>
        <v>0</v>
      </c>
      <c r="K165" s="26">
        <v>0</v>
      </c>
      <c r="M165" s="27">
        <f>(((H165/'[1]Calculos Producción 100%'!A165)*1000)/'[1]Calculos Producción 100%'!$P$2)/42</f>
        <v>0</v>
      </c>
      <c r="N165" s="27">
        <f>(((I165/'[1]Calculos Producción 100%'!A165)*1000)/'[1]Calculos Producción 100%'!$P$2)/42</f>
        <v>0</v>
      </c>
      <c r="O165" s="27">
        <f>(((J165/'[1]Calculos Producción 100%'!A165)*1000)/'[1]Calculos Producción 100%'!$P$2)/42</f>
        <v>0</v>
      </c>
      <c r="P165" s="27">
        <f>+O165*'[1]Calculos Producción 100%'!A165</f>
        <v>0</v>
      </c>
    </row>
    <row r="166" spans="2:16" ht="24.75" hidden="1" x14ac:dyDescent="0.25">
      <c r="B166" s="21">
        <f>+'[1]Calculos Producción 100%'!B166</f>
        <v>50618</v>
      </c>
      <c r="C166" s="22" t="s">
        <v>55</v>
      </c>
      <c r="D166" s="23" t="s">
        <v>56</v>
      </c>
      <c r="E166" s="24" t="s">
        <v>57</v>
      </c>
      <c r="F166" s="25">
        <f>+'[1]Calculos Producción 100%'!$Q$2</f>
        <v>91033.59206000001</v>
      </c>
      <c r="G166" s="26">
        <f>+'[1]Calculos Producción 100%'!$O$2</f>
        <v>1.9220725855519038E-3</v>
      </c>
      <c r="H166" s="26">
        <f>+'[1]Calculos Producción 100%'!H166*'PETROSANTANDER- PROPANO'!$A$1</f>
        <v>0</v>
      </c>
      <c r="I166" s="26">
        <f>+'[1]Calculos Producción 100%'!I166*'PETROSANTANDER- PROPANO'!$A$1</f>
        <v>0</v>
      </c>
      <c r="J166" s="26">
        <f t="shared" si="2"/>
        <v>0</v>
      </c>
      <c r="K166" s="26">
        <v>0</v>
      </c>
      <c r="M166" s="27">
        <f>(((H166/'[1]Calculos Producción 100%'!A166)*1000)/'[1]Calculos Producción 100%'!$P$2)/42</f>
        <v>0</v>
      </c>
      <c r="N166" s="27">
        <f>(((I166/'[1]Calculos Producción 100%'!A166)*1000)/'[1]Calculos Producción 100%'!$P$2)/42</f>
        <v>0</v>
      </c>
      <c r="O166" s="27">
        <f>(((J166/'[1]Calculos Producción 100%'!A166)*1000)/'[1]Calculos Producción 100%'!$P$2)/42</f>
        <v>0</v>
      </c>
      <c r="P166" s="27">
        <f>+O166*'[1]Calculos Producción 100%'!A166</f>
        <v>0</v>
      </c>
    </row>
    <row r="167" spans="2:16" ht="24.75" hidden="1" x14ac:dyDescent="0.25">
      <c r="B167" s="21">
        <f>+'[1]Calculos Producción 100%'!B167</f>
        <v>50649</v>
      </c>
      <c r="C167" s="22" t="s">
        <v>55</v>
      </c>
      <c r="D167" s="23" t="s">
        <v>56</v>
      </c>
      <c r="E167" s="24" t="s">
        <v>57</v>
      </c>
      <c r="F167" s="25">
        <f>+'[1]Calculos Producción 100%'!$Q$2</f>
        <v>91033.59206000001</v>
      </c>
      <c r="G167" s="26">
        <f>+'[1]Calculos Producción 100%'!$O$2</f>
        <v>1.9220725855519038E-3</v>
      </c>
      <c r="H167" s="26">
        <f>+'[1]Calculos Producción 100%'!H167*'PETROSANTANDER- PROPANO'!$A$1</f>
        <v>0</v>
      </c>
      <c r="I167" s="26">
        <f>+'[1]Calculos Producción 100%'!I167*'PETROSANTANDER- PROPANO'!$A$1</f>
        <v>0</v>
      </c>
      <c r="J167" s="26">
        <f t="shared" si="2"/>
        <v>0</v>
      </c>
      <c r="K167" s="26">
        <v>0</v>
      </c>
      <c r="M167" s="27">
        <f>(((H167/'[1]Calculos Producción 100%'!A167)*1000)/'[1]Calculos Producción 100%'!$P$2)/42</f>
        <v>0</v>
      </c>
      <c r="N167" s="27">
        <f>(((I167/'[1]Calculos Producción 100%'!A167)*1000)/'[1]Calculos Producción 100%'!$P$2)/42</f>
        <v>0</v>
      </c>
      <c r="O167" s="27">
        <f>(((J167/'[1]Calculos Producción 100%'!A167)*1000)/'[1]Calculos Producción 100%'!$P$2)/42</f>
        <v>0</v>
      </c>
      <c r="P167" s="27">
        <f>+O167*'[1]Calculos Producción 100%'!A167</f>
        <v>0</v>
      </c>
    </row>
    <row r="168" spans="2:16" ht="24.75" hidden="1" x14ac:dyDescent="0.25">
      <c r="B168" s="21">
        <f>+'[1]Calculos Producción 100%'!B168</f>
        <v>50679</v>
      </c>
      <c r="C168" s="22" t="s">
        <v>55</v>
      </c>
      <c r="D168" s="23" t="s">
        <v>56</v>
      </c>
      <c r="E168" s="24" t="s">
        <v>57</v>
      </c>
      <c r="F168" s="25">
        <f>+'[1]Calculos Producción 100%'!$Q$2</f>
        <v>91033.59206000001</v>
      </c>
      <c r="G168" s="26">
        <f>+'[1]Calculos Producción 100%'!$O$2</f>
        <v>1.9220725855519038E-3</v>
      </c>
      <c r="H168" s="26">
        <f>+'[1]Calculos Producción 100%'!H168*'PETROSANTANDER- PROPANO'!$A$1</f>
        <v>0</v>
      </c>
      <c r="I168" s="26">
        <f>+'[1]Calculos Producción 100%'!I168*'PETROSANTANDER- PROPANO'!$A$1</f>
        <v>0</v>
      </c>
      <c r="J168" s="26">
        <f t="shared" si="2"/>
        <v>0</v>
      </c>
      <c r="K168" s="26">
        <v>0</v>
      </c>
      <c r="M168" s="27">
        <f>(((H168/'[1]Calculos Producción 100%'!A168)*1000)/'[1]Calculos Producción 100%'!$P$2)/42</f>
        <v>0</v>
      </c>
      <c r="N168" s="27">
        <f>(((I168/'[1]Calculos Producción 100%'!A168)*1000)/'[1]Calculos Producción 100%'!$P$2)/42</f>
        <v>0</v>
      </c>
      <c r="O168" s="27">
        <f>(((J168/'[1]Calculos Producción 100%'!A168)*1000)/'[1]Calculos Producción 100%'!$P$2)/42</f>
        <v>0</v>
      </c>
      <c r="P168" s="27">
        <f>+O168*'[1]Calculos Producción 100%'!A168</f>
        <v>0</v>
      </c>
    </row>
    <row r="169" spans="2:16" ht="24.75" hidden="1" x14ac:dyDescent="0.25">
      <c r="B169" s="21">
        <f>+'[1]Calculos Producción 100%'!B169</f>
        <v>50710</v>
      </c>
      <c r="C169" s="22" t="s">
        <v>55</v>
      </c>
      <c r="D169" s="23" t="s">
        <v>56</v>
      </c>
      <c r="E169" s="24" t="s">
        <v>57</v>
      </c>
      <c r="F169" s="25">
        <f>+'[1]Calculos Producción 100%'!$Q$2</f>
        <v>91033.59206000001</v>
      </c>
      <c r="G169" s="26">
        <f>+'[1]Calculos Producción 100%'!$O$2</f>
        <v>1.9220725855519038E-3</v>
      </c>
      <c r="H169" s="26">
        <f>+'[1]Calculos Producción 100%'!H169*'PETROSANTANDER- PROPANO'!$A$1</f>
        <v>0</v>
      </c>
      <c r="I169" s="26">
        <f>+'[1]Calculos Producción 100%'!I169*'PETROSANTANDER- PROPANO'!$A$1</f>
        <v>0</v>
      </c>
      <c r="J169" s="26">
        <f t="shared" si="2"/>
        <v>0</v>
      </c>
      <c r="K169" s="26">
        <v>0</v>
      </c>
      <c r="M169" s="27">
        <f>(((H169/'[1]Calculos Producción 100%'!A169)*1000)/'[1]Calculos Producción 100%'!$P$2)/42</f>
        <v>0</v>
      </c>
      <c r="N169" s="27">
        <f>(((I169/'[1]Calculos Producción 100%'!A169)*1000)/'[1]Calculos Producción 100%'!$P$2)/42</f>
        <v>0</v>
      </c>
      <c r="O169" s="27">
        <f>(((J169/'[1]Calculos Producción 100%'!A169)*1000)/'[1]Calculos Producción 100%'!$P$2)/42</f>
        <v>0</v>
      </c>
      <c r="P169" s="27">
        <f>+O169*'[1]Calculos Producción 100%'!A169</f>
        <v>0</v>
      </c>
    </row>
    <row r="170" spans="2:16" ht="24.75" hidden="1" x14ac:dyDescent="0.25">
      <c r="B170" s="21">
        <f>+'[1]Calculos Producción 100%'!B170</f>
        <v>50740</v>
      </c>
      <c r="C170" s="22" t="s">
        <v>55</v>
      </c>
      <c r="D170" s="23" t="s">
        <v>56</v>
      </c>
      <c r="E170" s="24" t="s">
        <v>57</v>
      </c>
      <c r="F170" s="25">
        <f>+'[1]Calculos Producción 100%'!$Q$2</f>
        <v>91033.59206000001</v>
      </c>
      <c r="G170" s="26">
        <f>+'[1]Calculos Producción 100%'!$O$2</f>
        <v>1.9220725855519038E-3</v>
      </c>
      <c r="H170" s="26">
        <f>+'[1]Calculos Producción 100%'!H170*'PETROSANTANDER- PROPANO'!$A$1</f>
        <v>0</v>
      </c>
      <c r="I170" s="26">
        <f>+'[1]Calculos Producción 100%'!I170*'PETROSANTANDER- PROPANO'!$A$1</f>
        <v>0</v>
      </c>
      <c r="J170" s="26">
        <f t="shared" si="2"/>
        <v>0</v>
      </c>
      <c r="K170" s="26">
        <v>0</v>
      </c>
      <c r="M170" s="27">
        <f>(((H170/'[1]Calculos Producción 100%'!A170)*1000)/'[1]Calculos Producción 100%'!$P$2)/42</f>
        <v>0</v>
      </c>
      <c r="N170" s="27">
        <f>(((I170/'[1]Calculos Producción 100%'!A170)*1000)/'[1]Calculos Producción 100%'!$P$2)/42</f>
        <v>0</v>
      </c>
      <c r="O170" s="27">
        <f>(((J170/'[1]Calculos Producción 100%'!A170)*1000)/'[1]Calculos Producción 100%'!$P$2)/42</f>
        <v>0</v>
      </c>
      <c r="P170" s="27">
        <f>+O170*'[1]Calculos Producción 100%'!A170</f>
        <v>0</v>
      </c>
    </row>
    <row r="171" spans="2:16" ht="24.75" hidden="1" x14ac:dyDescent="0.25">
      <c r="B171" s="21">
        <f>+'[1]Calculos Producción 100%'!B171</f>
        <v>50771</v>
      </c>
      <c r="C171" s="22" t="s">
        <v>55</v>
      </c>
      <c r="D171" s="23" t="s">
        <v>56</v>
      </c>
      <c r="E171" s="24" t="s">
        <v>57</v>
      </c>
      <c r="F171" s="25">
        <f>+'[1]Calculos Producción 100%'!$Q$2</f>
        <v>91033.59206000001</v>
      </c>
      <c r="G171" s="26">
        <f>+'[1]Calculos Producción 100%'!$O$2</f>
        <v>1.9220725855519038E-3</v>
      </c>
      <c r="H171" s="26">
        <f>+'[1]Calculos Producción 100%'!H171*'PETROSANTANDER- PROPANO'!$A$1</f>
        <v>0</v>
      </c>
      <c r="I171" s="26">
        <f>+'[1]Calculos Producción 100%'!I171*'PETROSANTANDER- PROPANO'!$A$1</f>
        <v>0</v>
      </c>
      <c r="J171" s="26">
        <f t="shared" si="2"/>
        <v>0</v>
      </c>
      <c r="K171" s="26">
        <v>0</v>
      </c>
      <c r="M171" s="27">
        <f>(((H171/'[1]Calculos Producción 100%'!A171)*1000)/'[1]Calculos Producción 100%'!$P$2)/42</f>
        <v>0</v>
      </c>
      <c r="N171" s="27">
        <f>(((I171/'[1]Calculos Producción 100%'!A171)*1000)/'[1]Calculos Producción 100%'!$P$2)/42</f>
        <v>0</v>
      </c>
      <c r="O171" s="27">
        <f>(((J171/'[1]Calculos Producción 100%'!A171)*1000)/'[1]Calculos Producción 100%'!$P$2)/42</f>
        <v>0</v>
      </c>
      <c r="P171" s="27">
        <f>+O171*'[1]Calculos Producción 100%'!A171</f>
        <v>0</v>
      </c>
    </row>
    <row r="172" spans="2:16" ht="24.75" hidden="1" x14ac:dyDescent="0.25">
      <c r="B172" s="21">
        <f>+'[1]Calculos Producción 100%'!B172</f>
        <v>50802</v>
      </c>
      <c r="C172" s="22" t="s">
        <v>55</v>
      </c>
      <c r="D172" s="23" t="s">
        <v>56</v>
      </c>
      <c r="E172" s="24" t="s">
        <v>57</v>
      </c>
      <c r="F172" s="25">
        <f>+'[1]Calculos Producción 100%'!$Q$2</f>
        <v>91033.59206000001</v>
      </c>
      <c r="G172" s="26">
        <f>+'[1]Calculos Producción 100%'!$O$2</f>
        <v>1.9220725855519038E-3</v>
      </c>
      <c r="H172" s="26">
        <f>+'[1]Calculos Producción 100%'!H172*'PETROSANTANDER- PROPANO'!$A$1</f>
        <v>0</v>
      </c>
      <c r="I172" s="26">
        <f>+'[1]Calculos Producción 100%'!I172*'PETROSANTANDER- PROPANO'!$A$1</f>
        <v>0</v>
      </c>
      <c r="J172" s="26">
        <f t="shared" si="2"/>
        <v>0</v>
      </c>
      <c r="K172" s="26">
        <v>0</v>
      </c>
      <c r="M172" s="27">
        <f>(((H172/'[1]Calculos Producción 100%'!A172)*1000)/'[1]Calculos Producción 100%'!$P$2)/42</f>
        <v>0</v>
      </c>
      <c r="N172" s="27">
        <f>(((I172/'[1]Calculos Producción 100%'!A172)*1000)/'[1]Calculos Producción 100%'!$P$2)/42</f>
        <v>0</v>
      </c>
      <c r="O172" s="27">
        <f>(((J172/'[1]Calculos Producción 100%'!A172)*1000)/'[1]Calculos Producción 100%'!$P$2)/42</f>
        <v>0</v>
      </c>
      <c r="P172" s="27">
        <f>+O172*'[1]Calculos Producción 100%'!A172</f>
        <v>0</v>
      </c>
    </row>
    <row r="173" spans="2:16" ht="24.75" hidden="1" x14ac:dyDescent="0.25">
      <c r="B173" s="21">
        <f>+'[1]Calculos Producción 100%'!B173</f>
        <v>50830</v>
      </c>
      <c r="C173" s="22" t="s">
        <v>55</v>
      </c>
      <c r="D173" s="23" t="s">
        <v>56</v>
      </c>
      <c r="E173" s="24" t="s">
        <v>57</v>
      </c>
      <c r="F173" s="25">
        <f>+'[1]Calculos Producción 100%'!$Q$2</f>
        <v>91033.59206000001</v>
      </c>
      <c r="G173" s="26">
        <f>+'[1]Calculos Producción 100%'!$O$2</f>
        <v>1.9220725855519038E-3</v>
      </c>
      <c r="H173" s="26">
        <f>+'[1]Calculos Producción 100%'!H173*'PETROSANTANDER- PROPANO'!$A$1</f>
        <v>0</v>
      </c>
      <c r="I173" s="26">
        <f>+'[1]Calculos Producción 100%'!I173*'PETROSANTANDER- PROPANO'!$A$1</f>
        <v>0</v>
      </c>
      <c r="J173" s="26">
        <f t="shared" si="2"/>
        <v>0</v>
      </c>
      <c r="K173" s="26">
        <v>0</v>
      </c>
      <c r="M173" s="27">
        <f>(((H173/'[1]Calculos Producción 100%'!A173)*1000)/'[1]Calculos Producción 100%'!$P$2)/42</f>
        <v>0</v>
      </c>
      <c r="N173" s="27">
        <f>(((I173/'[1]Calculos Producción 100%'!A173)*1000)/'[1]Calculos Producción 100%'!$P$2)/42</f>
        <v>0</v>
      </c>
      <c r="O173" s="27">
        <f>(((J173/'[1]Calculos Producción 100%'!A173)*1000)/'[1]Calculos Producción 100%'!$P$2)/42</f>
        <v>0</v>
      </c>
      <c r="P173" s="27">
        <f>+O173*'[1]Calculos Producción 100%'!A173</f>
        <v>0</v>
      </c>
    </row>
    <row r="174" spans="2:16" ht="24.75" hidden="1" x14ac:dyDescent="0.25">
      <c r="B174" s="21">
        <f>+'[1]Calculos Producción 100%'!B174</f>
        <v>50861</v>
      </c>
      <c r="C174" s="22" t="s">
        <v>55</v>
      </c>
      <c r="D174" s="23" t="s">
        <v>56</v>
      </c>
      <c r="E174" s="24" t="s">
        <v>57</v>
      </c>
      <c r="F174" s="25">
        <f>+'[1]Calculos Producción 100%'!$Q$2</f>
        <v>91033.59206000001</v>
      </c>
      <c r="G174" s="26">
        <f>+'[1]Calculos Producción 100%'!$O$2</f>
        <v>1.9220725855519038E-3</v>
      </c>
      <c r="H174" s="26">
        <f>+'[1]Calculos Producción 100%'!H174*'PETROSANTANDER- PROPANO'!$A$1</f>
        <v>0</v>
      </c>
      <c r="I174" s="26">
        <f>+'[1]Calculos Producción 100%'!I174*'PETROSANTANDER- PROPANO'!$A$1</f>
        <v>0</v>
      </c>
      <c r="J174" s="26">
        <f t="shared" si="2"/>
        <v>0</v>
      </c>
      <c r="K174" s="26">
        <v>0</v>
      </c>
      <c r="M174" s="27">
        <f>(((H174/'[1]Calculos Producción 100%'!A174)*1000)/'[1]Calculos Producción 100%'!$P$2)/42</f>
        <v>0</v>
      </c>
      <c r="N174" s="27">
        <f>(((I174/'[1]Calculos Producción 100%'!A174)*1000)/'[1]Calculos Producción 100%'!$P$2)/42</f>
        <v>0</v>
      </c>
      <c r="O174" s="27">
        <f>(((J174/'[1]Calculos Producción 100%'!A174)*1000)/'[1]Calculos Producción 100%'!$P$2)/42</f>
        <v>0</v>
      </c>
      <c r="P174" s="27">
        <f>+O174*'[1]Calculos Producción 100%'!A174</f>
        <v>0</v>
      </c>
    </row>
    <row r="175" spans="2:16" ht="24.75" hidden="1" x14ac:dyDescent="0.25">
      <c r="B175" s="21">
        <f>+'[1]Calculos Producción 100%'!B175</f>
        <v>50891</v>
      </c>
      <c r="C175" s="22" t="s">
        <v>55</v>
      </c>
      <c r="D175" s="23" t="s">
        <v>56</v>
      </c>
      <c r="E175" s="24" t="s">
        <v>57</v>
      </c>
      <c r="F175" s="25">
        <f>+'[1]Calculos Producción 100%'!$Q$2</f>
        <v>91033.59206000001</v>
      </c>
      <c r="G175" s="26">
        <f>+'[1]Calculos Producción 100%'!$O$2</f>
        <v>1.9220725855519038E-3</v>
      </c>
      <c r="H175" s="26">
        <f>+'[1]Calculos Producción 100%'!H175*'PETROSANTANDER- PROPANO'!$A$1</f>
        <v>0</v>
      </c>
      <c r="I175" s="26">
        <f>+'[1]Calculos Producción 100%'!I175*'PETROSANTANDER- PROPANO'!$A$1</f>
        <v>0</v>
      </c>
      <c r="J175" s="26">
        <f t="shared" si="2"/>
        <v>0</v>
      </c>
      <c r="K175" s="26">
        <v>0</v>
      </c>
      <c r="M175" s="27">
        <f>(((H175/'[1]Calculos Producción 100%'!A175)*1000)/'[1]Calculos Producción 100%'!$P$2)/42</f>
        <v>0</v>
      </c>
      <c r="N175" s="27">
        <f>(((I175/'[1]Calculos Producción 100%'!A175)*1000)/'[1]Calculos Producción 100%'!$P$2)/42</f>
        <v>0</v>
      </c>
      <c r="O175" s="27">
        <f>(((J175/'[1]Calculos Producción 100%'!A175)*1000)/'[1]Calculos Producción 100%'!$P$2)/42</f>
        <v>0</v>
      </c>
      <c r="P175" s="27">
        <f>+O175*'[1]Calculos Producción 100%'!A175</f>
        <v>0</v>
      </c>
    </row>
    <row r="176" spans="2:16" ht="24.75" hidden="1" x14ac:dyDescent="0.25">
      <c r="B176" s="21">
        <f>+'[1]Calculos Producción 100%'!B176</f>
        <v>50922</v>
      </c>
      <c r="C176" s="22" t="s">
        <v>55</v>
      </c>
      <c r="D176" s="23" t="s">
        <v>56</v>
      </c>
      <c r="E176" s="24" t="s">
        <v>57</v>
      </c>
      <c r="F176" s="25">
        <f>+'[1]Calculos Producción 100%'!$Q$2</f>
        <v>91033.59206000001</v>
      </c>
      <c r="G176" s="26">
        <f>+'[1]Calculos Producción 100%'!$O$2</f>
        <v>1.9220725855519038E-3</v>
      </c>
      <c r="H176" s="26">
        <f>+'[1]Calculos Producción 100%'!H176*'PETROSANTANDER- PROPANO'!$A$1</f>
        <v>0</v>
      </c>
      <c r="I176" s="26">
        <f>+'[1]Calculos Producción 100%'!I176*'PETROSANTANDER- PROPANO'!$A$1</f>
        <v>0</v>
      </c>
      <c r="J176" s="26">
        <f t="shared" si="2"/>
        <v>0</v>
      </c>
      <c r="K176" s="26">
        <v>0</v>
      </c>
      <c r="M176" s="27">
        <f>(((H176/'[1]Calculos Producción 100%'!A176)*1000)/'[1]Calculos Producción 100%'!$P$2)/42</f>
        <v>0</v>
      </c>
      <c r="N176" s="27">
        <f>(((I176/'[1]Calculos Producción 100%'!A176)*1000)/'[1]Calculos Producción 100%'!$P$2)/42</f>
        <v>0</v>
      </c>
      <c r="O176" s="27">
        <f>(((J176/'[1]Calculos Producción 100%'!A176)*1000)/'[1]Calculos Producción 100%'!$P$2)/42</f>
        <v>0</v>
      </c>
      <c r="P176" s="27">
        <f>+O176*'[1]Calculos Producción 100%'!A176</f>
        <v>0</v>
      </c>
    </row>
    <row r="177" spans="2:16" ht="24.75" hidden="1" x14ac:dyDescent="0.25">
      <c r="B177" s="21">
        <f>+'[1]Calculos Producción 100%'!B177</f>
        <v>50952</v>
      </c>
      <c r="C177" s="22" t="s">
        <v>55</v>
      </c>
      <c r="D177" s="23" t="s">
        <v>56</v>
      </c>
      <c r="E177" s="24" t="s">
        <v>57</v>
      </c>
      <c r="F177" s="25">
        <f>+'[1]Calculos Producción 100%'!$Q$2</f>
        <v>91033.59206000001</v>
      </c>
      <c r="G177" s="26">
        <f>+'[1]Calculos Producción 100%'!$O$2</f>
        <v>1.9220725855519038E-3</v>
      </c>
      <c r="H177" s="26">
        <f>+'[1]Calculos Producción 100%'!H177*'PETROSANTANDER- PROPANO'!$A$1</f>
        <v>0</v>
      </c>
      <c r="I177" s="26">
        <f>+'[1]Calculos Producción 100%'!I177*'PETROSANTANDER- PROPANO'!$A$1</f>
        <v>0</v>
      </c>
      <c r="J177" s="26">
        <f t="shared" si="2"/>
        <v>0</v>
      </c>
      <c r="K177" s="26">
        <v>0</v>
      </c>
      <c r="M177" s="27">
        <f>(((H177/'[1]Calculos Producción 100%'!A177)*1000)/'[1]Calculos Producción 100%'!$P$2)/42</f>
        <v>0</v>
      </c>
      <c r="N177" s="27">
        <f>(((I177/'[1]Calculos Producción 100%'!A177)*1000)/'[1]Calculos Producción 100%'!$P$2)/42</f>
        <v>0</v>
      </c>
      <c r="O177" s="27">
        <f>(((J177/'[1]Calculos Producción 100%'!A177)*1000)/'[1]Calculos Producción 100%'!$P$2)/42</f>
        <v>0</v>
      </c>
      <c r="P177" s="27">
        <f>+O177*'[1]Calculos Producción 100%'!A177</f>
        <v>0</v>
      </c>
    </row>
    <row r="178" spans="2:16" ht="24.75" hidden="1" x14ac:dyDescent="0.25">
      <c r="B178" s="21">
        <f>+'[1]Calculos Producción 100%'!B178</f>
        <v>50983</v>
      </c>
      <c r="C178" s="22" t="s">
        <v>55</v>
      </c>
      <c r="D178" s="23" t="s">
        <v>56</v>
      </c>
      <c r="E178" s="24" t="s">
        <v>57</v>
      </c>
      <c r="F178" s="25">
        <f>+'[1]Calculos Producción 100%'!$Q$2</f>
        <v>91033.59206000001</v>
      </c>
      <c r="G178" s="26">
        <f>+'[1]Calculos Producción 100%'!$O$2</f>
        <v>1.9220725855519038E-3</v>
      </c>
      <c r="H178" s="26">
        <f>+'[1]Calculos Producción 100%'!H178*'PETROSANTANDER- PROPANO'!$A$1</f>
        <v>0</v>
      </c>
      <c r="I178" s="26">
        <f>+'[1]Calculos Producción 100%'!I178*'PETROSANTANDER- PROPANO'!$A$1</f>
        <v>0</v>
      </c>
      <c r="J178" s="26">
        <f t="shared" si="2"/>
        <v>0</v>
      </c>
      <c r="K178" s="26">
        <v>0</v>
      </c>
      <c r="M178" s="27">
        <f>(((H178/'[1]Calculos Producción 100%'!A178)*1000)/'[1]Calculos Producción 100%'!$P$2)/42</f>
        <v>0</v>
      </c>
      <c r="N178" s="27">
        <f>(((I178/'[1]Calculos Producción 100%'!A178)*1000)/'[1]Calculos Producción 100%'!$P$2)/42</f>
        <v>0</v>
      </c>
      <c r="O178" s="27">
        <f>(((J178/'[1]Calculos Producción 100%'!A178)*1000)/'[1]Calculos Producción 100%'!$P$2)/42</f>
        <v>0</v>
      </c>
      <c r="P178" s="27">
        <f>+O178*'[1]Calculos Producción 100%'!A178</f>
        <v>0</v>
      </c>
    </row>
    <row r="179" spans="2:16" ht="24.75" hidden="1" x14ac:dyDescent="0.25">
      <c r="B179" s="21">
        <f>+'[1]Calculos Producción 100%'!B179</f>
        <v>51014</v>
      </c>
      <c r="C179" s="22" t="s">
        <v>55</v>
      </c>
      <c r="D179" s="23" t="s">
        <v>56</v>
      </c>
      <c r="E179" s="24" t="s">
        <v>57</v>
      </c>
      <c r="F179" s="25">
        <f>+'[1]Calculos Producción 100%'!$Q$2</f>
        <v>91033.59206000001</v>
      </c>
      <c r="G179" s="26">
        <f>+'[1]Calculos Producción 100%'!$O$2</f>
        <v>1.9220725855519038E-3</v>
      </c>
      <c r="H179" s="26">
        <f>+'[1]Calculos Producción 100%'!H179*'PETROSANTANDER- PROPANO'!$A$1</f>
        <v>0</v>
      </c>
      <c r="I179" s="26">
        <f>+'[1]Calculos Producción 100%'!I179*'PETROSANTANDER- PROPANO'!$A$1</f>
        <v>0</v>
      </c>
      <c r="J179" s="26">
        <f t="shared" si="2"/>
        <v>0</v>
      </c>
      <c r="K179" s="26">
        <v>0</v>
      </c>
      <c r="M179" s="27">
        <f>(((H179/'[1]Calculos Producción 100%'!A179)*1000)/'[1]Calculos Producción 100%'!$P$2)/42</f>
        <v>0</v>
      </c>
      <c r="N179" s="27">
        <f>(((I179/'[1]Calculos Producción 100%'!A179)*1000)/'[1]Calculos Producción 100%'!$P$2)/42</f>
        <v>0</v>
      </c>
      <c r="O179" s="27">
        <f>(((J179/'[1]Calculos Producción 100%'!A179)*1000)/'[1]Calculos Producción 100%'!$P$2)/42</f>
        <v>0</v>
      </c>
      <c r="P179" s="27">
        <f>+O179*'[1]Calculos Producción 100%'!A179</f>
        <v>0</v>
      </c>
    </row>
    <row r="180" spans="2:16" ht="24.75" hidden="1" x14ac:dyDescent="0.25">
      <c r="B180" s="21">
        <f>+'[1]Calculos Producción 100%'!B180</f>
        <v>51044</v>
      </c>
      <c r="C180" s="22" t="s">
        <v>55</v>
      </c>
      <c r="D180" s="23" t="s">
        <v>56</v>
      </c>
      <c r="E180" s="24" t="s">
        <v>57</v>
      </c>
      <c r="F180" s="25">
        <f>+'[1]Calculos Producción 100%'!$Q$2</f>
        <v>91033.59206000001</v>
      </c>
      <c r="G180" s="26">
        <f>+'[1]Calculos Producción 100%'!$O$2</f>
        <v>1.9220725855519038E-3</v>
      </c>
      <c r="H180" s="26">
        <f>+'[1]Calculos Producción 100%'!H180*'PETROSANTANDER- PROPANO'!$A$1</f>
        <v>0</v>
      </c>
      <c r="I180" s="26">
        <f>+'[1]Calculos Producción 100%'!I180*'PETROSANTANDER- PROPANO'!$A$1</f>
        <v>0</v>
      </c>
      <c r="J180" s="26">
        <f t="shared" si="2"/>
        <v>0</v>
      </c>
      <c r="K180" s="26">
        <v>0</v>
      </c>
      <c r="M180" s="27">
        <f>(((H180/'[1]Calculos Producción 100%'!A180)*1000)/'[1]Calculos Producción 100%'!$P$2)/42</f>
        <v>0</v>
      </c>
      <c r="N180" s="27">
        <f>(((I180/'[1]Calculos Producción 100%'!A180)*1000)/'[1]Calculos Producción 100%'!$P$2)/42</f>
        <v>0</v>
      </c>
      <c r="O180" s="27">
        <f>(((J180/'[1]Calculos Producción 100%'!A180)*1000)/'[1]Calculos Producción 100%'!$P$2)/42</f>
        <v>0</v>
      </c>
      <c r="P180" s="27">
        <f>+O180*'[1]Calculos Producción 100%'!A180</f>
        <v>0</v>
      </c>
    </row>
    <row r="181" spans="2:16" ht="24.75" hidden="1" x14ac:dyDescent="0.25">
      <c r="B181" s="21">
        <f>+'[1]Calculos Producción 100%'!B181</f>
        <v>51075</v>
      </c>
      <c r="C181" s="22" t="s">
        <v>55</v>
      </c>
      <c r="D181" s="23" t="s">
        <v>56</v>
      </c>
      <c r="E181" s="24" t="s">
        <v>57</v>
      </c>
      <c r="F181" s="25">
        <f>+'[1]Calculos Producción 100%'!$Q$2</f>
        <v>91033.59206000001</v>
      </c>
      <c r="G181" s="26">
        <f>+'[1]Calculos Producción 100%'!$O$2</f>
        <v>1.9220725855519038E-3</v>
      </c>
      <c r="H181" s="26">
        <f>+'[1]Calculos Producción 100%'!H181*'PETROSANTANDER- PROPANO'!$A$1</f>
        <v>0</v>
      </c>
      <c r="I181" s="26">
        <f>+'[1]Calculos Producción 100%'!I181*'PETROSANTANDER- PROPANO'!$A$1</f>
        <v>0</v>
      </c>
      <c r="J181" s="26">
        <f t="shared" si="2"/>
        <v>0</v>
      </c>
      <c r="K181" s="26">
        <v>0</v>
      </c>
      <c r="M181" s="27">
        <f>(((H181/'[1]Calculos Producción 100%'!A181)*1000)/'[1]Calculos Producción 100%'!$P$2)/42</f>
        <v>0</v>
      </c>
      <c r="N181" s="27">
        <f>(((I181/'[1]Calculos Producción 100%'!A181)*1000)/'[1]Calculos Producción 100%'!$P$2)/42</f>
        <v>0</v>
      </c>
      <c r="O181" s="27">
        <f>(((J181/'[1]Calculos Producción 100%'!A181)*1000)/'[1]Calculos Producción 100%'!$P$2)/42</f>
        <v>0</v>
      </c>
      <c r="P181" s="27">
        <f>+O181*'[1]Calculos Producción 100%'!A181</f>
        <v>0</v>
      </c>
    </row>
    <row r="182" spans="2:16" ht="24.75" hidden="1" x14ac:dyDescent="0.25">
      <c r="B182" s="21">
        <f>+'[1]Calculos Producción 100%'!B182</f>
        <v>51105</v>
      </c>
      <c r="C182" s="22" t="s">
        <v>55</v>
      </c>
      <c r="D182" s="23" t="s">
        <v>56</v>
      </c>
      <c r="E182" s="24" t="s">
        <v>57</v>
      </c>
      <c r="F182" s="25">
        <f>+'[1]Calculos Producción 100%'!$Q$2</f>
        <v>91033.59206000001</v>
      </c>
      <c r="G182" s="26">
        <f>+'[1]Calculos Producción 100%'!$O$2</f>
        <v>1.9220725855519038E-3</v>
      </c>
      <c r="H182" s="26">
        <f>+'[1]Calculos Producción 100%'!H182*'PETROSANTANDER- PROPANO'!$A$1</f>
        <v>0</v>
      </c>
      <c r="I182" s="26">
        <f>+'[1]Calculos Producción 100%'!I182*'PETROSANTANDER- PROPANO'!$A$1</f>
        <v>0</v>
      </c>
      <c r="J182" s="26">
        <f t="shared" si="2"/>
        <v>0</v>
      </c>
      <c r="K182" s="26">
        <v>0</v>
      </c>
      <c r="M182" s="27">
        <f>(((H182/'[1]Calculos Producción 100%'!A182)*1000)/'[1]Calculos Producción 100%'!$P$2)/42</f>
        <v>0</v>
      </c>
      <c r="N182" s="27">
        <f>(((I182/'[1]Calculos Producción 100%'!A182)*1000)/'[1]Calculos Producción 100%'!$P$2)/42</f>
        <v>0</v>
      </c>
      <c r="O182" s="27">
        <f>(((J182/'[1]Calculos Producción 100%'!A182)*1000)/'[1]Calculos Producción 100%'!$P$2)/42</f>
        <v>0</v>
      </c>
      <c r="P182" s="27">
        <f>+O182*'[1]Calculos Producción 100%'!A182</f>
        <v>0</v>
      </c>
    </row>
    <row r="183" spans="2:16" ht="24.75" hidden="1" x14ac:dyDescent="0.25">
      <c r="B183" s="21">
        <f>+'[1]Calculos Producción 100%'!B183</f>
        <v>51136</v>
      </c>
      <c r="C183" s="22" t="s">
        <v>55</v>
      </c>
      <c r="D183" s="23" t="s">
        <v>56</v>
      </c>
      <c r="E183" s="24" t="s">
        <v>57</v>
      </c>
      <c r="F183" s="25">
        <f>+'[1]Calculos Producción 100%'!$Q$2</f>
        <v>91033.59206000001</v>
      </c>
      <c r="G183" s="26">
        <f>+'[1]Calculos Producción 100%'!$O$2</f>
        <v>1.9220725855519038E-3</v>
      </c>
      <c r="H183" s="26">
        <f>+'[1]Calculos Producción 100%'!H183*'PETROSANTANDER- PROPANO'!$A$1</f>
        <v>0</v>
      </c>
      <c r="I183" s="26">
        <f>+'[1]Calculos Producción 100%'!I183*'PETROSANTANDER- PROPANO'!$A$1</f>
        <v>0</v>
      </c>
      <c r="J183" s="26">
        <f t="shared" si="2"/>
        <v>0</v>
      </c>
      <c r="K183" s="26">
        <v>0</v>
      </c>
      <c r="M183" s="27">
        <f>(((H183/'[1]Calculos Producción 100%'!A183)*1000)/'[1]Calculos Producción 100%'!$P$2)/42</f>
        <v>0</v>
      </c>
      <c r="N183" s="27">
        <f>(((I183/'[1]Calculos Producción 100%'!A183)*1000)/'[1]Calculos Producción 100%'!$P$2)/42</f>
        <v>0</v>
      </c>
      <c r="O183" s="27">
        <f>(((J183/'[1]Calculos Producción 100%'!A183)*1000)/'[1]Calculos Producción 100%'!$P$2)/42</f>
        <v>0</v>
      </c>
      <c r="P183" s="27">
        <f>+O183*'[1]Calculos Producción 100%'!A183</f>
        <v>0</v>
      </c>
    </row>
    <row r="184" spans="2:16" ht="24.75" hidden="1" x14ac:dyDescent="0.25">
      <c r="B184" s="21">
        <f>+'[1]Calculos Producción 100%'!B184</f>
        <v>51167</v>
      </c>
      <c r="C184" s="22" t="s">
        <v>55</v>
      </c>
      <c r="D184" s="23" t="s">
        <v>56</v>
      </c>
      <c r="E184" s="24" t="s">
        <v>57</v>
      </c>
      <c r="F184" s="25">
        <f>+'[1]Calculos Producción 100%'!$Q$2</f>
        <v>91033.59206000001</v>
      </c>
      <c r="G184" s="26">
        <f>+'[1]Calculos Producción 100%'!$O$2</f>
        <v>1.9220725855519038E-3</v>
      </c>
      <c r="H184" s="26">
        <f>+'[1]Calculos Producción 100%'!H184*'PETROSANTANDER- PROPANO'!$A$1</f>
        <v>0</v>
      </c>
      <c r="I184" s="26">
        <f>+'[1]Calculos Producción 100%'!I184*'PETROSANTANDER- PROPANO'!$A$1</f>
        <v>0</v>
      </c>
      <c r="J184" s="26">
        <f t="shared" si="2"/>
        <v>0</v>
      </c>
      <c r="K184" s="26">
        <v>0</v>
      </c>
      <c r="M184" s="27">
        <f>(((H184/'[1]Calculos Producción 100%'!A184)*1000)/'[1]Calculos Producción 100%'!$P$2)/42</f>
        <v>0</v>
      </c>
      <c r="N184" s="27">
        <f>(((I184/'[1]Calculos Producción 100%'!A184)*1000)/'[1]Calculos Producción 100%'!$P$2)/42</f>
        <v>0</v>
      </c>
      <c r="O184" s="27">
        <f>(((J184/'[1]Calculos Producción 100%'!A184)*1000)/'[1]Calculos Producción 100%'!$P$2)/42</f>
        <v>0</v>
      </c>
      <c r="P184" s="27">
        <f>+O184*'[1]Calculos Producción 100%'!A184</f>
        <v>0</v>
      </c>
    </row>
    <row r="185" spans="2:16" ht="24.75" hidden="1" x14ac:dyDescent="0.25">
      <c r="B185" s="21">
        <f>+'[1]Calculos Producción 100%'!B185</f>
        <v>51196</v>
      </c>
      <c r="C185" s="22" t="s">
        <v>55</v>
      </c>
      <c r="D185" s="23" t="s">
        <v>56</v>
      </c>
      <c r="E185" s="24" t="s">
        <v>57</v>
      </c>
      <c r="F185" s="25">
        <f>+'[1]Calculos Producción 100%'!$Q$2</f>
        <v>91033.59206000001</v>
      </c>
      <c r="G185" s="26">
        <f>+'[1]Calculos Producción 100%'!$O$2</f>
        <v>1.9220725855519038E-3</v>
      </c>
      <c r="H185" s="26">
        <f>+'[1]Calculos Producción 100%'!H185*'PETROSANTANDER- PROPANO'!$A$1</f>
        <v>0</v>
      </c>
      <c r="I185" s="26">
        <f>+'[1]Calculos Producción 100%'!I185*'PETROSANTANDER- PROPANO'!$A$1</f>
        <v>0</v>
      </c>
      <c r="J185" s="26">
        <f t="shared" si="2"/>
        <v>0</v>
      </c>
      <c r="K185" s="26">
        <v>0</v>
      </c>
      <c r="M185" s="27">
        <f>(((H185/'[1]Calculos Producción 100%'!A185)*1000)/'[1]Calculos Producción 100%'!$P$2)/42</f>
        <v>0</v>
      </c>
      <c r="N185" s="27">
        <f>(((I185/'[1]Calculos Producción 100%'!A185)*1000)/'[1]Calculos Producción 100%'!$P$2)/42</f>
        <v>0</v>
      </c>
      <c r="O185" s="27">
        <f>(((J185/'[1]Calculos Producción 100%'!A185)*1000)/'[1]Calculos Producción 100%'!$P$2)/42</f>
        <v>0</v>
      </c>
      <c r="P185" s="27">
        <f>+O185*'[1]Calculos Producción 100%'!A185</f>
        <v>0</v>
      </c>
    </row>
    <row r="186" spans="2:16" ht="24.75" hidden="1" x14ac:dyDescent="0.25">
      <c r="B186" s="21">
        <f>+'[1]Calculos Producción 100%'!B186</f>
        <v>51227</v>
      </c>
      <c r="C186" s="22" t="s">
        <v>55</v>
      </c>
      <c r="D186" s="23" t="s">
        <v>56</v>
      </c>
      <c r="E186" s="24" t="s">
        <v>57</v>
      </c>
      <c r="F186" s="25">
        <f>+'[1]Calculos Producción 100%'!$Q$2</f>
        <v>91033.59206000001</v>
      </c>
      <c r="G186" s="26">
        <f>+'[1]Calculos Producción 100%'!$O$2</f>
        <v>1.9220725855519038E-3</v>
      </c>
      <c r="H186" s="26">
        <f>+'[1]Calculos Producción 100%'!H186*'PETROSANTANDER- PROPANO'!$A$1</f>
        <v>0</v>
      </c>
      <c r="I186" s="26">
        <f>+'[1]Calculos Producción 100%'!I186*'PETROSANTANDER- PROPANO'!$A$1</f>
        <v>0</v>
      </c>
      <c r="J186" s="26">
        <f t="shared" si="2"/>
        <v>0</v>
      </c>
      <c r="K186" s="26">
        <v>0</v>
      </c>
      <c r="M186" s="27">
        <f>(((H186/'[1]Calculos Producción 100%'!A186)*1000)/'[1]Calculos Producción 100%'!$P$2)/42</f>
        <v>0</v>
      </c>
      <c r="N186" s="27">
        <f>(((I186/'[1]Calculos Producción 100%'!A186)*1000)/'[1]Calculos Producción 100%'!$P$2)/42</f>
        <v>0</v>
      </c>
      <c r="O186" s="27">
        <f>(((J186/'[1]Calculos Producción 100%'!A186)*1000)/'[1]Calculos Producción 100%'!$P$2)/42</f>
        <v>0</v>
      </c>
      <c r="P186" s="27">
        <f>+O186*'[1]Calculos Producción 100%'!A186</f>
        <v>0</v>
      </c>
    </row>
    <row r="187" spans="2:16" ht="24.75" hidden="1" x14ac:dyDescent="0.25">
      <c r="B187" s="21">
        <f>+'[1]Calculos Producción 100%'!B187</f>
        <v>51257</v>
      </c>
      <c r="C187" s="22" t="s">
        <v>55</v>
      </c>
      <c r="D187" s="23" t="s">
        <v>56</v>
      </c>
      <c r="E187" s="24" t="s">
        <v>57</v>
      </c>
      <c r="F187" s="25">
        <f>+'[1]Calculos Producción 100%'!$Q$2</f>
        <v>91033.59206000001</v>
      </c>
      <c r="G187" s="26">
        <f>+'[1]Calculos Producción 100%'!$O$2</f>
        <v>1.9220725855519038E-3</v>
      </c>
      <c r="H187" s="26">
        <f>+'[1]Calculos Producción 100%'!H187*'PETROSANTANDER- PROPANO'!$A$1</f>
        <v>0</v>
      </c>
      <c r="I187" s="26">
        <f>+'[1]Calculos Producción 100%'!I187*'PETROSANTANDER- PROPANO'!$A$1</f>
        <v>0</v>
      </c>
      <c r="J187" s="26">
        <f t="shared" si="2"/>
        <v>0</v>
      </c>
      <c r="K187" s="26">
        <v>0</v>
      </c>
      <c r="M187" s="27">
        <f>(((H187/'[1]Calculos Producción 100%'!A187)*1000)/'[1]Calculos Producción 100%'!$P$2)/42</f>
        <v>0</v>
      </c>
      <c r="N187" s="27">
        <f>(((I187/'[1]Calculos Producción 100%'!A187)*1000)/'[1]Calculos Producción 100%'!$P$2)/42</f>
        <v>0</v>
      </c>
      <c r="O187" s="27">
        <f>(((J187/'[1]Calculos Producción 100%'!A187)*1000)/'[1]Calculos Producción 100%'!$P$2)/42</f>
        <v>0</v>
      </c>
      <c r="P187" s="27">
        <f>+O187*'[1]Calculos Producción 100%'!A187</f>
        <v>0</v>
      </c>
    </row>
    <row r="188" spans="2:16" ht="24.75" hidden="1" x14ac:dyDescent="0.25">
      <c r="B188" s="21">
        <f>+'[1]Calculos Producción 100%'!B188</f>
        <v>51288</v>
      </c>
      <c r="C188" s="22" t="s">
        <v>55</v>
      </c>
      <c r="D188" s="23" t="s">
        <v>56</v>
      </c>
      <c r="E188" s="24" t="s">
        <v>57</v>
      </c>
      <c r="F188" s="25">
        <f>+'[1]Calculos Producción 100%'!$Q$2</f>
        <v>91033.59206000001</v>
      </c>
      <c r="G188" s="26">
        <f>+'[1]Calculos Producción 100%'!$O$2</f>
        <v>1.9220725855519038E-3</v>
      </c>
      <c r="H188" s="26">
        <f>+'[1]Calculos Producción 100%'!H188*'PETROSANTANDER- PROPANO'!$A$1</f>
        <v>0</v>
      </c>
      <c r="I188" s="26">
        <f>+'[1]Calculos Producción 100%'!I188*'PETROSANTANDER- PROPANO'!$A$1</f>
        <v>0</v>
      </c>
      <c r="J188" s="26">
        <f t="shared" si="2"/>
        <v>0</v>
      </c>
      <c r="K188" s="26">
        <v>0</v>
      </c>
      <c r="M188" s="27">
        <f>(((H188/'[1]Calculos Producción 100%'!A188)*1000)/'[1]Calculos Producción 100%'!$P$2)/42</f>
        <v>0</v>
      </c>
      <c r="N188" s="27">
        <f>(((I188/'[1]Calculos Producción 100%'!A188)*1000)/'[1]Calculos Producción 100%'!$P$2)/42</f>
        <v>0</v>
      </c>
      <c r="O188" s="27">
        <f>(((J188/'[1]Calculos Producción 100%'!A188)*1000)/'[1]Calculos Producción 100%'!$P$2)/42</f>
        <v>0</v>
      </c>
      <c r="P188" s="27">
        <f>+O188*'[1]Calculos Producción 100%'!A188</f>
        <v>0</v>
      </c>
    </row>
    <row r="189" spans="2:16" ht="24.75" hidden="1" x14ac:dyDescent="0.25">
      <c r="B189" s="21">
        <f>+'[1]Calculos Producción 100%'!B189</f>
        <v>51318</v>
      </c>
      <c r="C189" s="22" t="s">
        <v>55</v>
      </c>
      <c r="D189" s="23" t="s">
        <v>56</v>
      </c>
      <c r="E189" s="24" t="s">
        <v>57</v>
      </c>
      <c r="F189" s="25">
        <f>+'[1]Calculos Producción 100%'!$Q$2</f>
        <v>91033.59206000001</v>
      </c>
      <c r="G189" s="26">
        <f>+'[1]Calculos Producción 100%'!$O$2</f>
        <v>1.9220725855519038E-3</v>
      </c>
      <c r="H189" s="26">
        <f>+'[1]Calculos Producción 100%'!H189*'PETROSANTANDER- PROPANO'!$A$1</f>
        <v>0</v>
      </c>
      <c r="I189" s="26">
        <f>+'[1]Calculos Producción 100%'!I189*'PETROSANTANDER- PROPANO'!$A$1</f>
        <v>0</v>
      </c>
      <c r="J189" s="26">
        <f t="shared" si="2"/>
        <v>0</v>
      </c>
      <c r="K189" s="26">
        <v>0</v>
      </c>
      <c r="M189" s="27">
        <f>(((H189/'[1]Calculos Producción 100%'!A189)*1000)/'[1]Calculos Producción 100%'!$P$2)/42</f>
        <v>0</v>
      </c>
      <c r="N189" s="27">
        <f>(((I189/'[1]Calculos Producción 100%'!A189)*1000)/'[1]Calculos Producción 100%'!$P$2)/42</f>
        <v>0</v>
      </c>
      <c r="O189" s="27">
        <f>(((J189/'[1]Calculos Producción 100%'!A189)*1000)/'[1]Calculos Producción 100%'!$P$2)/42</f>
        <v>0</v>
      </c>
      <c r="P189" s="27">
        <f>+O189*'[1]Calculos Producción 100%'!A189</f>
        <v>0</v>
      </c>
    </row>
    <row r="190" spans="2:16" ht="24.75" hidden="1" x14ac:dyDescent="0.25">
      <c r="B190" s="21">
        <f>+'[1]Calculos Producción 100%'!B190</f>
        <v>51349</v>
      </c>
      <c r="C190" s="22" t="s">
        <v>55</v>
      </c>
      <c r="D190" s="23" t="s">
        <v>56</v>
      </c>
      <c r="E190" s="24" t="s">
        <v>57</v>
      </c>
      <c r="F190" s="25">
        <f>+'[1]Calculos Producción 100%'!$Q$2</f>
        <v>91033.59206000001</v>
      </c>
      <c r="G190" s="26">
        <f>+'[1]Calculos Producción 100%'!$O$2</f>
        <v>1.9220725855519038E-3</v>
      </c>
      <c r="H190" s="26">
        <f>+'[1]Calculos Producción 100%'!H190*'PETROSANTANDER- PROPANO'!$A$1</f>
        <v>0</v>
      </c>
      <c r="I190" s="26">
        <f>+'[1]Calculos Producción 100%'!I190*'PETROSANTANDER- PROPANO'!$A$1</f>
        <v>0</v>
      </c>
      <c r="J190" s="26">
        <f t="shared" si="2"/>
        <v>0</v>
      </c>
      <c r="K190" s="26">
        <v>0</v>
      </c>
      <c r="M190" s="27">
        <f>(((H190/'[1]Calculos Producción 100%'!A190)*1000)/'[1]Calculos Producción 100%'!$P$2)/42</f>
        <v>0</v>
      </c>
      <c r="N190" s="27">
        <f>(((I190/'[1]Calculos Producción 100%'!A190)*1000)/'[1]Calculos Producción 100%'!$P$2)/42</f>
        <v>0</v>
      </c>
      <c r="O190" s="27">
        <f>(((J190/'[1]Calculos Producción 100%'!A190)*1000)/'[1]Calculos Producción 100%'!$P$2)/42</f>
        <v>0</v>
      </c>
      <c r="P190" s="27">
        <f>+O190*'[1]Calculos Producción 100%'!A190</f>
        <v>0</v>
      </c>
    </row>
    <row r="191" spans="2:16" ht="24.75" hidden="1" x14ac:dyDescent="0.25">
      <c r="B191" s="21">
        <f>+'[1]Calculos Producción 100%'!B191</f>
        <v>51380</v>
      </c>
      <c r="C191" s="22" t="s">
        <v>55</v>
      </c>
      <c r="D191" s="23" t="s">
        <v>56</v>
      </c>
      <c r="E191" s="24" t="s">
        <v>57</v>
      </c>
      <c r="F191" s="25">
        <f>+'[1]Calculos Producción 100%'!$Q$2</f>
        <v>91033.59206000001</v>
      </c>
      <c r="G191" s="26">
        <f>+'[1]Calculos Producción 100%'!$O$2</f>
        <v>1.9220725855519038E-3</v>
      </c>
      <c r="H191" s="26">
        <f>+'[1]Calculos Producción 100%'!H191*'PETROSANTANDER- PROPANO'!$A$1</f>
        <v>0</v>
      </c>
      <c r="I191" s="26">
        <f>+'[1]Calculos Producción 100%'!I191*'PETROSANTANDER- PROPANO'!$A$1</f>
        <v>0</v>
      </c>
      <c r="J191" s="26">
        <f t="shared" si="2"/>
        <v>0</v>
      </c>
      <c r="K191" s="26">
        <v>0</v>
      </c>
      <c r="M191" s="27">
        <f>(((H191/'[1]Calculos Producción 100%'!A191)*1000)/'[1]Calculos Producción 100%'!$P$2)/42</f>
        <v>0</v>
      </c>
      <c r="N191" s="27">
        <f>(((I191/'[1]Calculos Producción 100%'!A191)*1000)/'[1]Calculos Producción 100%'!$P$2)/42</f>
        <v>0</v>
      </c>
      <c r="O191" s="27">
        <f>(((J191/'[1]Calculos Producción 100%'!A191)*1000)/'[1]Calculos Producción 100%'!$P$2)/42</f>
        <v>0</v>
      </c>
      <c r="P191" s="27">
        <f>+O191*'[1]Calculos Producción 100%'!A191</f>
        <v>0</v>
      </c>
    </row>
    <row r="192" spans="2:16" ht="24.75" hidden="1" x14ac:dyDescent="0.25">
      <c r="B192" s="21">
        <f>+'[1]Calculos Producción 100%'!B192</f>
        <v>51410</v>
      </c>
      <c r="C192" s="22" t="s">
        <v>55</v>
      </c>
      <c r="D192" s="23" t="s">
        <v>56</v>
      </c>
      <c r="E192" s="24" t="s">
        <v>57</v>
      </c>
      <c r="F192" s="25">
        <f>+'[1]Calculos Producción 100%'!$Q$2</f>
        <v>91033.59206000001</v>
      </c>
      <c r="G192" s="26">
        <f>+'[1]Calculos Producción 100%'!$O$2</f>
        <v>1.9220725855519038E-3</v>
      </c>
      <c r="H192" s="26">
        <f>+'[1]Calculos Producción 100%'!H192*'PETROSANTANDER- PROPANO'!$A$1</f>
        <v>0</v>
      </c>
      <c r="I192" s="26">
        <f>+'[1]Calculos Producción 100%'!I192*'PETROSANTANDER- PROPANO'!$A$1</f>
        <v>0</v>
      </c>
      <c r="J192" s="26">
        <f t="shared" si="2"/>
        <v>0</v>
      </c>
      <c r="K192" s="26">
        <v>0</v>
      </c>
      <c r="M192" s="27">
        <f>(((H192/'[1]Calculos Producción 100%'!A192)*1000)/'[1]Calculos Producción 100%'!$P$2)/42</f>
        <v>0</v>
      </c>
      <c r="N192" s="27">
        <f>(((I192/'[1]Calculos Producción 100%'!A192)*1000)/'[1]Calculos Producción 100%'!$P$2)/42</f>
        <v>0</v>
      </c>
      <c r="O192" s="27">
        <f>(((J192/'[1]Calculos Producción 100%'!A192)*1000)/'[1]Calculos Producción 100%'!$P$2)/42</f>
        <v>0</v>
      </c>
      <c r="P192" s="27">
        <f>+O192*'[1]Calculos Producción 100%'!A192</f>
        <v>0</v>
      </c>
    </row>
    <row r="193" spans="2:16" ht="24.75" hidden="1" x14ac:dyDescent="0.25">
      <c r="B193" s="21">
        <f>+'[1]Calculos Producción 100%'!B193</f>
        <v>51441</v>
      </c>
      <c r="C193" s="22" t="s">
        <v>55</v>
      </c>
      <c r="D193" s="23" t="s">
        <v>56</v>
      </c>
      <c r="E193" s="24" t="s">
        <v>57</v>
      </c>
      <c r="F193" s="25">
        <f>+'[1]Calculos Producción 100%'!$Q$2</f>
        <v>91033.59206000001</v>
      </c>
      <c r="G193" s="26">
        <f>+'[1]Calculos Producción 100%'!$O$2</f>
        <v>1.9220725855519038E-3</v>
      </c>
      <c r="H193" s="26">
        <f>+'[1]Calculos Producción 100%'!H193*'PETROSANTANDER- PROPANO'!$A$1</f>
        <v>0</v>
      </c>
      <c r="I193" s="26">
        <f>+'[1]Calculos Producción 100%'!I193*'PETROSANTANDER- PROPANO'!$A$1</f>
        <v>0</v>
      </c>
      <c r="J193" s="26">
        <f t="shared" si="2"/>
        <v>0</v>
      </c>
      <c r="K193" s="26">
        <v>0</v>
      </c>
      <c r="M193" s="27">
        <f>(((H193/'[1]Calculos Producción 100%'!A193)*1000)/'[1]Calculos Producción 100%'!$P$2)/42</f>
        <v>0</v>
      </c>
      <c r="N193" s="27">
        <f>(((I193/'[1]Calculos Producción 100%'!A193)*1000)/'[1]Calculos Producción 100%'!$P$2)/42</f>
        <v>0</v>
      </c>
      <c r="O193" s="27">
        <f>(((J193/'[1]Calculos Producción 100%'!A193)*1000)/'[1]Calculos Producción 100%'!$P$2)/42</f>
        <v>0</v>
      </c>
      <c r="P193" s="27">
        <f>+O193*'[1]Calculos Producción 100%'!A193</f>
        <v>0</v>
      </c>
    </row>
    <row r="194" spans="2:16" ht="24.75" hidden="1" x14ac:dyDescent="0.25">
      <c r="B194" s="21">
        <f>+'[1]Calculos Producción 100%'!B194</f>
        <v>51471</v>
      </c>
      <c r="C194" s="22" t="s">
        <v>55</v>
      </c>
      <c r="D194" s="23" t="s">
        <v>56</v>
      </c>
      <c r="E194" s="24" t="s">
        <v>57</v>
      </c>
      <c r="F194" s="25">
        <f>+'[1]Calculos Producción 100%'!$Q$2</f>
        <v>91033.59206000001</v>
      </c>
      <c r="G194" s="26">
        <f>+'[1]Calculos Producción 100%'!$O$2</f>
        <v>1.9220725855519038E-3</v>
      </c>
      <c r="H194" s="26">
        <f>+'[1]Calculos Producción 100%'!H194*'PETROSANTANDER- PROPANO'!$A$1</f>
        <v>0</v>
      </c>
      <c r="I194" s="26">
        <f>+'[1]Calculos Producción 100%'!I194*'PETROSANTANDER- PROPANO'!$A$1</f>
        <v>0</v>
      </c>
      <c r="J194" s="26">
        <f t="shared" si="2"/>
        <v>0</v>
      </c>
      <c r="K194" s="26">
        <v>0</v>
      </c>
      <c r="M194" s="27">
        <f>(((H194/'[1]Calculos Producción 100%'!A194)*1000)/'[1]Calculos Producción 100%'!$P$2)/42</f>
        <v>0</v>
      </c>
      <c r="N194" s="27">
        <f>(((I194/'[1]Calculos Producción 100%'!A194)*1000)/'[1]Calculos Producción 100%'!$P$2)/42</f>
        <v>0</v>
      </c>
      <c r="O194" s="27">
        <f>(((J194/'[1]Calculos Producción 100%'!A194)*1000)/'[1]Calculos Producción 100%'!$P$2)/42</f>
        <v>0</v>
      </c>
      <c r="P194" s="27">
        <f>+O194*'[1]Calculos Producción 100%'!A194</f>
        <v>0</v>
      </c>
    </row>
    <row r="195" spans="2:16" ht="24.75" hidden="1" x14ac:dyDescent="0.25">
      <c r="B195" s="21">
        <f>+'[1]Calculos Producción 100%'!B195</f>
        <v>51502</v>
      </c>
      <c r="C195" s="22" t="s">
        <v>55</v>
      </c>
      <c r="D195" s="23" t="s">
        <v>56</v>
      </c>
      <c r="E195" s="24" t="s">
        <v>57</v>
      </c>
      <c r="F195" s="25">
        <f>+'[1]Calculos Producción 100%'!$Q$2</f>
        <v>91033.59206000001</v>
      </c>
      <c r="G195" s="26">
        <f>+'[1]Calculos Producción 100%'!$O$2</f>
        <v>1.9220725855519038E-3</v>
      </c>
      <c r="H195" s="26">
        <f>+'[1]Calculos Producción 100%'!H195*'PETROSANTANDER- PROPANO'!$A$1</f>
        <v>0</v>
      </c>
      <c r="I195" s="26">
        <f>+'[1]Calculos Producción 100%'!I195*'PETROSANTANDER- PROPANO'!$A$1</f>
        <v>0</v>
      </c>
      <c r="J195" s="26">
        <f t="shared" si="2"/>
        <v>0</v>
      </c>
      <c r="K195" s="26">
        <v>0</v>
      </c>
      <c r="M195" s="27">
        <f>(((H195/'[1]Calculos Producción 100%'!A195)*1000)/'[1]Calculos Producción 100%'!$P$2)/42</f>
        <v>0</v>
      </c>
      <c r="N195" s="27">
        <f>(((I195/'[1]Calculos Producción 100%'!A195)*1000)/'[1]Calculos Producción 100%'!$P$2)/42</f>
        <v>0</v>
      </c>
      <c r="O195" s="27">
        <f>(((J195/'[1]Calculos Producción 100%'!A195)*1000)/'[1]Calculos Producción 100%'!$P$2)/42</f>
        <v>0</v>
      </c>
      <c r="P195" s="27">
        <f>+O195*'[1]Calculos Producción 100%'!A195</f>
        <v>0</v>
      </c>
    </row>
    <row r="196" spans="2:16" ht="24.75" hidden="1" x14ac:dyDescent="0.25">
      <c r="B196" s="21">
        <f>+'[1]Calculos Producción 100%'!B196</f>
        <v>51533</v>
      </c>
      <c r="C196" s="22" t="s">
        <v>55</v>
      </c>
      <c r="D196" s="23" t="s">
        <v>56</v>
      </c>
      <c r="E196" s="24" t="s">
        <v>57</v>
      </c>
      <c r="F196" s="25">
        <f>+'[1]Calculos Producción 100%'!$Q$2</f>
        <v>91033.59206000001</v>
      </c>
      <c r="G196" s="26">
        <f>+'[1]Calculos Producción 100%'!$O$2</f>
        <v>1.9220725855519038E-3</v>
      </c>
      <c r="H196" s="26">
        <f>+'[1]Calculos Producción 100%'!H196*'PETROSANTANDER- PROPANO'!$A$1</f>
        <v>0</v>
      </c>
      <c r="I196" s="26">
        <f>+'[1]Calculos Producción 100%'!I196*'PETROSANTANDER- PROPANO'!$A$1</f>
        <v>0</v>
      </c>
      <c r="J196" s="26">
        <f t="shared" ref="J196:J242" si="3">+H196+I196</f>
        <v>0</v>
      </c>
      <c r="K196" s="26">
        <v>0</v>
      </c>
      <c r="M196" s="27">
        <f>(((H196/'[1]Calculos Producción 100%'!A196)*1000)/'[1]Calculos Producción 100%'!$P$2)/42</f>
        <v>0</v>
      </c>
      <c r="N196" s="27">
        <f>(((I196/'[1]Calculos Producción 100%'!A196)*1000)/'[1]Calculos Producción 100%'!$P$2)/42</f>
        <v>0</v>
      </c>
      <c r="O196" s="27">
        <f>(((J196/'[1]Calculos Producción 100%'!A196)*1000)/'[1]Calculos Producción 100%'!$P$2)/42</f>
        <v>0</v>
      </c>
      <c r="P196" s="27">
        <f>+O196*'[1]Calculos Producción 100%'!A196</f>
        <v>0</v>
      </c>
    </row>
    <row r="197" spans="2:16" ht="24.75" hidden="1" x14ac:dyDescent="0.25">
      <c r="B197" s="21">
        <f>+'[1]Calculos Producción 100%'!B197</f>
        <v>51561</v>
      </c>
      <c r="C197" s="22" t="s">
        <v>55</v>
      </c>
      <c r="D197" s="23" t="s">
        <v>56</v>
      </c>
      <c r="E197" s="24" t="s">
        <v>57</v>
      </c>
      <c r="F197" s="25">
        <f>+'[1]Calculos Producción 100%'!$Q$2</f>
        <v>91033.59206000001</v>
      </c>
      <c r="G197" s="26">
        <f>+'[1]Calculos Producción 100%'!$O$2</f>
        <v>1.9220725855519038E-3</v>
      </c>
      <c r="H197" s="26">
        <f>+'[1]Calculos Producción 100%'!H197*'PETROSANTANDER- PROPANO'!$A$1</f>
        <v>0</v>
      </c>
      <c r="I197" s="26">
        <f>+'[1]Calculos Producción 100%'!I197*'PETROSANTANDER- PROPANO'!$A$1</f>
        <v>0</v>
      </c>
      <c r="J197" s="26">
        <f t="shared" si="3"/>
        <v>0</v>
      </c>
      <c r="K197" s="26">
        <v>0</v>
      </c>
      <c r="M197" s="27">
        <f>(((H197/'[1]Calculos Producción 100%'!A197)*1000)/'[1]Calculos Producción 100%'!$P$2)/42</f>
        <v>0</v>
      </c>
      <c r="N197" s="27">
        <f>(((I197/'[1]Calculos Producción 100%'!A197)*1000)/'[1]Calculos Producción 100%'!$P$2)/42</f>
        <v>0</v>
      </c>
      <c r="O197" s="27">
        <f>(((J197/'[1]Calculos Producción 100%'!A197)*1000)/'[1]Calculos Producción 100%'!$P$2)/42</f>
        <v>0</v>
      </c>
      <c r="P197" s="27">
        <f>+O197*'[1]Calculos Producción 100%'!A197</f>
        <v>0</v>
      </c>
    </row>
    <row r="198" spans="2:16" ht="24.75" hidden="1" x14ac:dyDescent="0.25">
      <c r="B198" s="21">
        <f>+'[1]Calculos Producción 100%'!B198</f>
        <v>51592</v>
      </c>
      <c r="C198" s="22" t="s">
        <v>55</v>
      </c>
      <c r="D198" s="23" t="s">
        <v>56</v>
      </c>
      <c r="E198" s="24" t="s">
        <v>57</v>
      </c>
      <c r="F198" s="25">
        <f>+'[1]Calculos Producción 100%'!$Q$2</f>
        <v>91033.59206000001</v>
      </c>
      <c r="G198" s="26">
        <f>+'[1]Calculos Producción 100%'!$O$2</f>
        <v>1.9220725855519038E-3</v>
      </c>
      <c r="H198" s="26">
        <f>+'[1]Calculos Producción 100%'!H198*'PETROSANTANDER- PROPANO'!$A$1</f>
        <v>0</v>
      </c>
      <c r="I198" s="26">
        <f>+'[1]Calculos Producción 100%'!I198*'PETROSANTANDER- PROPANO'!$A$1</f>
        <v>0</v>
      </c>
      <c r="J198" s="26">
        <f t="shared" si="3"/>
        <v>0</v>
      </c>
      <c r="K198" s="26">
        <v>0</v>
      </c>
      <c r="M198" s="27">
        <f>(((H198/'[1]Calculos Producción 100%'!A198)*1000)/'[1]Calculos Producción 100%'!$P$2)/42</f>
        <v>0</v>
      </c>
      <c r="N198" s="27">
        <f>(((I198/'[1]Calculos Producción 100%'!A198)*1000)/'[1]Calculos Producción 100%'!$P$2)/42</f>
        <v>0</v>
      </c>
      <c r="O198" s="27">
        <f>(((J198/'[1]Calculos Producción 100%'!A198)*1000)/'[1]Calculos Producción 100%'!$P$2)/42</f>
        <v>0</v>
      </c>
      <c r="P198" s="27">
        <f>+O198*'[1]Calculos Producción 100%'!A198</f>
        <v>0</v>
      </c>
    </row>
    <row r="199" spans="2:16" ht="24.75" hidden="1" x14ac:dyDescent="0.25">
      <c r="B199" s="21">
        <f>+'[1]Calculos Producción 100%'!B199</f>
        <v>51622</v>
      </c>
      <c r="C199" s="22" t="s">
        <v>55</v>
      </c>
      <c r="D199" s="23" t="s">
        <v>56</v>
      </c>
      <c r="E199" s="24" t="s">
        <v>57</v>
      </c>
      <c r="F199" s="25">
        <f>+'[1]Calculos Producción 100%'!$Q$2</f>
        <v>91033.59206000001</v>
      </c>
      <c r="G199" s="26">
        <f>+'[1]Calculos Producción 100%'!$O$2</f>
        <v>1.9220725855519038E-3</v>
      </c>
      <c r="H199" s="26">
        <f>+'[1]Calculos Producción 100%'!H199*'PETROSANTANDER- PROPANO'!$A$1</f>
        <v>0</v>
      </c>
      <c r="I199" s="26">
        <f>+'[1]Calculos Producción 100%'!I199*'PETROSANTANDER- PROPANO'!$A$1</f>
        <v>0</v>
      </c>
      <c r="J199" s="26">
        <f t="shared" si="3"/>
        <v>0</v>
      </c>
      <c r="K199" s="26">
        <v>0</v>
      </c>
      <c r="M199" s="27">
        <f>(((H199/'[1]Calculos Producción 100%'!A199)*1000)/'[1]Calculos Producción 100%'!$P$2)/42</f>
        <v>0</v>
      </c>
      <c r="N199" s="27">
        <f>(((I199/'[1]Calculos Producción 100%'!A199)*1000)/'[1]Calculos Producción 100%'!$P$2)/42</f>
        <v>0</v>
      </c>
      <c r="O199" s="27">
        <f>(((J199/'[1]Calculos Producción 100%'!A199)*1000)/'[1]Calculos Producción 100%'!$P$2)/42</f>
        <v>0</v>
      </c>
      <c r="P199" s="27">
        <f>+O199*'[1]Calculos Producción 100%'!A199</f>
        <v>0</v>
      </c>
    </row>
    <row r="200" spans="2:16" ht="24.75" hidden="1" x14ac:dyDescent="0.25">
      <c r="B200" s="21">
        <f>+'[1]Calculos Producción 100%'!B200</f>
        <v>51653</v>
      </c>
      <c r="C200" s="22" t="s">
        <v>55</v>
      </c>
      <c r="D200" s="23" t="s">
        <v>56</v>
      </c>
      <c r="E200" s="24" t="s">
        <v>57</v>
      </c>
      <c r="F200" s="25">
        <f>+'[1]Calculos Producción 100%'!$Q$2</f>
        <v>91033.59206000001</v>
      </c>
      <c r="G200" s="26">
        <f>+'[1]Calculos Producción 100%'!$O$2</f>
        <v>1.9220725855519038E-3</v>
      </c>
      <c r="H200" s="26">
        <f>+'[1]Calculos Producción 100%'!H200*'PETROSANTANDER- PROPANO'!$A$1</f>
        <v>0</v>
      </c>
      <c r="I200" s="26">
        <f>+'[1]Calculos Producción 100%'!I200*'PETROSANTANDER- PROPANO'!$A$1</f>
        <v>0</v>
      </c>
      <c r="J200" s="26">
        <f t="shared" si="3"/>
        <v>0</v>
      </c>
      <c r="K200" s="26">
        <v>0</v>
      </c>
      <c r="M200" s="27">
        <f>(((H200/'[1]Calculos Producción 100%'!A200)*1000)/'[1]Calculos Producción 100%'!$P$2)/42</f>
        <v>0</v>
      </c>
      <c r="N200" s="27">
        <f>(((I200/'[1]Calculos Producción 100%'!A200)*1000)/'[1]Calculos Producción 100%'!$P$2)/42</f>
        <v>0</v>
      </c>
      <c r="O200" s="27">
        <f>(((J200/'[1]Calculos Producción 100%'!A200)*1000)/'[1]Calculos Producción 100%'!$P$2)/42</f>
        <v>0</v>
      </c>
      <c r="P200" s="27">
        <f>+O200*'[1]Calculos Producción 100%'!A200</f>
        <v>0</v>
      </c>
    </row>
    <row r="201" spans="2:16" ht="24.75" hidden="1" x14ac:dyDescent="0.25">
      <c r="B201" s="21">
        <f>+'[1]Calculos Producción 100%'!B201</f>
        <v>51683</v>
      </c>
      <c r="C201" s="22" t="s">
        <v>55</v>
      </c>
      <c r="D201" s="23" t="s">
        <v>56</v>
      </c>
      <c r="E201" s="24" t="s">
        <v>57</v>
      </c>
      <c r="F201" s="25">
        <f>+'[1]Calculos Producción 100%'!$Q$2</f>
        <v>91033.59206000001</v>
      </c>
      <c r="G201" s="26">
        <f>+'[1]Calculos Producción 100%'!$O$2</f>
        <v>1.9220725855519038E-3</v>
      </c>
      <c r="H201" s="26">
        <f>+'[1]Calculos Producción 100%'!H201*'PETROSANTANDER- PROPANO'!$A$1</f>
        <v>0</v>
      </c>
      <c r="I201" s="26">
        <f>+'[1]Calculos Producción 100%'!I201*'PETROSANTANDER- PROPANO'!$A$1</f>
        <v>0</v>
      </c>
      <c r="J201" s="26">
        <f t="shared" si="3"/>
        <v>0</v>
      </c>
      <c r="K201" s="26">
        <v>0</v>
      </c>
      <c r="M201" s="27">
        <f>(((H201/'[1]Calculos Producción 100%'!A201)*1000)/'[1]Calculos Producción 100%'!$P$2)/42</f>
        <v>0</v>
      </c>
      <c r="N201" s="27">
        <f>(((I201/'[1]Calculos Producción 100%'!A201)*1000)/'[1]Calculos Producción 100%'!$P$2)/42</f>
        <v>0</v>
      </c>
      <c r="O201" s="27">
        <f>(((J201/'[1]Calculos Producción 100%'!A201)*1000)/'[1]Calculos Producción 100%'!$P$2)/42</f>
        <v>0</v>
      </c>
      <c r="P201" s="27">
        <f>+O201*'[1]Calculos Producción 100%'!A201</f>
        <v>0</v>
      </c>
    </row>
    <row r="202" spans="2:16" ht="24.75" hidden="1" x14ac:dyDescent="0.25">
      <c r="B202" s="21">
        <f>+'[1]Calculos Producción 100%'!B202</f>
        <v>51714</v>
      </c>
      <c r="C202" s="22" t="s">
        <v>55</v>
      </c>
      <c r="D202" s="23" t="s">
        <v>56</v>
      </c>
      <c r="E202" s="24" t="s">
        <v>57</v>
      </c>
      <c r="F202" s="25">
        <f>+'[1]Calculos Producción 100%'!$Q$2</f>
        <v>91033.59206000001</v>
      </c>
      <c r="G202" s="26">
        <f>+'[1]Calculos Producción 100%'!$O$2</f>
        <v>1.9220725855519038E-3</v>
      </c>
      <c r="H202" s="26">
        <f>+'[1]Calculos Producción 100%'!H202*'PETROSANTANDER- PROPANO'!$A$1</f>
        <v>0</v>
      </c>
      <c r="I202" s="26">
        <f>+'[1]Calculos Producción 100%'!I202*'PETROSANTANDER- PROPANO'!$A$1</f>
        <v>0</v>
      </c>
      <c r="J202" s="26">
        <f t="shared" si="3"/>
        <v>0</v>
      </c>
      <c r="K202" s="26">
        <v>0</v>
      </c>
      <c r="M202" s="27">
        <f>(((H202/'[1]Calculos Producción 100%'!A202)*1000)/'[1]Calculos Producción 100%'!$P$2)/42</f>
        <v>0</v>
      </c>
      <c r="N202" s="27">
        <f>(((I202/'[1]Calculos Producción 100%'!A202)*1000)/'[1]Calculos Producción 100%'!$P$2)/42</f>
        <v>0</v>
      </c>
      <c r="O202" s="27">
        <f>(((J202/'[1]Calculos Producción 100%'!A202)*1000)/'[1]Calculos Producción 100%'!$P$2)/42</f>
        <v>0</v>
      </c>
      <c r="P202" s="27">
        <f>+O202*'[1]Calculos Producción 100%'!A202</f>
        <v>0</v>
      </c>
    </row>
    <row r="203" spans="2:16" ht="24.75" hidden="1" x14ac:dyDescent="0.25">
      <c r="B203" s="21">
        <f>+'[1]Calculos Producción 100%'!B203</f>
        <v>51745</v>
      </c>
      <c r="C203" s="22" t="s">
        <v>55</v>
      </c>
      <c r="D203" s="23" t="s">
        <v>56</v>
      </c>
      <c r="E203" s="24" t="s">
        <v>57</v>
      </c>
      <c r="F203" s="25">
        <f>+'[1]Calculos Producción 100%'!$Q$2</f>
        <v>91033.59206000001</v>
      </c>
      <c r="G203" s="26">
        <f>+'[1]Calculos Producción 100%'!$O$2</f>
        <v>1.9220725855519038E-3</v>
      </c>
      <c r="H203" s="26">
        <f>+'[1]Calculos Producción 100%'!H203*'PETROSANTANDER- PROPANO'!$A$1</f>
        <v>0</v>
      </c>
      <c r="I203" s="26">
        <f>+'[1]Calculos Producción 100%'!I203*'PETROSANTANDER- PROPANO'!$A$1</f>
        <v>0</v>
      </c>
      <c r="J203" s="26">
        <f t="shared" si="3"/>
        <v>0</v>
      </c>
      <c r="K203" s="26">
        <v>0</v>
      </c>
      <c r="M203" s="27">
        <f>(((H203/'[1]Calculos Producción 100%'!A203)*1000)/'[1]Calculos Producción 100%'!$P$2)/42</f>
        <v>0</v>
      </c>
      <c r="N203" s="27">
        <f>(((I203/'[1]Calculos Producción 100%'!A203)*1000)/'[1]Calculos Producción 100%'!$P$2)/42</f>
        <v>0</v>
      </c>
      <c r="O203" s="27">
        <f>(((J203/'[1]Calculos Producción 100%'!A203)*1000)/'[1]Calculos Producción 100%'!$P$2)/42</f>
        <v>0</v>
      </c>
      <c r="P203" s="27">
        <f>+O203*'[1]Calculos Producción 100%'!A203</f>
        <v>0</v>
      </c>
    </row>
    <row r="204" spans="2:16" ht="24.75" hidden="1" x14ac:dyDescent="0.25">
      <c r="B204" s="21">
        <f>+'[1]Calculos Producción 100%'!B204</f>
        <v>51775</v>
      </c>
      <c r="C204" s="22" t="s">
        <v>55</v>
      </c>
      <c r="D204" s="23" t="s">
        <v>56</v>
      </c>
      <c r="E204" s="24" t="s">
        <v>57</v>
      </c>
      <c r="F204" s="25">
        <f>+'[1]Calculos Producción 100%'!$Q$2</f>
        <v>91033.59206000001</v>
      </c>
      <c r="G204" s="26">
        <f>+'[1]Calculos Producción 100%'!$O$2</f>
        <v>1.9220725855519038E-3</v>
      </c>
      <c r="H204" s="26">
        <f>+'[1]Calculos Producción 100%'!H204*'PETROSANTANDER- PROPANO'!$A$1</f>
        <v>0</v>
      </c>
      <c r="I204" s="26">
        <f>+'[1]Calculos Producción 100%'!I204*'PETROSANTANDER- PROPANO'!$A$1</f>
        <v>0</v>
      </c>
      <c r="J204" s="26">
        <f t="shared" si="3"/>
        <v>0</v>
      </c>
      <c r="K204" s="26">
        <v>0</v>
      </c>
      <c r="M204" s="27">
        <f>(((H204/'[1]Calculos Producción 100%'!A204)*1000)/'[1]Calculos Producción 100%'!$P$2)/42</f>
        <v>0</v>
      </c>
      <c r="N204" s="27">
        <f>(((I204/'[1]Calculos Producción 100%'!A204)*1000)/'[1]Calculos Producción 100%'!$P$2)/42</f>
        <v>0</v>
      </c>
      <c r="O204" s="27">
        <f>(((J204/'[1]Calculos Producción 100%'!A204)*1000)/'[1]Calculos Producción 100%'!$P$2)/42</f>
        <v>0</v>
      </c>
      <c r="P204" s="27">
        <f>+O204*'[1]Calculos Producción 100%'!A204</f>
        <v>0</v>
      </c>
    </row>
    <row r="205" spans="2:16" ht="24.75" hidden="1" x14ac:dyDescent="0.25">
      <c r="B205" s="21">
        <f>+'[1]Calculos Producción 100%'!B205</f>
        <v>51806</v>
      </c>
      <c r="C205" s="22" t="s">
        <v>55</v>
      </c>
      <c r="D205" s="23" t="s">
        <v>56</v>
      </c>
      <c r="E205" s="24" t="s">
        <v>57</v>
      </c>
      <c r="F205" s="25">
        <f>+'[1]Calculos Producción 100%'!$Q$2</f>
        <v>91033.59206000001</v>
      </c>
      <c r="G205" s="26">
        <f>+'[1]Calculos Producción 100%'!$O$2</f>
        <v>1.9220725855519038E-3</v>
      </c>
      <c r="H205" s="26">
        <f>+'[1]Calculos Producción 100%'!H205*'PETROSANTANDER- PROPANO'!$A$1</f>
        <v>0</v>
      </c>
      <c r="I205" s="26">
        <f>+'[1]Calculos Producción 100%'!I205*'PETROSANTANDER- PROPANO'!$A$1</f>
        <v>0</v>
      </c>
      <c r="J205" s="26">
        <f t="shared" si="3"/>
        <v>0</v>
      </c>
      <c r="K205" s="26">
        <v>0</v>
      </c>
      <c r="M205" s="27">
        <f>(((H205/'[1]Calculos Producción 100%'!A205)*1000)/'[1]Calculos Producción 100%'!$P$2)/42</f>
        <v>0</v>
      </c>
      <c r="N205" s="27">
        <f>(((I205/'[1]Calculos Producción 100%'!A205)*1000)/'[1]Calculos Producción 100%'!$P$2)/42</f>
        <v>0</v>
      </c>
      <c r="O205" s="27">
        <f>(((J205/'[1]Calculos Producción 100%'!A205)*1000)/'[1]Calculos Producción 100%'!$P$2)/42</f>
        <v>0</v>
      </c>
      <c r="P205" s="27">
        <f>+O205*'[1]Calculos Producción 100%'!A205</f>
        <v>0</v>
      </c>
    </row>
    <row r="206" spans="2:16" ht="24.75" hidden="1" x14ac:dyDescent="0.25">
      <c r="B206" s="21">
        <f>+'[1]Calculos Producción 100%'!B206</f>
        <v>51836</v>
      </c>
      <c r="C206" s="22" t="s">
        <v>55</v>
      </c>
      <c r="D206" s="23" t="s">
        <v>56</v>
      </c>
      <c r="E206" s="24" t="s">
        <v>57</v>
      </c>
      <c r="F206" s="25">
        <f>+'[1]Calculos Producción 100%'!$Q$2</f>
        <v>91033.59206000001</v>
      </c>
      <c r="G206" s="26">
        <f>+'[1]Calculos Producción 100%'!$O$2</f>
        <v>1.9220725855519038E-3</v>
      </c>
      <c r="H206" s="26">
        <f>+'[1]Calculos Producción 100%'!H206*'PETROSANTANDER- PROPANO'!$A$1</f>
        <v>0</v>
      </c>
      <c r="I206" s="26">
        <f>+'[1]Calculos Producción 100%'!I206*'PETROSANTANDER- PROPANO'!$A$1</f>
        <v>0</v>
      </c>
      <c r="J206" s="26">
        <f t="shared" si="3"/>
        <v>0</v>
      </c>
      <c r="K206" s="26">
        <v>0</v>
      </c>
      <c r="M206" s="27">
        <f>(((H206/'[1]Calculos Producción 100%'!A206)*1000)/'[1]Calculos Producción 100%'!$P$2)/42</f>
        <v>0</v>
      </c>
      <c r="N206" s="27">
        <f>(((I206/'[1]Calculos Producción 100%'!A206)*1000)/'[1]Calculos Producción 100%'!$P$2)/42</f>
        <v>0</v>
      </c>
      <c r="O206" s="27">
        <f>(((J206/'[1]Calculos Producción 100%'!A206)*1000)/'[1]Calculos Producción 100%'!$P$2)/42</f>
        <v>0</v>
      </c>
      <c r="P206" s="27">
        <f>+O206*'[1]Calculos Producción 100%'!A206</f>
        <v>0</v>
      </c>
    </row>
    <row r="207" spans="2:16" ht="24.75" hidden="1" x14ac:dyDescent="0.25">
      <c r="B207" s="21">
        <f>+'[1]Calculos Producción 100%'!B207</f>
        <v>51867</v>
      </c>
      <c r="C207" s="22" t="s">
        <v>55</v>
      </c>
      <c r="D207" s="23" t="s">
        <v>56</v>
      </c>
      <c r="E207" s="24" t="s">
        <v>57</v>
      </c>
      <c r="F207" s="25">
        <f>+'[1]Calculos Producción 100%'!$Q$2</f>
        <v>91033.59206000001</v>
      </c>
      <c r="G207" s="26">
        <f>+'[1]Calculos Producción 100%'!$O$2</f>
        <v>1.9220725855519038E-3</v>
      </c>
      <c r="H207" s="26">
        <f>+'[1]Calculos Producción 100%'!H207*'PETROSANTANDER- PROPANO'!$A$1</f>
        <v>0</v>
      </c>
      <c r="I207" s="26">
        <f>+'[1]Calculos Producción 100%'!I207*'PETROSANTANDER- PROPANO'!$A$1</f>
        <v>0</v>
      </c>
      <c r="J207" s="26">
        <f t="shared" si="3"/>
        <v>0</v>
      </c>
      <c r="K207" s="26">
        <v>0</v>
      </c>
      <c r="M207" s="27">
        <f>(((H207/'[1]Calculos Producción 100%'!A207)*1000)/'[1]Calculos Producción 100%'!$P$2)/42</f>
        <v>0</v>
      </c>
      <c r="N207" s="27">
        <f>(((I207/'[1]Calculos Producción 100%'!A207)*1000)/'[1]Calculos Producción 100%'!$P$2)/42</f>
        <v>0</v>
      </c>
      <c r="O207" s="27">
        <f>(((J207/'[1]Calculos Producción 100%'!A207)*1000)/'[1]Calculos Producción 100%'!$P$2)/42</f>
        <v>0</v>
      </c>
      <c r="P207" s="27">
        <f>+O207*'[1]Calculos Producción 100%'!A207</f>
        <v>0</v>
      </c>
    </row>
    <row r="208" spans="2:16" ht="24.75" hidden="1" x14ac:dyDescent="0.25">
      <c r="B208" s="21">
        <f>+'[1]Calculos Producción 100%'!B208</f>
        <v>51898</v>
      </c>
      <c r="C208" s="22" t="s">
        <v>55</v>
      </c>
      <c r="D208" s="23" t="s">
        <v>56</v>
      </c>
      <c r="E208" s="24" t="s">
        <v>57</v>
      </c>
      <c r="F208" s="25">
        <f>+'[1]Calculos Producción 100%'!$Q$2</f>
        <v>91033.59206000001</v>
      </c>
      <c r="G208" s="26">
        <f>+'[1]Calculos Producción 100%'!$O$2</f>
        <v>1.9220725855519038E-3</v>
      </c>
      <c r="H208" s="26">
        <f>+'[1]Calculos Producción 100%'!H208*'PETROSANTANDER- PROPANO'!$A$1</f>
        <v>0</v>
      </c>
      <c r="I208" s="26">
        <f>+'[1]Calculos Producción 100%'!I208*'PETROSANTANDER- PROPANO'!$A$1</f>
        <v>0</v>
      </c>
      <c r="J208" s="26">
        <f t="shared" si="3"/>
        <v>0</v>
      </c>
      <c r="K208" s="26">
        <v>0</v>
      </c>
      <c r="M208" s="27">
        <f>(((H208/'[1]Calculos Producción 100%'!A208)*1000)/'[1]Calculos Producción 100%'!$P$2)/42</f>
        <v>0</v>
      </c>
      <c r="N208" s="27">
        <f>(((I208/'[1]Calculos Producción 100%'!A208)*1000)/'[1]Calculos Producción 100%'!$P$2)/42</f>
        <v>0</v>
      </c>
      <c r="O208" s="27">
        <f>(((J208/'[1]Calculos Producción 100%'!A208)*1000)/'[1]Calculos Producción 100%'!$P$2)/42</f>
        <v>0</v>
      </c>
      <c r="P208" s="27">
        <f>+O208*'[1]Calculos Producción 100%'!A208</f>
        <v>0</v>
      </c>
    </row>
    <row r="209" spans="2:16" ht="24.75" hidden="1" x14ac:dyDescent="0.25">
      <c r="B209" s="21">
        <f>+'[1]Calculos Producción 100%'!B209</f>
        <v>51926</v>
      </c>
      <c r="C209" s="22" t="s">
        <v>55</v>
      </c>
      <c r="D209" s="23" t="s">
        <v>56</v>
      </c>
      <c r="E209" s="24" t="s">
        <v>57</v>
      </c>
      <c r="F209" s="25">
        <f>+'[1]Calculos Producción 100%'!$Q$2</f>
        <v>91033.59206000001</v>
      </c>
      <c r="G209" s="26">
        <f>+'[1]Calculos Producción 100%'!$O$2</f>
        <v>1.9220725855519038E-3</v>
      </c>
      <c r="H209" s="26">
        <f>+'[1]Calculos Producción 100%'!H209*'PETROSANTANDER- PROPANO'!$A$1</f>
        <v>0</v>
      </c>
      <c r="I209" s="26">
        <f>+'[1]Calculos Producción 100%'!I209*'PETROSANTANDER- PROPANO'!$A$1</f>
        <v>0</v>
      </c>
      <c r="J209" s="26">
        <f t="shared" si="3"/>
        <v>0</v>
      </c>
      <c r="K209" s="26">
        <v>0</v>
      </c>
      <c r="M209" s="27">
        <f>(((H209/'[1]Calculos Producción 100%'!A209)*1000)/'[1]Calculos Producción 100%'!$P$2)/42</f>
        <v>0</v>
      </c>
      <c r="N209" s="27">
        <f>(((I209/'[1]Calculos Producción 100%'!A209)*1000)/'[1]Calculos Producción 100%'!$P$2)/42</f>
        <v>0</v>
      </c>
      <c r="O209" s="27">
        <f>(((J209/'[1]Calculos Producción 100%'!A209)*1000)/'[1]Calculos Producción 100%'!$P$2)/42</f>
        <v>0</v>
      </c>
      <c r="P209" s="27">
        <f>+O209*'[1]Calculos Producción 100%'!A209</f>
        <v>0</v>
      </c>
    </row>
    <row r="210" spans="2:16" ht="24.75" hidden="1" x14ac:dyDescent="0.25">
      <c r="B210" s="21">
        <f>+'[1]Calculos Producción 100%'!B210</f>
        <v>51957</v>
      </c>
      <c r="C210" s="22" t="s">
        <v>55</v>
      </c>
      <c r="D210" s="23" t="s">
        <v>56</v>
      </c>
      <c r="E210" s="24" t="s">
        <v>57</v>
      </c>
      <c r="F210" s="25">
        <f>+'[1]Calculos Producción 100%'!$Q$2</f>
        <v>91033.59206000001</v>
      </c>
      <c r="G210" s="26">
        <f>+'[1]Calculos Producción 100%'!$O$2</f>
        <v>1.9220725855519038E-3</v>
      </c>
      <c r="H210" s="26">
        <f>+'[1]Calculos Producción 100%'!H210*'PETROSANTANDER- PROPANO'!$A$1</f>
        <v>0</v>
      </c>
      <c r="I210" s="26">
        <f>+'[1]Calculos Producción 100%'!I210*'PETROSANTANDER- PROPANO'!$A$1</f>
        <v>0</v>
      </c>
      <c r="J210" s="26">
        <f t="shared" si="3"/>
        <v>0</v>
      </c>
      <c r="K210" s="26">
        <v>0</v>
      </c>
      <c r="M210" s="27">
        <f>(((H210/'[1]Calculos Producción 100%'!A210)*1000)/'[1]Calculos Producción 100%'!$P$2)/42</f>
        <v>0</v>
      </c>
      <c r="N210" s="27">
        <f>(((I210/'[1]Calculos Producción 100%'!A210)*1000)/'[1]Calculos Producción 100%'!$P$2)/42</f>
        <v>0</v>
      </c>
      <c r="O210" s="27">
        <f>(((J210/'[1]Calculos Producción 100%'!A210)*1000)/'[1]Calculos Producción 100%'!$P$2)/42</f>
        <v>0</v>
      </c>
      <c r="P210" s="27">
        <f>+O210*'[1]Calculos Producción 100%'!A210</f>
        <v>0</v>
      </c>
    </row>
    <row r="211" spans="2:16" ht="24.75" hidden="1" x14ac:dyDescent="0.25">
      <c r="B211" s="21">
        <f>+'[1]Calculos Producción 100%'!B211</f>
        <v>51987</v>
      </c>
      <c r="C211" s="22" t="s">
        <v>55</v>
      </c>
      <c r="D211" s="23" t="s">
        <v>56</v>
      </c>
      <c r="E211" s="24" t="s">
        <v>57</v>
      </c>
      <c r="F211" s="25">
        <f>+'[1]Calculos Producción 100%'!$Q$2</f>
        <v>91033.59206000001</v>
      </c>
      <c r="G211" s="26">
        <f>+'[1]Calculos Producción 100%'!$O$2</f>
        <v>1.9220725855519038E-3</v>
      </c>
      <c r="H211" s="26">
        <f>+'[1]Calculos Producción 100%'!H211*'PETROSANTANDER- PROPANO'!$A$1</f>
        <v>0</v>
      </c>
      <c r="I211" s="26">
        <f>+'[1]Calculos Producción 100%'!I211*'PETROSANTANDER- PROPANO'!$A$1</f>
        <v>0</v>
      </c>
      <c r="J211" s="26">
        <f t="shared" si="3"/>
        <v>0</v>
      </c>
      <c r="K211" s="26">
        <v>0</v>
      </c>
      <c r="M211" s="27">
        <f>(((H211/'[1]Calculos Producción 100%'!A211)*1000)/'[1]Calculos Producción 100%'!$P$2)/42</f>
        <v>0</v>
      </c>
      <c r="N211" s="27">
        <f>(((I211/'[1]Calculos Producción 100%'!A211)*1000)/'[1]Calculos Producción 100%'!$P$2)/42</f>
        <v>0</v>
      </c>
      <c r="O211" s="27">
        <f>(((J211/'[1]Calculos Producción 100%'!A211)*1000)/'[1]Calculos Producción 100%'!$P$2)/42</f>
        <v>0</v>
      </c>
      <c r="P211" s="27">
        <f>+O211*'[1]Calculos Producción 100%'!A211</f>
        <v>0</v>
      </c>
    </row>
    <row r="212" spans="2:16" ht="24.75" hidden="1" x14ac:dyDescent="0.25">
      <c r="B212" s="21">
        <f>+'[1]Calculos Producción 100%'!B212</f>
        <v>52018</v>
      </c>
      <c r="C212" s="22" t="s">
        <v>55</v>
      </c>
      <c r="D212" s="23" t="s">
        <v>56</v>
      </c>
      <c r="E212" s="24" t="s">
        <v>57</v>
      </c>
      <c r="F212" s="25">
        <f>+'[1]Calculos Producción 100%'!$Q$2</f>
        <v>91033.59206000001</v>
      </c>
      <c r="G212" s="26">
        <f>+'[1]Calculos Producción 100%'!$O$2</f>
        <v>1.9220725855519038E-3</v>
      </c>
      <c r="H212" s="26">
        <f>+'[1]Calculos Producción 100%'!H212*'PETROSANTANDER- PROPANO'!$A$1</f>
        <v>0</v>
      </c>
      <c r="I212" s="26">
        <f>+'[1]Calculos Producción 100%'!I212*'PETROSANTANDER- PROPANO'!$A$1</f>
        <v>0</v>
      </c>
      <c r="J212" s="26">
        <f t="shared" si="3"/>
        <v>0</v>
      </c>
      <c r="K212" s="26">
        <v>0</v>
      </c>
      <c r="M212" s="27">
        <f>(((H212/'[1]Calculos Producción 100%'!A212)*1000)/'[1]Calculos Producción 100%'!$P$2)/42</f>
        <v>0</v>
      </c>
      <c r="N212" s="27">
        <f>(((I212/'[1]Calculos Producción 100%'!A212)*1000)/'[1]Calculos Producción 100%'!$P$2)/42</f>
        <v>0</v>
      </c>
      <c r="O212" s="27">
        <f>(((J212/'[1]Calculos Producción 100%'!A212)*1000)/'[1]Calculos Producción 100%'!$P$2)/42</f>
        <v>0</v>
      </c>
      <c r="P212" s="27">
        <f>+O212*'[1]Calculos Producción 100%'!A212</f>
        <v>0</v>
      </c>
    </row>
    <row r="213" spans="2:16" ht="24.75" hidden="1" x14ac:dyDescent="0.25">
      <c r="B213" s="21">
        <f>+'[1]Calculos Producción 100%'!B213</f>
        <v>52048</v>
      </c>
      <c r="C213" s="22" t="s">
        <v>55</v>
      </c>
      <c r="D213" s="23" t="s">
        <v>56</v>
      </c>
      <c r="E213" s="24" t="s">
        <v>57</v>
      </c>
      <c r="F213" s="25">
        <f>+'[1]Calculos Producción 100%'!$Q$2</f>
        <v>91033.59206000001</v>
      </c>
      <c r="G213" s="26">
        <f>+'[1]Calculos Producción 100%'!$O$2</f>
        <v>1.9220725855519038E-3</v>
      </c>
      <c r="H213" s="26">
        <f>+'[1]Calculos Producción 100%'!H213*'PETROSANTANDER- PROPANO'!$A$1</f>
        <v>0</v>
      </c>
      <c r="I213" s="26">
        <f>+'[1]Calculos Producción 100%'!I213*'PETROSANTANDER- PROPANO'!$A$1</f>
        <v>0</v>
      </c>
      <c r="J213" s="26">
        <f t="shared" si="3"/>
        <v>0</v>
      </c>
      <c r="K213" s="26">
        <v>0</v>
      </c>
      <c r="M213" s="27">
        <f>(((H213/'[1]Calculos Producción 100%'!A213)*1000)/'[1]Calculos Producción 100%'!$P$2)/42</f>
        <v>0</v>
      </c>
      <c r="N213" s="27">
        <f>(((I213/'[1]Calculos Producción 100%'!A213)*1000)/'[1]Calculos Producción 100%'!$P$2)/42</f>
        <v>0</v>
      </c>
      <c r="O213" s="27">
        <f>(((J213/'[1]Calculos Producción 100%'!A213)*1000)/'[1]Calculos Producción 100%'!$P$2)/42</f>
        <v>0</v>
      </c>
      <c r="P213" s="27">
        <f>+O213*'[1]Calculos Producción 100%'!A213</f>
        <v>0</v>
      </c>
    </row>
    <row r="214" spans="2:16" ht="24.75" hidden="1" x14ac:dyDescent="0.25">
      <c r="B214" s="21">
        <f>+'[1]Calculos Producción 100%'!B214</f>
        <v>52079</v>
      </c>
      <c r="C214" s="22" t="s">
        <v>55</v>
      </c>
      <c r="D214" s="23" t="s">
        <v>56</v>
      </c>
      <c r="E214" s="24" t="s">
        <v>57</v>
      </c>
      <c r="F214" s="25">
        <f>+'[1]Calculos Producción 100%'!$Q$2</f>
        <v>91033.59206000001</v>
      </c>
      <c r="G214" s="26">
        <f>+'[1]Calculos Producción 100%'!$O$2</f>
        <v>1.9220725855519038E-3</v>
      </c>
      <c r="H214" s="26">
        <f>+'[1]Calculos Producción 100%'!H214*'PETROSANTANDER- PROPANO'!$A$1</f>
        <v>0</v>
      </c>
      <c r="I214" s="26">
        <f>+'[1]Calculos Producción 100%'!I214*'PETROSANTANDER- PROPANO'!$A$1</f>
        <v>0</v>
      </c>
      <c r="J214" s="26">
        <f t="shared" si="3"/>
        <v>0</v>
      </c>
      <c r="K214" s="26">
        <v>0</v>
      </c>
      <c r="M214" s="27">
        <f>(((H214/'[1]Calculos Producción 100%'!A214)*1000)/'[1]Calculos Producción 100%'!$P$2)/42</f>
        <v>0</v>
      </c>
      <c r="N214" s="27">
        <f>(((I214/'[1]Calculos Producción 100%'!A214)*1000)/'[1]Calculos Producción 100%'!$P$2)/42</f>
        <v>0</v>
      </c>
      <c r="O214" s="27">
        <f>(((J214/'[1]Calculos Producción 100%'!A214)*1000)/'[1]Calculos Producción 100%'!$P$2)/42</f>
        <v>0</v>
      </c>
      <c r="P214" s="27">
        <f>+O214*'[1]Calculos Producción 100%'!A214</f>
        <v>0</v>
      </c>
    </row>
    <row r="215" spans="2:16" ht="24.75" hidden="1" x14ac:dyDescent="0.25">
      <c r="B215" s="21">
        <f>+'[1]Calculos Producción 100%'!B215</f>
        <v>52110</v>
      </c>
      <c r="C215" s="22" t="s">
        <v>55</v>
      </c>
      <c r="D215" s="23" t="s">
        <v>56</v>
      </c>
      <c r="E215" s="24" t="s">
        <v>57</v>
      </c>
      <c r="F215" s="25">
        <f>+'[1]Calculos Producción 100%'!$Q$2</f>
        <v>91033.59206000001</v>
      </c>
      <c r="G215" s="26">
        <f>+'[1]Calculos Producción 100%'!$O$2</f>
        <v>1.9220725855519038E-3</v>
      </c>
      <c r="H215" s="26">
        <f>+'[1]Calculos Producción 100%'!H215*'PETROSANTANDER- PROPANO'!$A$1</f>
        <v>0</v>
      </c>
      <c r="I215" s="26">
        <f>+'[1]Calculos Producción 100%'!I215*'PETROSANTANDER- PROPANO'!$A$1</f>
        <v>0</v>
      </c>
      <c r="J215" s="26">
        <f t="shared" si="3"/>
        <v>0</v>
      </c>
      <c r="K215" s="26">
        <v>0</v>
      </c>
      <c r="M215" s="27">
        <f>(((H215/'[1]Calculos Producción 100%'!A215)*1000)/'[1]Calculos Producción 100%'!$P$2)/42</f>
        <v>0</v>
      </c>
      <c r="N215" s="27">
        <f>(((I215/'[1]Calculos Producción 100%'!A215)*1000)/'[1]Calculos Producción 100%'!$P$2)/42</f>
        <v>0</v>
      </c>
      <c r="O215" s="27">
        <f>(((J215/'[1]Calculos Producción 100%'!A215)*1000)/'[1]Calculos Producción 100%'!$P$2)/42</f>
        <v>0</v>
      </c>
      <c r="P215" s="27">
        <f>+O215*'[1]Calculos Producción 100%'!A215</f>
        <v>0</v>
      </c>
    </row>
    <row r="216" spans="2:16" ht="24.75" hidden="1" x14ac:dyDescent="0.25">
      <c r="B216" s="21">
        <f>+'[1]Calculos Producción 100%'!B216</f>
        <v>52140</v>
      </c>
      <c r="C216" s="22" t="s">
        <v>55</v>
      </c>
      <c r="D216" s="23" t="s">
        <v>56</v>
      </c>
      <c r="E216" s="24" t="s">
        <v>57</v>
      </c>
      <c r="F216" s="25">
        <f>+'[1]Calculos Producción 100%'!$Q$2</f>
        <v>91033.59206000001</v>
      </c>
      <c r="G216" s="26">
        <f>+'[1]Calculos Producción 100%'!$O$2</f>
        <v>1.9220725855519038E-3</v>
      </c>
      <c r="H216" s="26">
        <f>+'[1]Calculos Producción 100%'!H216*'PETROSANTANDER- PROPANO'!$A$1</f>
        <v>0</v>
      </c>
      <c r="I216" s="26">
        <f>+'[1]Calculos Producción 100%'!I216*'PETROSANTANDER- PROPANO'!$A$1</f>
        <v>0</v>
      </c>
      <c r="J216" s="26">
        <f t="shared" si="3"/>
        <v>0</v>
      </c>
      <c r="K216" s="26">
        <v>0</v>
      </c>
      <c r="M216" s="27">
        <f>(((H216/'[1]Calculos Producción 100%'!A216)*1000)/'[1]Calculos Producción 100%'!$P$2)/42</f>
        <v>0</v>
      </c>
      <c r="N216" s="27">
        <f>(((I216/'[1]Calculos Producción 100%'!A216)*1000)/'[1]Calculos Producción 100%'!$P$2)/42</f>
        <v>0</v>
      </c>
      <c r="O216" s="27">
        <f>(((J216/'[1]Calculos Producción 100%'!A216)*1000)/'[1]Calculos Producción 100%'!$P$2)/42</f>
        <v>0</v>
      </c>
      <c r="P216" s="27">
        <f>+O216*'[1]Calculos Producción 100%'!A216</f>
        <v>0</v>
      </c>
    </row>
    <row r="217" spans="2:16" ht="24.75" hidden="1" x14ac:dyDescent="0.25">
      <c r="B217" s="21">
        <f>+'[1]Calculos Producción 100%'!B217</f>
        <v>52171</v>
      </c>
      <c r="C217" s="22" t="s">
        <v>55</v>
      </c>
      <c r="D217" s="23" t="s">
        <v>56</v>
      </c>
      <c r="E217" s="24" t="s">
        <v>57</v>
      </c>
      <c r="F217" s="25">
        <f>+'[1]Calculos Producción 100%'!$Q$2</f>
        <v>91033.59206000001</v>
      </c>
      <c r="G217" s="26">
        <f>+'[1]Calculos Producción 100%'!$O$2</f>
        <v>1.9220725855519038E-3</v>
      </c>
      <c r="H217" s="26">
        <f>+'[1]Calculos Producción 100%'!H217*'PETROSANTANDER- PROPANO'!$A$1</f>
        <v>0</v>
      </c>
      <c r="I217" s="26">
        <f>+'[1]Calculos Producción 100%'!I217*'PETROSANTANDER- PROPANO'!$A$1</f>
        <v>0</v>
      </c>
      <c r="J217" s="26">
        <f t="shared" si="3"/>
        <v>0</v>
      </c>
      <c r="K217" s="26">
        <v>0</v>
      </c>
      <c r="M217" s="27">
        <f>(((H217/'[1]Calculos Producción 100%'!A217)*1000)/'[1]Calculos Producción 100%'!$P$2)/42</f>
        <v>0</v>
      </c>
      <c r="N217" s="27">
        <f>(((I217/'[1]Calculos Producción 100%'!A217)*1000)/'[1]Calculos Producción 100%'!$P$2)/42</f>
        <v>0</v>
      </c>
      <c r="O217" s="27">
        <f>(((J217/'[1]Calculos Producción 100%'!A217)*1000)/'[1]Calculos Producción 100%'!$P$2)/42</f>
        <v>0</v>
      </c>
      <c r="P217" s="27">
        <f>+O217*'[1]Calculos Producción 100%'!A217</f>
        <v>0</v>
      </c>
    </row>
    <row r="218" spans="2:16" ht="24.75" hidden="1" x14ac:dyDescent="0.25">
      <c r="B218" s="21">
        <f>+'[1]Calculos Producción 100%'!B218</f>
        <v>52201</v>
      </c>
      <c r="C218" s="22" t="s">
        <v>55</v>
      </c>
      <c r="D218" s="23" t="s">
        <v>56</v>
      </c>
      <c r="E218" s="24" t="s">
        <v>57</v>
      </c>
      <c r="F218" s="25">
        <f>+'[1]Calculos Producción 100%'!$Q$2</f>
        <v>91033.59206000001</v>
      </c>
      <c r="G218" s="26">
        <f>+'[1]Calculos Producción 100%'!$O$2</f>
        <v>1.9220725855519038E-3</v>
      </c>
      <c r="H218" s="26">
        <f>+'[1]Calculos Producción 100%'!H218*'PETROSANTANDER- PROPANO'!$A$1</f>
        <v>0</v>
      </c>
      <c r="I218" s="26">
        <f>+'[1]Calculos Producción 100%'!I218*'PETROSANTANDER- PROPANO'!$A$1</f>
        <v>0</v>
      </c>
      <c r="J218" s="26">
        <f t="shared" si="3"/>
        <v>0</v>
      </c>
      <c r="K218" s="26">
        <v>0</v>
      </c>
      <c r="M218" s="27">
        <f>(((H218/'[1]Calculos Producción 100%'!A218)*1000)/'[1]Calculos Producción 100%'!$P$2)/42</f>
        <v>0</v>
      </c>
      <c r="N218" s="27">
        <f>(((I218/'[1]Calculos Producción 100%'!A218)*1000)/'[1]Calculos Producción 100%'!$P$2)/42</f>
        <v>0</v>
      </c>
      <c r="O218" s="27">
        <f>(((J218/'[1]Calculos Producción 100%'!A218)*1000)/'[1]Calculos Producción 100%'!$P$2)/42</f>
        <v>0</v>
      </c>
      <c r="P218" s="27">
        <f>+O218*'[1]Calculos Producción 100%'!A218</f>
        <v>0</v>
      </c>
    </row>
    <row r="219" spans="2:16" ht="24.75" hidden="1" x14ac:dyDescent="0.25">
      <c r="B219" s="21">
        <f>+'[1]Calculos Producción 100%'!B219</f>
        <v>52232</v>
      </c>
      <c r="C219" s="22" t="s">
        <v>55</v>
      </c>
      <c r="D219" s="23" t="s">
        <v>56</v>
      </c>
      <c r="E219" s="24" t="s">
        <v>57</v>
      </c>
      <c r="F219" s="25">
        <f>+'[1]Calculos Producción 100%'!$Q$2</f>
        <v>91033.59206000001</v>
      </c>
      <c r="G219" s="26">
        <f>+'[1]Calculos Producción 100%'!$O$2</f>
        <v>1.9220725855519038E-3</v>
      </c>
      <c r="H219" s="26">
        <f>+'[1]Calculos Producción 100%'!H219*'PETROSANTANDER- PROPANO'!$A$1</f>
        <v>0</v>
      </c>
      <c r="I219" s="26">
        <f>+'[1]Calculos Producción 100%'!I219*'PETROSANTANDER- PROPANO'!$A$1</f>
        <v>0</v>
      </c>
      <c r="J219" s="26">
        <f t="shared" si="3"/>
        <v>0</v>
      </c>
      <c r="K219" s="26">
        <v>0</v>
      </c>
      <c r="M219" s="27">
        <f>(((H219/'[1]Calculos Producción 100%'!A219)*1000)/'[1]Calculos Producción 100%'!$P$2)/42</f>
        <v>0</v>
      </c>
      <c r="N219" s="27">
        <f>(((I219/'[1]Calculos Producción 100%'!A219)*1000)/'[1]Calculos Producción 100%'!$P$2)/42</f>
        <v>0</v>
      </c>
      <c r="O219" s="27">
        <f>(((J219/'[1]Calculos Producción 100%'!A219)*1000)/'[1]Calculos Producción 100%'!$P$2)/42</f>
        <v>0</v>
      </c>
      <c r="P219" s="27">
        <f>+O219*'[1]Calculos Producción 100%'!A219</f>
        <v>0</v>
      </c>
    </row>
    <row r="220" spans="2:16" ht="24.75" hidden="1" x14ac:dyDescent="0.25">
      <c r="B220" s="21">
        <f>+'[1]Calculos Producción 100%'!B220</f>
        <v>52263</v>
      </c>
      <c r="C220" s="22" t="s">
        <v>55</v>
      </c>
      <c r="D220" s="23" t="s">
        <v>56</v>
      </c>
      <c r="E220" s="24" t="s">
        <v>57</v>
      </c>
      <c r="F220" s="25">
        <f>+'[1]Calculos Producción 100%'!$Q$2</f>
        <v>91033.59206000001</v>
      </c>
      <c r="G220" s="26">
        <f>+'[1]Calculos Producción 100%'!$O$2</f>
        <v>1.9220725855519038E-3</v>
      </c>
      <c r="H220" s="26">
        <f>+'[1]Calculos Producción 100%'!H220*'PETROSANTANDER- PROPANO'!$A$1</f>
        <v>0</v>
      </c>
      <c r="I220" s="26">
        <f>+'[1]Calculos Producción 100%'!I220*'PETROSANTANDER- PROPANO'!$A$1</f>
        <v>0</v>
      </c>
      <c r="J220" s="26">
        <f t="shared" si="3"/>
        <v>0</v>
      </c>
      <c r="K220" s="26">
        <v>0</v>
      </c>
      <c r="M220" s="27">
        <f>(((H220/'[1]Calculos Producción 100%'!A220)*1000)/'[1]Calculos Producción 100%'!$P$2)/42</f>
        <v>0</v>
      </c>
      <c r="N220" s="27">
        <f>(((I220/'[1]Calculos Producción 100%'!A220)*1000)/'[1]Calculos Producción 100%'!$P$2)/42</f>
        <v>0</v>
      </c>
      <c r="O220" s="27">
        <f>(((J220/'[1]Calculos Producción 100%'!A220)*1000)/'[1]Calculos Producción 100%'!$P$2)/42</f>
        <v>0</v>
      </c>
      <c r="P220" s="27">
        <f>+O220*'[1]Calculos Producción 100%'!A220</f>
        <v>0</v>
      </c>
    </row>
    <row r="221" spans="2:16" ht="24.75" hidden="1" x14ac:dyDescent="0.25">
      <c r="B221" s="21">
        <f>+'[1]Calculos Producción 100%'!B221</f>
        <v>52291</v>
      </c>
      <c r="C221" s="22" t="s">
        <v>55</v>
      </c>
      <c r="D221" s="23" t="s">
        <v>56</v>
      </c>
      <c r="E221" s="24" t="s">
        <v>57</v>
      </c>
      <c r="F221" s="25">
        <f>+'[1]Calculos Producción 100%'!$Q$2</f>
        <v>91033.59206000001</v>
      </c>
      <c r="G221" s="26">
        <f>+'[1]Calculos Producción 100%'!$O$2</f>
        <v>1.9220725855519038E-3</v>
      </c>
      <c r="H221" s="26">
        <f>+'[1]Calculos Producción 100%'!H221*'PETROSANTANDER- PROPANO'!$A$1</f>
        <v>0</v>
      </c>
      <c r="I221" s="26">
        <f>+'[1]Calculos Producción 100%'!I221*'PETROSANTANDER- PROPANO'!$A$1</f>
        <v>0</v>
      </c>
      <c r="J221" s="26">
        <f t="shared" si="3"/>
        <v>0</v>
      </c>
      <c r="K221" s="26">
        <v>0</v>
      </c>
      <c r="M221" s="27">
        <f>(((H221/'[1]Calculos Producción 100%'!A221)*1000)/'[1]Calculos Producción 100%'!$P$2)/42</f>
        <v>0</v>
      </c>
      <c r="N221" s="27">
        <f>(((I221/'[1]Calculos Producción 100%'!A221)*1000)/'[1]Calculos Producción 100%'!$P$2)/42</f>
        <v>0</v>
      </c>
      <c r="O221" s="27">
        <f>(((J221/'[1]Calculos Producción 100%'!A221)*1000)/'[1]Calculos Producción 100%'!$P$2)/42</f>
        <v>0</v>
      </c>
      <c r="P221" s="27">
        <f>+O221*'[1]Calculos Producción 100%'!A221</f>
        <v>0</v>
      </c>
    </row>
    <row r="222" spans="2:16" ht="24.75" hidden="1" x14ac:dyDescent="0.25">
      <c r="B222" s="21">
        <f>+'[1]Calculos Producción 100%'!B222</f>
        <v>52322</v>
      </c>
      <c r="C222" s="22" t="s">
        <v>55</v>
      </c>
      <c r="D222" s="23" t="s">
        <v>56</v>
      </c>
      <c r="E222" s="24" t="s">
        <v>57</v>
      </c>
      <c r="F222" s="25">
        <f>+'[1]Calculos Producción 100%'!$Q$2</f>
        <v>91033.59206000001</v>
      </c>
      <c r="G222" s="26">
        <f>+'[1]Calculos Producción 100%'!$O$2</f>
        <v>1.9220725855519038E-3</v>
      </c>
      <c r="H222" s="26">
        <f>+'[1]Calculos Producción 100%'!H222*'PETROSANTANDER- PROPANO'!$A$1</f>
        <v>0</v>
      </c>
      <c r="I222" s="26">
        <f>+'[1]Calculos Producción 100%'!I222*'PETROSANTANDER- PROPANO'!$A$1</f>
        <v>0</v>
      </c>
      <c r="J222" s="26">
        <f t="shared" si="3"/>
        <v>0</v>
      </c>
      <c r="K222" s="26">
        <v>0</v>
      </c>
      <c r="M222" s="27">
        <f>(((H222/'[1]Calculos Producción 100%'!A222)*1000)/'[1]Calculos Producción 100%'!$P$2)/42</f>
        <v>0</v>
      </c>
      <c r="N222" s="27">
        <f>(((I222/'[1]Calculos Producción 100%'!A222)*1000)/'[1]Calculos Producción 100%'!$P$2)/42</f>
        <v>0</v>
      </c>
      <c r="O222" s="27">
        <f>(((J222/'[1]Calculos Producción 100%'!A222)*1000)/'[1]Calculos Producción 100%'!$P$2)/42</f>
        <v>0</v>
      </c>
      <c r="P222" s="27">
        <f>+O222*'[1]Calculos Producción 100%'!A222</f>
        <v>0</v>
      </c>
    </row>
    <row r="223" spans="2:16" ht="24.75" hidden="1" x14ac:dyDescent="0.25">
      <c r="B223" s="21">
        <f>+'[1]Calculos Producción 100%'!B223</f>
        <v>52352</v>
      </c>
      <c r="C223" s="22" t="s">
        <v>55</v>
      </c>
      <c r="D223" s="23" t="s">
        <v>56</v>
      </c>
      <c r="E223" s="24" t="s">
        <v>57</v>
      </c>
      <c r="F223" s="25">
        <f>+'[1]Calculos Producción 100%'!$Q$2</f>
        <v>91033.59206000001</v>
      </c>
      <c r="G223" s="26">
        <f>+'[1]Calculos Producción 100%'!$O$2</f>
        <v>1.9220725855519038E-3</v>
      </c>
      <c r="H223" s="26">
        <f>+'[1]Calculos Producción 100%'!H223*'PETROSANTANDER- PROPANO'!$A$1</f>
        <v>0</v>
      </c>
      <c r="I223" s="26">
        <f>+'[1]Calculos Producción 100%'!I223*'PETROSANTANDER- PROPANO'!$A$1</f>
        <v>0</v>
      </c>
      <c r="J223" s="26">
        <f t="shared" si="3"/>
        <v>0</v>
      </c>
      <c r="K223" s="26">
        <v>0</v>
      </c>
      <c r="M223" s="27">
        <f>(((H223/'[1]Calculos Producción 100%'!A223)*1000)/'[1]Calculos Producción 100%'!$P$2)/42</f>
        <v>0</v>
      </c>
      <c r="N223" s="27">
        <f>(((I223/'[1]Calculos Producción 100%'!A223)*1000)/'[1]Calculos Producción 100%'!$P$2)/42</f>
        <v>0</v>
      </c>
      <c r="O223" s="27">
        <f>(((J223/'[1]Calculos Producción 100%'!A223)*1000)/'[1]Calculos Producción 100%'!$P$2)/42</f>
        <v>0</v>
      </c>
      <c r="P223" s="27">
        <f>+O223*'[1]Calculos Producción 100%'!A223</f>
        <v>0</v>
      </c>
    </row>
    <row r="224" spans="2:16" ht="24.75" hidden="1" x14ac:dyDescent="0.25">
      <c r="B224" s="21">
        <f>+'[1]Calculos Producción 100%'!B224</f>
        <v>52383</v>
      </c>
      <c r="C224" s="22" t="s">
        <v>55</v>
      </c>
      <c r="D224" s="23" t="s">
        <v>56</v>
      </c>
      <c r="E224" s="24" t="s">
        <v>57</v>
      </c>
      <c r="F224" s="25">
        <f>+'[1]Calculos Producción 100%'!$Q$2</f>
        <v>91033.59206000001</v>
      </c>
      <c r="G224" s="26">
        <f>+'[1]Calculos Producción 100%'!$O$2</f>
        <v>1.9220725855519038E-3</v>
      </c>
      <c r="H224" s="26">
        <f>+'[1]Calculos Producción 100%'!H224*'PETROSANTANDER- PROPANO'!$A$1</f>
        <v>0</v>
      </c>
      <c r="I224" s="26">
        <f>+'[1]Calculos Producción 100%'!I224*'PETROSANTANDER- PROPANO'!$A$1</f>
        <v>0</v>
      </c>
      <c r="J224" s="26">
        <f t="shared" si="3"/>
        <v>0</v>
      </c>
      <c r="K224" s="26">
        <v>0</v>
      </c>
      <c r="M224" s="27">
        <f>(((H224/'[1]Calculos Producción 100%'!A224)*1000)/'[1]Calculos Producción 100%'!$P$2)/42</f>
        <v>0</v>
      </c>
      <c r="N224" s="27">
        <f>(((I224/'[1]Calculos Producción 100%'!A224)*1000)/'[1]Calculos Producción 100%'!$P$2)/42</f>
        <v>0</v>
      </c>
      <c r="O224" s="27">
        <f>(((J224/'[1]Calculos Producción 100%'!A224)*1000)/'[1]Calculos Producción 100%'!$P$2)/42</f>
        <v>0</v>
      </c>
      <c r="P224" s="27">
        <f>+O224*'[1]Calculos Producción 100%'!A224</f>
        <v>0</v>
      </c>
    </row>
    <row r="225" spans="2:16" ht="24.75" hidden="1" x14ac:dyDescent="0.25">
      <c r="B225" s="21">
        <f>+'[1]Calculos Producción 100%'!B225</f>
        <v>52413</v>
      </c>
      <c r="C225" s="22" t="s">
        <v>55</v>
      </c>
      <c r="D225" s="23" t="s">
        <v>56</v>
      </c>
      <c r="E225" s="24" t="s">
        <v>57</v>
      </c>
      <c r="F225" s="25">
        <f>+'[1]Calculos Producción 100%'!$Q$2</f>
        <v>91033.59206000001</v>
      </c>
      <c r="G225" s="26">
        <f>+'[1]Calculos Producción 100%'!$O$2</f>
        <v>1.9220725855519038E-3</v>
      </c>
      <c r="H225" s="26">
        <f>+'[1]Calculos Producción 100%'!H225*'PETROSANTANDER- PROPANO'!$A$1</f>
        <v>0</v>
      </c>
      <c r="I225" s="26">
        <f>+'[1]Calculos Producción 100%'!I225*'PETROSANTANDER- PROPANO'!$A$1</f>
        <v>0</v>
      </c>
      <c r="J225" s="26">
        <f t="shared" si="3"/>
        <v>0</v>
      </c>
      <c r="K225" s="26">
        <v>0</v>
      </c>
      <c r="M225" s="27">
        <f>(((H225/'[1]Calculos Producción 100%'!A225)*1000)/'[1]Calculos Producción 100%'!$P$2)/42</f>
        <v>0</v>
      </c>
      <c r="N225" s="27">
        <f>(((I225/'[1]Calculos Producción 100%'!A225)*1000)/'[1]Calculos Producción 100%'!$P$2)/42</f>
        <v>0</v>
      </c>
      <c r="O225" s="27">
        <f>(((J225/'[1]Calculos Producción 100%'!A225)*1000)/'[1]Calculos Producción 100%'!$P$2)/42</f>
        <v>0</v>
      </c>
      <c r="P225" s="27">
        <f>+O225*'[1]Calculos Producción 100%'!A225</f>
        <v>0</v>
      </c>
    </row>
    <row r="226" spans="2:16" ht="24.75" hidden="1" x14ac:dyDescent="0.25">
      <c r="B226" s="21">
        <f>+'[1]Calculos Producción 100%'!B226</f>
        <v>52444</v>
      </c>
      <c r="C226" s="22" t="s">
        <v>55</v>
      </c>
      <c r="D226" s="23" t="s">
        <v>56</v>
      </c>
      <c r="E226" s="24" t="s">
        <v>57</v>
      </c>
      <c r="F226" s="25">
        <f>+'[1]Calculos Producción 100%'!$Q$2</f>
        <v>91033.59206000001</v>
      </c>
      <c r="G226" s="26">
        <f>+'[1]Calculos Producción 100%'!$O$2</f>
        <v>1.9220725855519038E-3</v>
      </c>
      <c r="H226" s="26">
        <f>+'[1]Calculos Producción 100%'!H226*'PETROSANTANDER- PROPANO'!$A$1</f>
        <v>0</v>
      </c>
      <c r="I226" s="26">
        <f>+'[1]Calculos Producción 100%'!I226*'PETROSANTANDER- PROPANO'!$A$1</f>
        <v>0</v>
      </c>
      <c r="J226" s="26">
        <f t="shared" si="3"/>
        <v>0</v>
      </c>
      <c r="K226" s="26">
        <v>0</v>
      </c>
      <c r="M226" s="27">
        <f>(((H226/'[1]Calculos Producción 100%'!A226)*1000)/'[1]Calculos Producción 100%'!$P$2)/42</f>
        <v>0</v>
      </c>
      <c r="N226" s="27">
        <f>(((I226/'[1]Calculos Producción 100%'!A226)*1000)/'[1]Calculos Producción 100%'!$P$2)/42</f>
        <v>0</v>
      </c>
      <c r="O226" s="27">
        <f>(((J226/'[1]Calculos Producción 100%'!A226)*1000)/'[1]Calculos Producción 100%'!$P$2)/42</f>
        <v>0</v>
      </c>
      <c r="P226" s="27">
        <f>+O226*'[1]Calculos Producción 100%'!A226</f>
        <v>0</v>
      </c>
    </row>
    <row r="227" spans="2:16" ht="24.75" hidden="1" x14ac:dyDescent="0.25">
      <c r="B227" s="21">
        <f>+'[1]Calculos Producción 100%'!B227</f>
        <v>52475</v>
      </c>
      <c r="C227" s="22" t="s">
        <v>55</v>
      </c>
      <c r="D227" s="23" t="s">
        <v>56</v>
      </c>
      <c r="E227" s="24" t="s">
        <v>57</v>
      </c>
      <c r="F227" s="25">
        <f>+'[1]Calculos Producción 100%'!$Q$2</f>
        <v>91033.59206000001</v>
      </c>
      <c r="G227" s="26">
        <f>+'[1]Calculos Producción 100%'!$O$2</f>
        <v>1.9220725855519038E-3</v>
      </c>
      <c r="H227" s="26">
        <f>+'[1]Calculos Producción 100%'!H227*'PETROSANTANDER- PROPANO'!$A$1</f>
        <v>0</v>
      </c>
      <c r="I227" s="26">
        <f>+'[1]Calculos Producción 100%'!I227*'PETROSANTANDER- PROPANO'!$A$1</f>
        <v>0</v>
      </c>
      <c r="J227" s="26">
        <f t="shared" si="3"/>
        <v>0</v>
      </c>
      <c r="K227" s="26">
        <v>0</v>
      </c>
      <c r="M227" s="27">
        <f>(((H227/'[1]Calculos Producción 100%'!A227)*1000)/'[1]Calculos Producción 100%'!$P$2)/42</f>
        <v>0</v>
      </c>
      <c r="N227" s="27">
        <f>(((I227/'[1]Calculos Producción 100%'!A227)*1000)/'[1]Calculos Producción 100%'!$P$2)/42</f>
        <v>0</v>
      </c>
      <c r="O227" s="27">
        <f>(((J227/'[1]Calculos Producción 100%'!A227)*1000)/'[1]Calculos Producción 100%'!$P$2)/42</f>
        <v>0</v>
      </c>
      <c r="P227" s="27">
        <f>+O227*'[1]Calculos Producción 100%'!A227</f>
        <v>0</v>
      </c>
    </row>
    <row r="228" spans="2:16" ht="24.75" hidden="1" x14ac:dyDescent="0.25">
      <c r="B228" s="21">
        <f>+'[1]Calculos Producción 100%'!B228</f>
        <v>52505</v>
      </c>
      <c r="C228" s="22" t="s">
        <v>55</v>
      </c>
      <c r="D228" s="23" t="s">
        <v>56</v>
      </c>
      <c r="E228" s="24" t="s">
        <v>57</v>
      </c>
      <c r="F228" s="25">
        <f>+'[1]Calculos Producción 100%'!$Q$2</f>
        <v>91033.59206000001</v>
      </c>
      <c r="G228" s="26">
        <f>+'[1]Calculos Producción 100%'!$O$2</f>
        <v>1.9220725855519038E-3</v>
      </c>
      <c r="H228" s="26">
        <f>+'[1]Calculos Producción 100%'!H228*'PETROSANTANDER- PROPANO'!$A$1</f>
        <v>0</v>
      </c>
      <c r="I228" s="26">
        <f>+'[1]Calculos Producción 100%'!I228*'PETROSANTANDER- PROPANO'!$A$1</f>
        <v>0</v>
      </c>
      <c r="J228" s="26">
        <f t="shared" si="3"/>
        <v>0</v>
      </c>
      <c r="K228" s="26">
        <v>0</v>
      </c>
      <c r="M228" s="27">
        <f>(((H228/'[1]Calculos Producción 100%'!A228)*1000)/'[1]Calculos Producción 100%'!$P$2)/42</f>
        <v>0</v>
      </c>
      <c r="N228" s="27">
        <f>(((I228/'[1]Calculos Producción 100%'!A228)*1000)/'[1]Calculos Producción 100%'!$P$2)/42</f>
        <v>0</v>
      </c>
      <c r="O228" s="27">
        <f>(((J228/'[1]Calculos Producción 100%'!A228)*1000)/'[1]Calculos Producción 100%'!$P$2)/42</f>
        <v>0</v>
      </c>
      <c r="P228" s="27">
        <f>+O228*'[1]Calculos Producción 100%'!A228</f>
        <v>0</v>
      </c>
    </row>
    <row r="229" spans="2:16" ht="24.75" hidden="1" x14ac:dyDescent="0.25">
      <c r="B229" s="21">
        <f>+'[1]Calculos Producción 100%'!B229</f>
        <v>52536</v>
      </c>
      <c r="C229" s="22" t="s">
        <v>55</v>
      </c>
      <c r="D229" s="23" t="s">
        <v>56</v>
      </c>
      <c r="E229" s="24" t="s">
        <v>57</v>
      </c>
      <c r="F229" s="25">
        <f>+'[1]Calculos Producción 100%'!$Q$2</f>
        <v>91033.59206000001</v>
      </c>
      <c r="G229" s="26">
        <f>+'[1]Calculos Producción 100%'!$O$2</f>
        <v>1.9220725855519038E-3</v>
      </c>
      <c r="H229" s="26">
        <f>+'[1]Calculos Producción 100%'!H229*'PETROSANTANDER- PROPANO'!$A$1</f>
        <v>0</v>
      </c>
      <c r="I229" s="26">
        <f>+'[1]Calculos Producción 100%'!I229*'PETROSANTANDER- PROPANO'!$A$1</f>
        <v>0</v>
      </c>
      <c r="J229" s="26">
        <f t="shared" si="3"/>
        <v>0</v>
      </c>
      <c r="K229" s="26">
        <v>0</v>
      </c>
      <c r="M229" s="27">
        <f>(((H229/'[1]Calculos Producción 100%'!A229)*1000)/'[1]Calculos Producción 100%'!$P$2)/42</f>
        <v>0</v>
      </c>
      <c r="N229" s="27">
        <f>(((I229/'[1]Calculos Producción 100%'!A229)*1000)/'[1]Calculos Producción 100%'!$P$2)/42</f>
        <v>0</v>
      </c>
      <c r="O229" s="27">
        <f>(((J229/'[1]Calculos Producción 100%'!A229)*1000)/'[1]Calculos Producción 100%'!$P$2)/42</f>
        <v>0</v>
      </c>
      <c r="P229" s="27">
        <f>+O229*'[1]Calculos Producción 100%'!A229</f>
        <v>0</v>
      </c>
    </row>
    <row r="230" spans="2:16" ht="24.75" hidden="1" x14ac:dyDescent="0.25">
      <c r="B230" s="21">
        <f>+'[1]Calculos Producción 100%'!B230</f>
        <v>52566</v>
      </c>
      <c r="C230" s="22" t="s">
        <v>55</v>
      </c>
      <c r="D230" s="23" t="s">
        <v>56</v>
      </c>
      <c r="E230" s="24" t="s">
        <v>57</v>
      </c>
      <c r="F230" s="25">
        <f>+'[1]Calculos Producción 100%'!$Q$2</f>
        <v>91033.59206000001</v>
      </c>
      <c r="G230" s="26">
        <f>+'[1]Calculos Producción 100%'!$O$2</f>
        <v>1.9220725855519038E-3</v>
      </c>
      <c r="H230" s="26">
        <f>+'[1]Calculos Producción 100%'!H230*'PETROSANTANDER- PROPANO'!$A$1</f>
        <v>0</v>
      </c>
      <c r="I230" s="26">
        <f>+'[1]Calculos Producción 100%'!I230*'PETROSANTANDER- PROPANO'!$A$1</f>
        <v>0</v>
      </c>
      <c r="J230" s="26">
        <f t="shared" si="3"/>
        <v>0</v>
      </c>
      <c r="K230" s="26">
        <v>0</v>
      </c>
      <c r="M230" s="27">
        <f>(((H230/'[1]Calculos Producción 100%'!A230)*1000)/'[1]Calculos Producción 100%'!$P$2)/42</f>
        <v>0</v>
      </c>
      <c r="N230" s="27">
        <f>(((I230/'[1]Calculos Producción 100%'!A230)*1000)/'[1]Calculos Producción 100%'!$P$2)/42</f>
        <v>0</v>
      </c>
      <c r="O230" s="27">
        <f>(((J230/'[1]Calculos Producción 100%'!A230)*1000)/'[1]Calculos Producción 100%'!$P$2)/42</f>
        <v>0</v>
      </c>
      <c r="P230" s="27">
        <f>+O230*'[1]Calculos Producción 100%'!A230</f>
        <v>0</v>
      </c>
    </row>
    <row r="231" spans="2:16" ht="24.75" hidden="1" x14ac:dyDescent="0.25">
      <c r="B231" s="21">
        <f>+'[1]Calculos Producción 100%'!B231</f>
        <v>52597</v>
      </c>
      <c r="C231" s="22" t="s">
        <v>55</v>
      </c>
      <c r="D231" s="23" t="s">
        <v>56</v>
      </c>
      <c r="E231" s="24" t="s">
        <v>57</v>
      </c>
      <c r="F231" s="25">
        <f>+'[1]Calculos Producción 100%'!$Q$2</f>
        <v>91033.59206000001</v>
      </c>
      <c r="G231" s="26">
        <f>+'[1]Calculos Producción 100%'!$O$2</f>
        <v>1.9220725855519038E-3</v>
      </c>
      <c r="H231" s="26">
        <f>+'[1]Calculos Producción 100%'!H231*'PETROSANTANDER- PROPANO'!$A$1</f>
        <v>0</v>
      </c>
      <c r="I231" s="26">
        <f>+'[1]Calculos Producción 100%'!I231*'PETROSANTANDER- PROPANO'!$A$1</f>
        <v>0</v>
      </c>
      <c r="J231" s="26">
        <f t="shared" si="3"/>
        <v>0</v>
      </c>
      <c r="K231" s="26">
        <v>0</v>
      </c>
      <c r="M231" s="27">
        <f>(((H231/'[1]Calculos Producción 100%'!A231)*1000)/'[1]Calculos Producción 100%'!$P$2)/42</f>
        <v>0</v>
      </c>
      <c r="N231" s="27">
        <f>(((I231/'[1]Calculos Producción 100%'!A231)*1000)/'[1]Calculos Producción 100%'!$P$2)/42</f>
        <v>0</v>
      </c>
      <c r="O231" s="27">
        <f>(((J231/'[1]Calculos Producción 100%'!A231)*1000)/'[1]Calculos Producción 100%'!$P$2)/42</f>
        <v>0</v>
      </c>
      <c r="P231" s="27">
        <f>+O231*'[1]Calculos Producción 100%'!A231</f>
        <v>0</v>
      </c>
    </row>
    <row r="232" spans="2:16" ht="24.75" hidden="1" x14ac:dyDescent="0.25">
      <c r="B232" s="21">
        <f>+'[1]Calculos Producción 100%'!B232</f>
        <v>52628</v>
      </c>
      <c r="C232" s="22" t="s">
        <v>55</v>
      </c>
      <c r="D232" s="23" t="s">
        <v>56</v>
      </c>
      <c r="E232" s="24" t="s">
        <v>57</v>
      </c>
      <c r="F232" s="25">
        <f>+'[1]Calculos Producción 100%'!$Q$2</f>
        <v>91033.59206000001</v>
      </c>
      <c r="G232" s="26">
        <f>+'[1]Calculos Producción 100%'!$O$2</f>
        <v>1.9220725855519038E-3</v>
      </c>
      <c r="H232" s="26">
        <f>+'[1]Calculos Producción 100%'!H232*'PETROSANTANDER- PROPANO'!$A$1</f>
        <v>0</v>
      </c>
      <c r="I232" s="26">
        <f>+'[1]Calculos Producción 100%'!I232*'PETROSANTANDER- PROPANO'!$A$1</f>
        <v>0</v>
      </c>
      <c r="J232" s="26">
        <f t="shared" si="3"/>
        <v>0</v>
      </c>
      <c r="K232" s="26">
        <v>0</v>
      </c>
      <c r="M232" s="27">
        <f>(((H232/'[1]Calculos Producción 100%'!A232)*1000)/'[1]Calculos Producción 100%'!$P$2)/42</f>
        <v>0</v>
      </c>
      <c r="N232" s="27">
        <f>(((I232/'[1]Calculos Producción 100%'!A232)*1000)/'[1]Calculos Producción 100%'!$P$2)/42</f>
        <v>0</v>
      </c>
      <c r="O232" s="27">
        <f>(((J232/'[1]Calculos Producción 100%'!A232)*1000)/'[1]Calculos Producción 100%'!$P$2)/42</f>
        <v>0</v>
      </c>
      <c r="P232" s="27">
        <f>+O232*'[1]Calculos Producción 100%'!A232</f>
        <v>0</v>
      </c>
    </row>
    <row r="233" spans="2:16" ht="24.75" hidden="1" x14ac:dyDescent="0.25">
      <c r="B233" s="21">
        <f>+'[1]Calculos Producción 100%'!B233</f>
        <v>52657</v>
      </c>
      <c r="C233" s="22" t="s">
        <v>55</v>
      </c>
      <c r="D233" s="23" t="s">
        <v>56</v>
      </c>
      <c r="E233" s="24" t="s">
        <v>57</v>
      </c>
      <c r="F233" s="25">
        <f>+'[1]Calculos Producción 100%'!$Q$2</f>
        <v>91033.59206000001</v>
      </c>
      <c r="G233" s="26">
        <f>+'[1]Calculos Producción 100%'!$O$2</f>
        <v>1.9220725855519038E-3</v>
      </c>
      <c r="H233" s="26">
        <f>+'[1]Calculos Producción 100%'!H233*'PETROSANTANDER- PROPANO'!$A$1</f>
        <v>0</v>
      </c>
      <c r="I233" s="26">
        <f>+'[1]Calculos Producción 100%'!I233*'PETROSANTANDER- PROPANO'!$A$1</f>
        <v>0</v>
      </c>
      <c r="J233" s="26">
        <f t="shared" si="3"/>
        <v>0</v>
      </c>
      <c r="K233" s="26">
        <v>0</v>
      </c>
      <c r="M233" s="27">
        <f>(((H233/'[1]Calculos Producción 100%'!A233)*1000)/'[1]Calculos Producción 100%'!$P$2)/42</f>
        <v>0</v>
      </c>
      <c r="N233" s="27">
        <f>(((I233/'[1]Calculos Producción 100%'!A233)*1000)/'[1]Calculos Producción 100%'!$P$2)/42</f>
        <v>0</v>
      </c>
      <c r="O233" s="27">
        <f>(((J233/'[1]Calculos Producción 100%'!A233)*1000)/'[1]Calculos Producción 100%'!$P$2)/42</f>
        <v>0</v>
      </c>
      <c r="P233" s="27">
        <f>+O233*'[1]Calculos Producción 100%'!A233</f>
        <v>0</v>
      </c>
    </row>
    <row r="234" spans="2:16" ht="24.75" hidden="1" x14ac:dyDescent="0.25">
      <c r="B234" s="21">
        <f>+'[1]Calculos Producción 100%'!B234</f>
        <v>52688</v>
      </c>
      <c r="C234" s="22" t="s">
        <v>55</v>
      </c>
      <c r="D234" s="23" t="s">
        <v>56</v>
      </c>
      <c r="E234" s="24" t="s">
        <v>57</v>
      </c>
      <c r="F234" s="25">
        <f>+'[1]Calculos Producción 100%'!$Q$2</f>
        <v>91033.59206000001</v>
      </c>
      <c r="G234" s="26">
        <f>+'[1]Calculos Producción 100%'!$O$2</f>
        <v>1.9220725855519038E-3</v>
      </c>
      <c r="H234" s="26">
        <f>+'[1]Calculos Producción 100%'!H234*'PETROSANTANDER- PROPANO'!$A$1</f>
        <v>0</v>
      </c>
      <c r="I234" s="26">
        <f>+'[1]Calculos Producción 100%'!I234*'PETROSANTANDER- PROPANO'!$A$1</f>
        <v>0</v>
      </c>
      <c r="J234" s="26">
        <f t="shared" si="3"/>
        <v>0</v>
      </c>
      <c r="K234" s="26">
        <v>0</v>
      </c>
      <c r="M234" s="27">
        <f>(((H234/'[1]Calculos Producción 100%'!A234)*1000)/'[1]Calculos Producción 100%'!$P$2)/42</f>
        <v>0</v>
      </c>
      <c r="N234" s="27">
        <f>(((I234/'[1]Calculos Producción 100%'!A234)*1000)/'[1]Calculos Producción 100%'!$P$2)/42</f>
        <v>0</v>
      </c>
      <c r="O234" s="27">
        <f>(((J234/'[1]Calculos Producción 100%'!A234)*1000)/'[1]Calculos Producción 100%'!$P$2)/42</f>
        <v>0</v>
      </c>
      <c r="P234" s="27">
        <f>+O234*'[1]Calculos Producción 100%'!A234</f>
        <v>0</v>
      </c>
    </row>
    <row r="235" spans="2:16" ht="24.75" hidden="1" x14ac:dyDescent="0.25">
      <c r="B235" s="21">
        <f>+'[1]Calculos Producción 100%'!B235</f>
        <v>52718</v>
      </c>
      <c r="C235" s="22" t="s">
        <v>55</v>
      </c>
      <c r="D235" s="23" t="s">
        <v>56</v>
      </c>
      <c r="E235" s="24" t="s">
        <v>57</v>
      </c>
      <c r="F235" s="25">
        <f>+'[1]Calculos Producción 100%'!$Q$2</f>
        <v>91033.59206000001</v>
      </c>
      <c r="G235" s="26">
        <f>+'[1]Calculos Producción 100%'!$O$2</f>
        <v>1.9220725855519038E-3</v>
      </c>
      <c r="H235" s="26">
        <f>+'[1]Calculos Producción 100%'!H235*'PETROSANTANDER- PROPANO'!$A$1</f>
        <v>0</v>
      </c>
      <c r="I235" s="26">
        <f>+'[1]Calculos Producción 100%'!I235*'PETROSANTANDER- PROPANO'!$A$1</f>
        <v>0</v>
      </c>
      <c r="J235" s="26">
        <f t="shared" si="3"/>
        <v>0</v>
      </c>
      <c r="K235" s="26">
        <v>0</v>
      </c>
      <c r="M235" s="27">
        <f>(((H235/'[1]Calculos Producción 100%'!A235)*1000)/'[1]Calculos Producción 100%'!$P$2)/42</f>
        <v>0</v>
      </c>
      <c r="N235" s="27">
        <f>(((I235/'[1]Calculos Producción 100%'!A235)*1000)/'[1]Calculos Producción 100%'!$P$2)/42</f>
        <v>0</v>
      </c>
      <c r="O235" s="27">
        <f>(((J235/'[1]Calculos Producción 100%'!A235)*1000)/'[1]Calculos Producción 100%'!$P$2)/42</f>
        <v>0</v>
      </c>
      <c r="P235" s="27">
        <f>+O235*'[1]Calculos Producción 100%'!A235</f>
        <v>0</v>
      </c>
    </row>
    <row r="236" spans="2:16" ht="24.75" hidden="1" x14ac:dyDescent="0.25">
      <c r="B236" s="21">
        <f>+'[1]Calculos Producción 100%'!B236</f>
        <v>52749</v>
      </c>
      <c r="C236" s="22" t="s">
        <v>55</v>
      </c>
      <c r="D236" s="23" t="s">
        <v>56</v>
      </c>
      <c r="E236" s="24" t="s">
        <v>57</v>
      </c>
      <c r="F236" s="25">
        <f>+'[1]Calculos Producción 100%'!$Q$2</f>
        <v>91033.59206000001</v>
      </c>
      <c r="G236" s="26">
        <f>+'[1]Calculos Producción 100%'!$O$2</f>
        <v>1.9220725855519038E-3</v>
      </c>
      <c r="H236" s="26">
        <f>+'[1]Calculos Producción 100%'!H236*'PETROSANTANDER- PROPANO'!$A$1</f>
        <v>0</v>
      </c>
      <c r="I236" s="26">
        <f>+'[1]Calculos Producción 100%'!I236*'PETROSANTANDER- PROPANO'!$A$1</f>
        <v>0</v>
      </c>
      <c r="J236" s="26">
        <f t="shared" si="3"/>
        <v>0</v>
      </c>
      <c r="K236" s="26">
        <v>0</v>
      </c>
      <c r="M236" s="27">
        <f>(((H236/'[1]Calculos Producción 100%'!A236)*1000)/'[1]Calculos Producción 100%'!$P$2)/42</f>
        <v>0</v>
      </c>
      <c r="N236" s="27">
        <f>(((I236/'[1]Calculos Producción 100%'!A236)*1000)/'[1]Calculos Producción 100%'!$P$2)/42</f>
        <v>0</v>
      </c>
      <c r="O236" s="27">
        <f>(((J236/'[1]Calculos Producción 100%'!A236)*1000)/'[1]Calculos Producción 100%'!$P$2)/42</f>
        <v>0</v>
      </c>
      <c r="P236" s="27">
        <f>+O236*'[1]Calculos Producción 100%'!A236</f>
        <v>0</v>
      </c>
    </row>
    <row r="237" spans="2:16" ht="24.75" hidden="1" x14ac:dyDescent="0.25">
      <c r="B237" s="21">
        <f>+'[1]Calculos Producción 100%'!B237</f>
        <v>52779</v>
      </c>
      <c r="C237" s="22" t="s">
        <v>55</v>
      </c>
      <c r="D237" s="23" t="s">
        <v>56</v>
      </c>
      <c r="E237" s="24" t="s">
        <v>57</v>
      </c>
      <c r="F237" s="25">
        <f>+'[1]Calculos Producción 100%'!$Q$2</f>
        <v>91033.59206000001</v>
      </c>
      <c r="G237" s="26">
        <f>+'[1]Calculos Producción 100%'!$O$2</f>
        <v>1.9220725855519038E-3</v>
      </c>
      <c r="H237" s="26">
        <f>+'[1]Calculos Producción 100%'!H237*'PETROSANTANDER- PROPANO'!$A$1</f>
        <v>0</v>
      </c>
      <c r="I237" s="26">
        <f>+'[1]Calculos Producción 100%'!I237*'PETROSANTANDER- PROPANO'!$A$1</f>
        <v>0</v>
      </c>
      <c r="J237" s="26">
        <f t="shared" si="3"/>
        <v>0</v>
      </c>
      <c r="K237" s="26">
        <v>0</v>
      </c>
      <c r="M237" s="27">
        <f>(((H237/'[1]Calculos Producción 100%'!A237)*1000)/'[1]Calculos Producción 100%'!$P$2)/42</f>
        <v>0</v>
      </c>
      <c r="N237" s="27">
        <f>(((I237/'[1]Calculos Producción 100%'!A237)*1000)/'[1]Calculos Producción 100%'!$P$2)/42</f>
        <v>0</v>
      </c>
      <c r="O237" s="27">
        <f>(((J237/'[1]Calculos Producción 100%'!A237)*1000)/'[1]Calculos Producción 100%'!$P$2)/42</f>
        <v>0</v>
      </c>
      <c r="P237" s="27">
        <f>+O237*'[1]Calculos Producción 100%'!A237</f>
        <v>0</v>
      </c>
    </row>
    <row r="238" spans="2:16" ht="24.75" hidden="1" x14ac:dyDescent="0.25">
      <c r="B238" s="21">
        <f>+'[1]Calculos Producción 100%'!B238</f>
        <v>52810</v>
      </c>
      <c r="C238" s="22" t="s">
        <v>55</v>
      </c>
      <c r="D238" s="23" t="s">
        <v>56</v>
      </c>
      <c r="E238" s="24" t="s">
        <v>57</v>
      </c>
      <c r="F238" s="25">
        <f>+'[1]Calculos Producción 100%'!$Q$2</f>
        <v>91033.59206000001</v>
      </c>
      <c r="G238" s="26">
        <f>+'[1]Calculos Producción 100%'!$O$2</f>
        <v>1.9220725855519038E-3</v>
      </c>
      <c r="H238" s="26">
        <f>+'[1]Calculos Producción 100%'!H238*'PETROSANTANDER- PROPANO'!$A$1</f>
        <v>0</v>
      </c>
      <c r="I238" s="26">
        <f>+'[1]Calculos Producción 100%'!I238*'PETROSANTANDER- PROPANO'!$A$1</f>
        <v>0</v>
      </c>
      <c r="J238" s="26">
        <f t="shared" si="3"/>
        <v>0</v>
      </c>
      <c r="K238" s="26">
        <v>0</v>
      </c>
      <c r="M238" s="27">
        <f>(((H238/'[1]Calculos Producción 100%'!A238)*1000)/'[1]Calculos Producción 100%'!$P$2)/42</f>
        <v>0</v>
      </c>
      <c r="N238" s="27">
        <f>(((I238/'[1]Calculos Producción 100%'!A238)*1000)/'[1]Calculos Producción 100%'!$P$2)/42</f>
        <v>0</v>
      </c>
      <c r="O238" s="27">
        <f>(((J238/'[1]Calculos Producción 100%'!A238)*1000)/'[1]Calculos Producción 100%'!$P$2)/42</f>
        <v>0</v>
      </c>
      <c r="P238" s="27">
        <f>+O238*'[1]Calculos Producción 100%'!A238</f>
        <v>0</v>
      </c>
    </row>
    <row r="239" spans="2:16" ht="24.75" hidden="1" x14ac:dyDescent="0.25">
      <c r="B239" s="21">
        <f>+'[1]Calculos Producción 100%'!B239</f>
        <v>52841</v>
      </c>
      <c r="C239" s="22" t="s">
        <v>55</v>
      </c>
      <c r="D239" s="23" t="s">
        <v>56</v>
      </c>
      <c r="E239" s="24" t="s">
        <v>57</v>
      </c>
      <c r="F239" s="25">
        <f>+'[1]Calculos Producción 100%'!$Q$2</f>
        <v>91033.59206000001</v>
      </c>
      <c r="G239" s="26">
        <f>+'[1]Calculos Producción 100%'!$O$2</f>
        <v>1.9220725855519038E-3</v>
      </c>
      <c r="H239" s="26">
        <f>+'[1]Calculos Producción 100%'!H239*'PETROSANTANDER- PROPANO'!$A$1</f>
        <v>0</v>
      </c>
      <c r="I239" s="26">
        <f>+'[1]Calculos Producción 100%'!I239*'PETROSANTANDER- PROPANO'!$A$1</f>
        <v>0</v>
      </c>
      <c r="J239" s="26">
        <f t="shared" si="3"/>
        <v>0</v>
      </c>
      <c r="K239" s="26">
        <v>0</v>
      </c>
      <c r="M239" s="27">
        <f>(((H239/'[1]Calculos Producción 100%'!A239)*1000)/'[1]Calculos Producción 100%'!$P$2)/42</f>
        <v>0</v>
      </c>
      <c r="N239" s="27">
        <f>(((I239/'[1]Calculos Producción 100%'!A239)*1000)/'[1]Calculos Producción 100%'!$P$2)/42</f>
        <v>0</v>
      </c>
      <c r="O239" s="27">
        <f>(((J239/'[1]Calculos Producción 100%'!A239)*1000)/'[1]Calculos Producción 100%'!$P$2)/42</f>
        <v>0</v>
      </c>
      <c r="P239" s="27">
        <f>+O239*'[1]Calculos Producción 100%'!A239</f>
        <v>0</v>
      </c>
    </row>
    <row r="240" spans="2:16" ht="24.75" hidden="1" x14ac:dyDescent="0.25">
      <c r="B240" s="21">
        <f>+'[1]Calculos Producción 100%'!B240</f>
        <v>52871</v>
      </c>
      <c r="C240" s="22" t="s">
        <v>55</v>
      </c>
      <c r="D240" s="23" t="s">
        <v>56</v>
      </c>
      <c r="E240" s="24" t="s">
        <v>57</v>
      </c>
      <c r="F240" s="25">
        <f>+'[1]Calculos Producción 100%'!$Q$2</f>
        <v>91033.59206000001</v>
      </c>
      <c r="G240" s="26">
        <f>+'[1]Calculos Producción 100%'!$O$2</f>
        <v>1.9220725855519038E-3</v>
      </c>
      <c r="H240" s="26">
        <f>+'[1]Calculos Producción 100%'!H240*'PETROSANTANDER- PROPANO'!$A$1</f>
        <v>0</v>
      </c>
      <c r="I240" s="26">
        <f>+'[1]Calculos Producción 100%'!I240*'PETROSANTANDER- PROPANO'!$A$1</f>
        <v>0</v>
      </c>
      <c r="J240" s="26">
        <f t="shared" si="3"/>
        <v>0</v>
      </c>
      <c r="K240" s="26">
        <v>0</v>
      </c>
      <c r="M240" s="27">
        <f>(((H240/'[1]Calculos Producción 100%'!A240)*1000)/'[1]Calculos Producción 100%'!$P$2)/42</f>
        <v>0</v>
      </c>
      <c r="N240" s="27">
        <f>(((I240/'[1]Calculos Producción 100%'!A240)*1000)/'[1]Calculos Producción 100%'!$P$2)/42</f>
        <v>0</v>
      </c>
      <c r="O240" s="27">
        <f>(((J240/'[1]Calculos Producción 100%'!A240)*1000)/'[1]Calculos Producción 100%'!$P$2)/42</f>
        <v>0</v>
      </c>
      <c r="P240" s="27">
        <f>+O240*'[1]Calculos Producción 100%'!A240</f>
        <v>0</v>
      </c>
    </row>
    <row r="241" spans="2:16" ht="24.75" hidden="1" x14ac:dyDescent="0.25">
      <c r="B241" s="21">
        <f>+'[1]Calculos Producción 100%'!B241</f>
        <v>52902</v>
      </c>
      <c r="C241" s="22" t="s">
        <v>55</v>
      </c>
      <c r="D241" s="23" t="s">
        <v>56</v>
      </c>
      <c r="E241" s="24" t="s">
        <v>57</v>
      </c>
      <c r="F241" s="25">
        <f>+'[1]Calculos Producción 100%'!$Q$2</f>
        <v>91033.59206000001</v>
      </c>
      <c r="G241" s="26">
        <f>+'[1]Calculos Producción 100%'!$O$2</f>
        <v>1.9220725855519038E-3</v>
      </c>
      <c r="H241" s="26">
        <f>+'[1]Calculos Producción 100%'!H241*'PETROSANTANDER- PROPANO'!$A$1</f>
        <v>0</v>
      </c>
      <c r="I241" s="26">
        <f>+'[1]Calculos Producción 100%'!I241*'PETROSANTANDER- PROPANO'!$A$1</f>
        <v>0</v>
      </c>
      <c r="J241" s="26">
        <f t="shared" si="3"/>
        <v>0</v>
      </c>
      <c r="K241" s="26">
        <v>0</v>
      </c>
      <c r="M241" s="27">
        <f>(((H241/'[1]Calculos Producción 100%'!A241)*1000)/'[1]Calculos Producción 100%'!$P$2)/42</f>
        <v>0</v>
      </c>
      <c r="N241" s="27">
        <f>(((I241/'[1]Calculos Producción 100%'!A241)*1000)/'[1]Calculos Producción 100%'!$P$2)/42</f>
        <v>0</v>
      </c>
      <c r="O241" s="27">
        <f>(((J241/'[1]Calculos Producción 100%'!A241)*1000)/'[1]Calculos Producción 100%'!$P$2)/42</f>
        <v>0</v>
      </c>
      <c r="P241" s="27">
        <f>+O241*'[1]Calculos Producción 100%'!A241</f>
        <v>0</v>
      </c>
    </row>
    <row r="242" spans="2:16" ht="24.75" hidden="1" x14ac:dyDescent="0.25">
      <c r="B242" s="21">
        <f>+'[1]Calculos Producción 100%'!B242</f>
        <v>52932</v>
      </c>
      <c r="C242" s="22" t="s">
        <v>55</v>
      </c>
      <c r="D242" s="23" t="s">
        <v>56</v>
      </c>
      <c r="E242" s="24" t="s">
        <v>57</v>
      </c>
      <c r="F242" s="25">
        <f>+'[1]Calculos Producción 100%'!$Q$2</f>
        <v>91033.59206000001</v>
      </c>
      <c r="G242" s="26">
        <f>+'[1]Calculos Producción 100%'!$O$2</f>
        <v>1.9220725855519038E-3</v>
      </c>
      <c r="H242" s="26">
        <f>+'[1]Calculos Producción 100%'!H242*'PETROSANTANDER- PROPANO'!$A$1</f>
        <v>0</v>
      </c>
      <c r="I242" s="26">
        <f>+'[1]Calculos Producción 100%'!I242*'PETROSANTANDER- PROPANO'!$A$1</f>
        <v>0</v>
      </c>
      <c r="J242" s="26">
        <f t="shared" si="3"/>
        <v>0</v>
      </c>
      <c r="K242" s="26">
        <v>0</v>
      </c>
      <c r="M242" s="27">
        <f>(((H242/'[1]Calculos Producción 100%'!A242)*1000)/'[1]Calculos Producción 100%'!$P$2)/42</f>
        <v>0</v>
      </c>
      <c r="N242" s="27">
        <f>(((I242/'[1]Calculos Producción 100%'!A242)*1000)/'[1]Calculos Producción 100%'!$P$2)/42</f>
        <v>0</v>
      </c>
      <c r="O242" s="27">
        <f>(((J242/'[1]Calculos Producción 100%'!A242)*1000)/'[1]Calculos Producción 100%'!$P$2)/42</f>
        <v>0</v>
      </c>
      <c r="P242" s="27">
        <f>+O242*'[1]Calculos Producción 100%'!A242</f>
        <v>0</v>
      </c>
    </row>
    <row r="243" spans="2:16" x14ac:dyDescent="0.25">
      <c r="P243" s="18"/>
    </row>
    <row r="244" spans="2:16" hidden="1" x14ac:dyDescent="0.25">
      <c r="P244" s="29"/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151D-AF36-4008-810C-C6EB6C30FB1E}">
  <sheetPr>
    <tabColor rgb="FF00B050"/>
  </sheetPr>
  <dimension ref="A1:Q1048563"/>
  <sheetViews>
    <sheetView showGridLines="0" zoomScaleNormal="100" workbookViewId="0">
      <pane ySplit="2" topLeftCell="A3" activePane="bottomLeft" state="frozen"/>
      <selection pane="bottomLeft" activeCell="V10" sqref="V10"/>
    </sheetView>
  </sheetViews>
  <sheetFormatPr baseColWidth="10" defaultRowHeight="15" zeroHeight="1" x14ac:dyDescent="0.25"/>
  <cols>
    <col min="1" max="1" width="6" customWidth="1"/>
    <col min="3" max="3" width="15.42578125" customWidth="1"/>
    <col min="4" max="11" width="10.85546875" customWidth="1"/>
    <col min="12" max="12" width="1.42578125" customWidth="1"/>
    <col min="13" max="15" width="10.85546875" hidden="1" customWidth="1"/>
    <col min="16" max="16" width="0" style="27" hidden="1" customWidth="1"/>
  </cols>
  <sheetData>
    <row r="1" spans="1:17" ht="15.75" customHeight="1" x14ac:dyDescent="0.25">
      <c r="A1" s="17">
        <v>0.71399999999999997</v>
      </c>
      <c r="P1" s="18"/>
    </row>
    <row r="2" spans="1:17" ht="40.5" customHeight="1" x14ac:dyDescent="0.25">
      <c r="B2" s="19" t="s">
        <v>0</v>
      </c>
      <c r="C2" s="19" t="s">
        <v>1</v>
      </c>
      <c r="D2" s="19" t="s">
        <v>2</v>
      </c>
      <c r="E2" s="20" t="s">
        <v>44</v>
      </c>
      <c r="F2" s="20" t="s">
        <v>45</v>
      </c>
      <c r="G2" s="20" t="s">
        <v>46</v>
      </c>
      <c r="H2" s="20" t="s">
        <v>47</v>
      </c>
      <c r="I2" s="20" t="s">
        <v>48</v>
      </c>
      <c r="J2" s="20" t="s">
        <v>49</v>
      </c>
      <c r="K2" s="20" t="s">
        <v>50</v>
      </c>
      <c r="M2" s="20" t="s">
        <v>51</v>
      </c>
      <c r="N2" s="20" t="s">
        <v>52</v>
      </c>
      <c r="O2" s="20" t="s">
        <v>53</v>
      </c>
      <c r="P2" s="20" t="s">
        <v>54</v>
      </c>
    </row>
    <row r="3" spans="1:17" ht="29.25" customHeight="1" x14ac:dyDescent="0.25">
      <c r="B3" s="21">
        <f>+'[1]Calculos Producción 100%'!B3</f>
        <v>45658</v>
      </c>
      <c r="C3" s="22" t="s">
        <v>55</v>
      </c>
      <c r="D3" s="23" t="s">
        <v>56</v>
      </c>
      <c r="E3" s="24" t="s">
        <v>57</v>
      </c>
      <c r="F3" s="25">
        <f>+'[1]Calculos Producción 100%'!$N$2</f>
        <v>100898.5512</v>
      </c>
      <c r="G3" s="26">
        <f>+'[1]Calculos Producción 100%'!$L$2</f>
        <v>2.17712116158837E-3</v>
      </c>
      <c r="H3" s="26">
        <f>+'[1]Calculos Producción 100%'!E3*'PETROSANTANDER-BUTANO'!$A$1</f>
        <v>0</v>
      </c>
      <c r="I3" s="26">
        <f>+'[1]Calculos Producción 100%'!F3*'PETROSANTANDER-BUTANO'!$A$1</f>
        <v>178.7383344949441</v>
      </c>
      <c r="J3" s="26">
        <f t="shared" ref="J3:J66" si="0">+H3+I3</f>
        <v>178.7383344949441</v>
      </c>
      <c r="K3" s="26">
        <v>0</v>
      </c>
      <c r="M3" s="27">
        <f>(((H3/'[1]Calculos Producción 100%'!A3)*1000)/'[1]Calculos Producción 100%'!$M$2)/42</f>
        <v>0</v>
      </c>
      <c r="N3" s="27">
        <f>(((I3/'[1]Calculos Producción 100%'!A3)*1000)/'[1]Calculos Producción 100%'!$M$2)/42</f>
        <v>63.055666916064787</v>
      </c>
      <c r="O3" s="27">
        <f>(((J3/'[1]Calculos Producción 100%'!A3)*1000)/'[1]Calculos Producción 100%'!$M$2)/42</f>
        <v>63.055666916064787</v>
      </c>
      <c r="P3" s="27">
        <f>+O3*'[1]Calculos Producción 100%'!A3</f>
        <v>1954.7256743980083</v>
      </c>
      <c r="Q3" s="30"/>
    </row>
    <row r="4" spans="1:17" ht="29.25" customHeight="1" x14ac:dyDescent="0.25">
      <c r="B4" s="21">
        <f>+'[1]Calculos Producción 100%'!B4</f>
        <v>45689</v>
      </c>
      <c r="C4" s="22" t="s">
        <v>55</v>
      </c>
      <c r="D4" s="23" t="s">
        <v>56</v>
      </c>
      <c r="E4" s="24" t="s">
        <v>57</v>
      </c>
      <c r="F4" s="25">
        <f>+'[1]Calculos Producción 100%'!$N$2</f>
        <v>100898.5512</v>
      </c>
      <c r="G4" s="26">
        <f>+'[1]Calculos Producción 100%'!$L$2</f>
        <v>2.17712116158837E-3</v>
      </c>
      <c r="H4" s="26">
        <f>+'[1]Calculos Producción 100%'!E4*'PETROSANTANDER-BUTANO'!$A$1</f>
        <v>0</v>
      </c>
      <c r="I4" s="26">
        <f>+'[1]Calculos Producción 100%'!F4*'PETROSANTANDER-BUTANO'!$A$1</f>
        <v>160.59800946996614</v>
      </c>
      <c r="J4" s="26">
        <f t="shared" si="0"/>
        <v>160.59800946996614</v>
      </c>
      <c r="K4" s="26">
        <v>0</v>
      </c>
      <c r="M4" s="27">
        <f>(((H4/'[1]Calculos Producción 100%'!A4)*1000)/'[1]Calculos Producción 100%'!$M$2)/42</f>
        <v>0</v>
      </c>
      <c r="N4" s="27">
        <f>(((I4/'[1]Calculos Producción 100%'!A4)*1000)/'[1]Calculos Producción 100%'!$M$2)/42</f>
        <v>62.726381807399108</v>
      </c>
      <c r="O4" s="27">
        <f>(((J4/'[1]Calculos Producción 100%'!A4)*1000)/'[1]Calculos Producción 100%'!$M$2)/42</f>
        <v>62.726381807399108</v>
      </c>
      <c r="P4" s="27">
        <f>+O4*'[1]Calculos Producción 100%'!A4</f>
        <v>1756.3386906071751</v>
      </c>
    </row>
    <row r="5" spans="1:17" ht="29.25" customHeight="1" x14ac:dyDescent="0.25">
      <c r="B5" s="21">
        <f>+'[1]Calculos Producción 100%'!B5</f>
        <v>45717</v>
      </c>
      <c r="C5" s="22" t="s">
        <v>55</v>
      </c>
      <c r="D5" s="23" t="s">
        <v>56</v>
      </c>
      <c r="E5" s="24" t="s">
        <v>57</v>
      </c>
      <c r="F5" s="25">
        <f>+'[1]Calculos Producción 100%'!$N$2</f>
        <v>100898.5512</v>
      </c>
      <c r="G5" s="26">
        <f>+'[1]Calculos Producción 100%'!$L$2</f>
        <v>2.17712116158837E-3</v>
      </c>
      <c r="H5" s="26">
        <f>+'[1]Calculos Producción 100%'!E5*'PETROSANTANDER-BUTANO'!$A$1</f>
        <v>0</v>
      </c>
      <c r="I5" s="26">
        <f>+'[1]Calculos Producción 100%'!F5*'PETROSANTANDER-BUTANO'!$A$1</f>
        <v>178.37102538092702</v>
      </c>
      <c r="J5" s="26">
        <f t="shared" si="0"/>
        <v>178.37102538092702</v>
      </c>
      <c r="K5" s="26">
        <v>0</v>
      </c>
      <c r="M5" s="27">
        <f>(((H5/'[1]Calculos Producción 100%'!A5)*1000)/'[1]Calculos Producción 100%'!$M$2)/42</f>
        <v>0</v>
      </c>
      <c r="N5" s="27">
        <f>(((I5/'[1]Calculos Producción 100%'!A5)*1000)/'[1]Calculos Producción 100%'!$M$2)/42</f>
        <v>62.926086872622299</v>
      </c>
      <c r="O5" s="27">
        <f>(((J5/'[1]Calculos Producción 100%'!A5)*1000)/'[1]Calculos Producción 100%'!$M$2)/42</f>
        <v>62.926086872622299</v>
      </c>
      <c r="P5" s="27">
        <f>+O5*'[1]Calculos Producción 100%'!A5</f>
        <v>1950.7086930512912</v>
      </c>
    </row>
    <row r="6" spans="1:17" ht="29.25" customHeight="1" x14ac:dyDescent="0.25">
      <c r="B6" s="21">
        <f>+'[1]Calculos Producción 100%'!B6</f>
        <v>45748</v>
      </c>
      <c r="C6" s="22" t="s">
        <v>55</v>
      </c>
      <c r="D6" s="23" t="s">
        <v>56</v>
      </c>
      <c r="E6" s="24" t="s">
        <v>57</v>
      </c>
      <c r="F6" s="25">
        <f>+'[1]Calculos Producción 100%'!$N$2</f>
        <v>100898.5512</v>
      </c>
      <c r="G6" s="26">
        <f>+'[1]Calculos Producción 100%'!$L$2</f>
        <v>2.17712116158837E-3</v>
      </c>
      <c r="H6" s="26">
        <f>+'[1]Calculos Producción 100%'!E6*'PETROSANTANDER-BUTANO'!$A$1</f>
        <v>0</v>
      </c>
      <c r="I6" s="26">
        <f>+'[1]Calculos Producción 100%'!F6*'PETROSANTANDER-BUTANO'!$A$1</f>
        <v>170.19182313553964</v>
      </c>
      <c r="J6" s="26">
        <f t="shared" si="0"/>
        <v>170.19182313553964</v>
      </c>
      <c r="K6" s="26">
        <v>0</v>
      </c>
      <c r="M6" s="27">
        <f>(((H6/'[1]Calculos Producción 100%'!A6)*1000)/'[1]Calculos Producción 100%'!$M$2)/42</f>
        <v>0</v>
      </c>
      <c r="N6" s="27">
        <f>(((I6/'[1]Calculos Producción 100%'!A6)*1000)/'[1]Calculos Producción 100%'!$M$2)/42</f>
        <v>62.041965273926671</v>
      </c>
      <c r="O6" s="27">
        <f>(((J6/'[1]Calculos Producción 100%'!A6)*1000)/'[1]Calculos Producción 100%'!$M$2)/42</f>
        <v>62.041965273926671</v>
      </c>
      <c r="P6" s="27">
        <f>+O6*'[1]Calculos Producción 100%'!A6</f>
        <v>1861.2589582178002</v>
      </c>
    </row>
    <row r="7" spans="1:17" ht="29.25" customHeight="1" x14ac:dyDescent="0.25">
      <c r="B7" s="21">
        <f>+'[1]Calculos Producción 100%'!B7</f>
        <v>45778</v>
      </c>
      <c r="C7" s="22" t="s">
        <v>55</v>
      </c>
      <c r="D7" s="23" t="s">
        <v>56</v>
      </c>
      <c r="E7" s="24" t="s">
        <v>57</v>
      </c>
      <c r="F7" s="25">
        <f>+'[1]Calculos Producción 100%'!$N$2</f>
        <v>100898.5512</v>
      </c>
      <c r="G7" s="26">
        <f>+'[1]Calculos Producción 100%'!$L$2</f>
        <v>2.17712116158837E-3</v>
      </c>
      <c r="H7" s="26">
        <f>+'[1]Calculos Producción 100%'!E7*'PETROSANTANDER-BUTANO'!$A$1</f>
        <v>0</v>
      </c>
      <c r="I7" s="26">
        <f>+'[1]Calculos Producción 100%'!F7*'PETROSANTANDER-BUTANO'!$A$1</f>
        <v>177.81805335571048</v>
      </c>
      <c r="J7" s="26">
        <f t="shared" si="0"/>
        <v>177.81805335571048</v>
      </c>
      <c r="K7" s="26">
        <v>0</v>
      </c>
      <c r="M7" s="27">
        <f>(((H7/'[1]Calculos Producción 100%'!A7)*1000)/'[1]Calculos Producción 100%'!$M$2)/42</f>
        <v>0</v>
      </c>
      <c r="N7" s="27">
        <f>(((I7/'[1]Calculos Producción 100%'!A7)*1000)/'[1]Calculos Producción 100%'!$M$2)/42</f>
        <v>62.731008296252654</v>
      </c>
      <c r="O7" s="27">
        <f>(((J7/'[1]Calculos Producción 100%'!A7)*1000)/'[1]Calculos Producción 100%'!$M$2)/42</f>
        <v>62.731008296252654</v>
      </c>
      <c r="P7" s="27">
        <f>+O7*'[1]Calculos Producción 100%'!A7</f>
        <v>1944.6612571838323</v>
      </c>
    </row>
    <row r="8" spans="1:17" ht="29.25" customHeight="1" x14ac:dyDescent="0.25">
      <c r="B8" s="21">
        <f>+'[1]Calculos Producción 100%'!B8</f>
        <v>45809</v>
      </c>
      <c r="C8" s="22" t="s">
        <v>55</v>
      </c>
      <c r="D8" s="23" t="s">
        <v>56</v>
      </c>
      <c r="E8" s="24" t="s">
        <v>57</v>
      </c>
      <c r="F8" s="25">
        <f>+'[1]Calculos Producción 100%'!$N$2</f>
        <v>100898.5512</v>
      </c>
      <c r="G8" s="26">
        <f>+'[1]Calculos Producción 100%'!$L$2</f>
        <v>2.17712116158837E-3</v>
      </c>
      <c r="H8" s="26">
        <f>+'[1]Calculos Producción 100%'!E8*'PETROSANTANDER-BUTANO'!$A$1</f>
        <v>0</v>
      </c>
      <c r="I8" s="26">
        <f>+'[1]Calculos Producción 100%'!F8*'PETROSANTANDER-BUTANO'!$A$1</f>
        <v>174.47852977925527</v>
      </c>
      <c r="J8" s="26">
        <f t="shared" si="0"/>
        <v>174.47852977925527</v>
      </c>
      <c r="K8" s="26">
        <v>0</v>
      </c>
      <c r="M8" s="27">
        <f>(((H8/'[1]Calculos Producción 100%'!A8)*1000)/'[1]Calculos Producción 100%'!$M$2)/42</f>
        <v>0</v>
      </c>
      <c r="N8" s="27">
        <f>(((I8/'[1]Calculos Producción 100%'!A8)*1000)/'[1]Calculos Producción 100%'!$M$2)/42</f>
        <v>63.604647310167095</v>
      </c>
      <c r="O8" s="27">
        <f>(((J8/'[1]Calculos Producción 100%'!A8)*1000)/'[1]Calculos Producción 100%'!$M$2)/42</f>
        <v>63.604647310167095</v>
      </c>
      <c r="P8" s="27">
        <f>+O8*'[1]Calculos Producción 100%'!A8</f>
        <v>1908.1394193050128</v>
      </c>
    </row>
    <row r="9" spans="1:17" ht="29.25" customHeight="1" x14ac:dyDescent="0.25">
      <c r="B9" s="21">
        <f>+'[1]Calculos Producción 100%'!B9</f>
        <v>45839</v>
      </c>
      <c r="C9" s="22" t="s">
        <v>55</v>
      </c>
      <c r="D9" s="23" t="s">
        <v>56</v>
      </c>
      <c r="E9" s="24" t="s">
        <v>57</v>
      </c>
      <c r="F9" s="25">
        <f>+'[1]Calculos Producción 100%'!$N$2</f>
        <v>100898.5512</v>
      </c>
      <c r="G9" s="26">
        <f>+'[1]Calculos Producción 100%'!$L$2</f>
        <v>2.17712116158837E-3</v>
      </c>
      <c r="H9" s="26">
        <f>+'[1]Calculos Producción 100%'!E9*'PETROSANTANDER-BUTANO'!$A$1</f>
        <v>0</v>
      </c>
      <c r="I9" s="26">
        <f>+'[1]Calculos Producción 100%'!F9*'PETROSANTANDER-BUTANO'!$A$1</f>
        <v>198.02881657663409</v>
      </c>
      <c r="J9" s="26">
        <f t="shared" si="0"/>
        <v>198.02881657663409</v>
      </c>
      <c r="K9" s="26">
        <v>0</v>
      </c>
      <c r="M9" s="27">
        <f>(((H9/'[1]Calculos Producción 100%'!A9)*1000)/'[1]Calculos Producción 100%'!$M$2)/42</f>
        <v>0</v>
      </c>
      <c r="N9" s="27">
        <f>(((I9/'[1]Calculos Producción 100%'!A9)*1000)/'[1]Calculos Producción 100%'!$M$2)/42</f>
        <v>69.86100174381977</v>
      </c>
      <c r="O9" s="27">
        <f>(((J9/'[1]Calculos Producción 100%'!A9)*1000)/'[1]Calculos Producción 100%'!$M$2)/42</f>
        <v>69.86100174381977</v>
      </c>
      <c r="P9" s="27">
        <f>+O9*'[1]Calculos Producción 100%'!A9</f>
        <v>2165.6910540584131</v>
      </c>
    </row>
    <row r="10" spans="1:17" ht="29.25" customHeight="1" x14ac:dyDescent="0.25">
      <c r="B10" s="21">
        <f>+'[1]Calculos Producción 100%'!B10</f>
        <v>45870</v>
      </c>
      <c r="C10" s="22" t="s">
        <v>55</v>
      </c>
      <c r="D10" s="23" t="s">
        <v>56</v>
      </c>
      <c r="E10" s="24" t="s">
        <v>57</v>
      </c>
      <c r="F10" s="25">
        <f>+'[1]Calculos Producción 100%'!$N$2</f>
        <v>100898.5512</v>
      </c>
      <c r="G10" s="26">
        <f>+'[1]Calculos Producción 100%'!$L$2</f>
        <v>2.17712116158837E-3</v>
      </c>
      <c r="H10" s="26">
        <f>+'[1]Calculos Producción 100%'!E10*'PETROSANTANDER-BUTANO'!$A$1</f>
        <v>0</v>
      </c>
      <c r="I10" s="26">
        <f>+'[1]Calculos Producción 100%'!F10*'PETROSANTANDER-BUTANO'!$A$1</f>
        <v>204.78809170837269</v>
      </c>
      <c r="J10" s="26">
        <f t="shared" si="0"/>
        <v>204.78809170837269</v>
      </c>
      <c r="K10" s="26">
        <v>0</v>
      </c>
      <c r="M10" s="27">
        <f>(((H10/'[1]Calculos Producción 100%'!A10)*1000)/'[1]Calculos Producción 100%'!$M$2)/42</f>
        <v>0</v>
      </c>
      <c r="N10" s="27">
        <f>(((I10/'[1]Calculos Producción 100%'!A10)*1000)/'[1]Calculos Producción 100%'!$M$2)/42</f>
        <v>72.245552335640383</v>
      </c>
      <c r="O10" s="27">
        <f>(((J10/'[1]Calculos Producción 100%'!A10)*1000)/'[1]Calculos Producción 100%'!$M$2)/42</f>
        <v>72.245552335640383</v>
      </c>
      <c r="P10" s="27">
        <f>+O10*'[1]Calculos Producción 100%'!A10</f>
        <v>2239.612122404852</v>
      </c>
    </row>
    <row r="11" spans="1:17" ht="29.25" customHeight="1" x14ac:dyDescent="0.25">
      <c r="B11" s="21">
        <f>+'[1]Calculos Producción 100%'!B11</f>
        <v>45901</v>
      </c>
      <c r="C11" s="22" t="s">
        <v>55</v>
      </c>
      <c r="D11" s="23" t="s">
        <v>56</v>
      </c>
      <c r="E11" s="24" t="s">
        <v>57</v>
      </c>
      <c r="F11" s="25">
        <f>+'[1]Calculos Producción 100%'!$N$2</f>
        <v>100898.5512</v>
      </c>
      <c r="G11" s="26">
        <f>+'[1]Calculos Producción 100%'!$L$2</f>
        <v>2.17712116158837E-3</v>
      </c>
      <c r="H11" s="26">
        <f>+'[1]Calculos Producción 100%'!E11*'PETROSANTANDER-BUTANO'!$A$1</f>
        <v>0</v>
      </c>
      <c r="I11" s="26">
        <f>+'[1]Calculos Producción 100%'!F11*'PETROSANTANDER-BUTANO'!$A$1</f>
        <v>215.94304861564666</v>
      </c>
      <c r="J11" s="26">
        <f t="shared" si="0"/>
        <v>215.94304861564666</v>
      </c>
      <c r="K11" s="26">
        <v>0</v>
      </c>
      <c r="M11" s="27">
        <f>(((H11/'[1]Calculos Producción 100%'!A11)*1000)/'[1]Calculos Producción 100%'!$M$2)/42</f>
        <v>0</v>
      </c>
      <c r="N11" s="27">
        <f>(((I11/'[1]Calculos Producción 100%'!A11)*1000)/'[1]Calculos Producción 100%'!$M$2)/42</f>
        <v>78.72018100827384</v>
      </c>
      <c r="O11" s="27">
        <f>(((J11/'[1]Calculos Producción 100%'!A11)*1000)/'[1]Calculos Producción 100%'!$M$2)/42</f>
        <v>78.72018100827384</v>
      </c>
      <c r="P11" s="27">
        <f>+O11*'[1]Calculos Producción 100%'!A11</f>
        <v>2361.6054302482153</v>
      </c>
    </row>
    <row r="12" spans="1:17" ht="24.75" x14ac:dyDescent="0.25">
      <c r="B12" s="21">
        <f>+'[1]Calculos Producción 100%'!B12</f>
        <v>45931</v>
      </c>
      <c r="C12" s="22" t="s">
        <v>55</v>
      </c>
      <c r="D12" s="23" t="s">
        <v>56</v>
      </c>
      <c r="E12" s="24" t="s">
        <v>57</v>
      </c>
      <c r="F12" s="25">
        <f>+'[1]Calculos Producción 100%'!$N$2</f>
        <v>100898.5512</v>
      </c>
      <c r="G12" s="26">
        <f>+'[1]Calculos Producción 100%'!$L$2</f>
        <v>2.17712116158837E-3</v>
      </c>
      <c r="H12" s="26">
        <f>+'[1]Calculos Producción 100%'!E12*'PETROSANTANDER-BUTANO'!$A$1</f>
        <v>0</v>
      </c>
      <c r="I12" s="26">
        <f>+'[1]Calculos Producción 100%'!F12*'PETROSANTANDER-BUTANO'!$A$1</f>
        <v>216.01823319809867</v>
      </c>
      <c r="J12" s="26">
        <f t="shared" si="0"/>
        <v>216.01823319809867</v>
      </c>
      <c r="K12" s="26">
        <v>0</v>
      </c>
      <c r="M12" s="27">
        <f>(((H12/'[1]Calculos Producción 100%'!A12)*1000)/'[1]Calculos Producción 100%'!$M$2)/42</f>
        <v>0</v>
      </c>
      <c r="N12" s="27">
        <f>(((I12/'[1]Calculos Producción 100%'!A12)*1000)/'[1]Calculos Producción 100%'!$M$2)/42</f>
        <v>76.207344097868486</v>
      </c>
      <c r="O12" s="27">
        <f>(((J12/'[1]Calculos Producción 100%'!A12)*1000)/'[1]Calculos Producción 100%'!$M$2)/42</f>
        <v>76.207344097868486</v>
      </c>
      <c r="P12" s="27">
        <f>+O12*'[1]Calculos Producción 100%'!A12</f>
        <v>2362.4276670339232</v>
      </c>
    </row>
    <row r="13" spans="1:17" ht="29.25" customHeight="1" x14ac:dyDescent="0.25">
      <c r="B13" s="21">
        <f>+'[1]Calculos Producción 100%'!B13</f>
        <v>45962</v>
      </c>
      <c r="C13" s="22" t="s">
        <v>55</v>
      </c>
      <c r="D13" s="23" t="s">
        <v>56</v>
      </c>
      <c r="E13" s="24" t="s">
        <v>57</v>
      </c>
      <c r="F13" s="25">
        <f>+'[1]Calculos Producción 100%'!$N$2</f>
        <v>100898.5512</v>
      </c>
      <c r="G13" s="26">
        <f>+'[1]Calculos Producción 100%'!$L$2</f>
        <v>2.17712116158837E-3</v>
      </c>
      <c r="H13" s="26">
        <f>+'[1]Calculos Producción 100%'!E13*'PETROSANTANDER-BUTANO'!$A$1</f>
        <v>0</v>
      </c>
      <c r="I13" s="26">
        <f>+'[1]Calculos Producción 100%'!F13*'PETROSANTANDER-BUTANO'!$A$1</f>
        <v>214.88164274819042</v>
      </c>
      <c r="J13" s="26">
        <f t="shared" si="0"/>
        <v>214.88164274819042</v>
      </c>
      <c r="K13" s="26">
        <v>0</v>
      </c>
      <c r="M13" s="27">
        <f>(((H13/'[1]Calculos Producción 100%'!A13)*1000)/'[1]Calculos Producción 100%'!$M$2)/42</f>
        <v>0</v>
      </c>
      <c r="N13" s="27">
        <f>(((I13/'[1]Calculos Producción 100%'!A13)*1000)/'[1]Calculos Producción 100%'!$M$2)/42</f>
        <v>78.33325462863327</v>
      </c>
      <c r="O13" s="27">
        <f>(((J13/'[1]Calculos Producción 100%'!A13)*1000)/'[1]Calculos Producción 100%'!$M$2)/42</f>
        <v>78.33325462863327</v>
      </c>
      <c r="P13" s="27">
        <f>+O13*'[1]Calculos Producción 100%'!A13</f>
        <v>2349.997638858998</v>
      </c>
    </row>
    <row r="14" spans="1:17" ht="29.25" customHeight="1" x14ac:dyDescent="0.25">
      <c r="B14" s="21">
        <f>+'[1]Calculos Producción 100%'!B14</f>
        <v>45992</v>
      </c>
      <c r="C14" s="22" t="s">
        <v>55</v>
      </c>
      <c r="D14" s="23" t="s">
        <v>56</v>
      </c>
      <c r="E14" s="24" t="s">
        <v>57</v>
      </c>
      <c r="F14" s="25">
        <f>+'[1]Calculos Producción 100%'!$N$2</f>
        <v>100898.5512</v>
      </c>
      <c r="G14" s="26">
        <f>+'[1]Calculos Producción 100%'!$L$2</f>
        <v>2.17712116158837E-3</v>
      </c>
      <c r="H14" s="26">
        <f>+'[1]Calculos Producción 100%'!E14*'PETROSANTANDER-BUTANO'!$A$1</f>
        <v>0</v>
      </c>
      <c r="I14" s="26">
        <f>+'[1]Calculos Producción 100%'!F14*'PETROSANTANDER-BUTANO'!$A$1</f>
        <v>213.51082188287614</v>
      </c>
      <c r="J14" s="26">
        <f t="shared" si="0"/>
        <v>213.51082188287614</v>
      </c>
      <c r="K14" s="26">
        <v>0</v>
      </c>
      <c r="M14" s="27">
        <f>(((H14/'[1]Calculos Producción 100%'!A14)*1000)/'[1]Calculos Producción 100%'!$M$2)/42</f>
        <v>0</v>
      </c>
      <c r="N14" s="27">
        <f>(((I14/'[1]Calculos Producción 100%'!A14)*1000)/'[1]Calculos Producción 100%'!$M$2)/42</f>
        <v>75.322774522119659</v>
      </c>
      <c r="O14" s="27">
        <f>(((J14/'[1]Calculos Producción 100%'!A14)*1000)/'[1]Calculos Producción 100%'!$M$2)/42</f>
        <v>75.322774522119659</v>
      </c>
      <c r="P14" s="27">
        <f>+O14*'[1]Calculos Producción 100%'!A14</f>
        <v>2335.0060101857093</v>
      </c>
    </row>
    <row r="15" spans="1:17" ht="29.25" customHeight="1" x14ac:dyDescent="0.25">
      <c r="B15" s="21">
        <f>+'[1]Calculos Producción 100%'!B15</f>
        <v>46023</v>
      </c>
      <c r="C15" s="22" t="s">
        <v>55</v>
      </c>
      <c r="D15" s="23" t="s">
        <v>56</v>
      </c>
      <c r="E15" s="24" t="s">
        <v>57</v>
      </c>
      <c r="F15" s="25">
        <f>+'[1]Calculos Producción 100%'!$N$2</f>
        <v>100898.5512</v>
      </c>
      <c r="G15" s="26">
        <f>+'[1]Calculos Producción 100%'!$L$2</f>
        <v>2.17712116158837E-3</v>
      </c>
      <c r="H15" s="26">
        <f>+'[1]Calculos Producción 100%'!E15*'PETROSANTANDER-BUTANO'!$A$1</f>
        <v>212.30641265214223</v>
      </c>
      <c r="I15" s="26">
        <f>+'[1]Calculos Producción 100%'!F15*'PETROSANTANDER-BUTANO'!$A$1</f>
        <v>0</v>
      </c>
      <c r="J15" s="26">
        <f t="shared" si="0"/>
        <v>212.30641265214223</v>
      </c>
      <c r="K15" s="26">
        <v>0</v>
      </c>
      <c r="M15" s="27">
        <f>(((H15/'[1]Calculos Producción 100%'!A15)*1000)/'[1]Calculos Producción 100%'!$M$2)/42</f>
        <v>74.897880626255699</v>
      </c>
      <c r="N15" s="27">
        <f>(((I15/'[1]Calculos Producción 100%'!A15)*1000)/'[1]Calculos Producción 100%'!$M$2)/42</f>
        <v>0</v>
      </c>
      <c r="O15" s="27">
        <f>(((J15/'[1]Calculos Producción 100%'!A15)*1000)/'[1]Calculos Producción 100%'!$M$2)/42</f>
        <v>74.897880626255699</v>
      </c>
      <c r="P15" s="27">
        <f>+O15*'[1]Calculos Producción 100%'!A15</f>
        <v>2321.8342994139266</v>
      </c>
    </row>
    <row r="16" spans="1:17" ht="29.25" customHeight="1" x14ac:dyDescent="0.25">
      <c r="B16" s="21">
        <f>+'[1]Calculos Producción 100%'!B16</f>
        <v>46054</v>
      </c>
      <c r="C16" s="22" t="s">
        <v>55</v>
      </c>
      <c r="D16" s="23" t="s">
        <v>56</v>
      </c>
      <c r="E16" s="24" t="s">
        <v>57</v>
      </c>
      <c r="F16" s="25">
        <f>+'[1]Calculos Producción 100%'!$N$2</f>
        <v>100898.5512</v>
      </c>
      <c r="G16" s="26">
        <f>+'[1]Calculos Producción 100%'!$L$2</f>
        <v>2.17712116158837E-3</v>
      </c>
      <c r="H16" s="26">
        <f>+'[1]Calculos Producción 100%'!E16*'PETROSANTANDER-BUTANO'!$A$1</f>
        <v>190.67896204332604</v>
      </c>
      <c r="I16" s="26">
        <f>+'[1]Calculos Producción 100%'!F16*'PETROSANTANDER-BUTANO'!$A$1</f>
        <v>0</v>
      </c>
      <c r="J16" s="26">
        <f t="shared" si="0"/>
        <v>190.67896204332604</v>
      </c>
      <c r="K16" s="26">
        <v>0</v>
      </c>
      <c r="M16" s="27">
        <f>(((H16/'[1]Calculos Producción 100%'!A16)*1000)/'[1]Calculos Producción 100%'!$M$2)/42</f>
        <v>74.475402374180817</v>
      </c>
      <c r="N16" s="27">
        <f>(((I16/'[1]Calculos Producción 100%'!A16)*1000)/'[1]Calculos Producción 100%'!$M$2)/42</f>
        <v>0</v>
      </c>
      <c r="O16" s="27">
        <f>(((J16/'[1]Calculos Producción 100%'!A16)*1000)/'[1]Calculos Producción 100%'!$M$2)/42</f>
        <v>74.475402374180817</v>
      </c>
      <c r="P16" s="27">
        <f>+O16*'[1]Calculos Producción 100%'!A16</f>
        <v>2085.3112664770629</v>
      </c>
    </row>
    <row r="17" spans="2:16" ht="29.25" customHeight="1" x14ac:dyDescent="0.25">
      <c r="B17" s="21">
        <f>+'[1]Calculos Producción 100%'!B17</f>
        <v>46082</v>
      </c>
      <c r="C17" s="22" t="s">
        <v>55</v>
      </c>
      <c r="D17" s="23" t="s">
        <v>56</v>
      </c>
      <c r="E17" s="24" t="s">
        <v>57</v>
      </c>
      <c r="F17" s="25">
        <f>+'[1]Calculos Producción 100%'!$N$2</f>
        <v>100898.5512</v>
      </c>
      <c r="G17" s="26">
        <f>+'[1]Calculos Producción 100%'!$L$2</f>
        <v>2.17712116158837E-3</v>
      </c>
      <c r="H17" s="26">
        <f>+'[1]Calculos Producción 100%'!E17*'PETROSANTANDER-BUTANO'!$A$1</f>
        <v>209.91809726800975</v>
      </c>
      <c r="I17" s="26">
        <f>+'[1]Calculos Producción 100%'!F17*'PETROSANTANDER-BUTANO'!$A$1</f>
        <v>0</v>
      </c>
      <c r="J17" s="26">
        <f t="shared" si="0"/>
        <v>209.91809726800975</v>
      </c>
      <c r="K17" s="26">
        <v>0</v>
      </c>
      <c r="M17" s="27">
        <f>(((H17/'[1]Calculos Producción 100%'!A17)*1000)/'[1]Calculos Producción 100%'!$M$2)/42</f>
        <v>74.055325951132943</v>
      </c>
      <c r="N17" s="27">
        <f>(((I17/'[1]Calculos Producción 100%'!A17)*1000)/'[1]Calculos Producción 100%'!$M$2)/42</f>
        <v>0</v>
      </c>
      <c r="O17" s="27">
        <f>(((J17/'[1]Calculos Producción 100%'!A17)*1000)/'[1]Calculos Producción 100%'!$M$2)/42</f>
        <v>74.055325951132943</v>
      </c>
      <c r="P17" s="27">
        <f>+O17*'[1]Calculos Producción 100%'!A17</f>
        <v>2295.7151044851212</v>
      </c>
    </row>
    <row r="18" spans="2:16" ht="29.25" customHeight="1" x14ac:dyDescent="0.25">
      <c r="B18" s="21">
        <f>+'[1]Calculos Producción 100%'!B18</f>
        <v>46113</v>
      </c>
      <c r="C18" s="22" t="s">
        <v>55</v>
      </c>
      <c r="D18" s="23" t="s">
        <v>56</v>
      </c>
      <c r="E18" s="24" t="s">
        <v>57</v>
      </c>
      <c r="F18" s="25">
        <f>+'[1]Calculos Producción 100%'!$N$2</f>
        <v>100898.5512</v>
      </c>
      <c r="G18" s="26">
        <f>+'[1]Calculos Producción 100%'!$L$2</f>
        <v>2.17712116158837E-3</v>
      </c>
      <c r="H18" s="26">
        <f>+'[1]Calculos Producción 100%'!E18*'PETROSANTANDER-BUTANO'!$A$1</f>
        <v>202.00075453605294</v>
      </c>
      <c r="I18" s="26">
        <f>+'[1]Calculos Producción 100%'!F18*'PETROSANTANDER-BUTANO'!$A$1</f>
        <v>0</v>
      </c>
      <c r="J18" s="26">
        <f t="shared" si="0"/>
        <v>202.00075453605294</v>
      </c>
      <c r="K18" s="26">
        <v>0</v>
      </c>
      <c r="M18" s="27">
        <f>(((H18/'[1]Calculos Producción 100%'!A18)*1000)/'[1]Calculos Producción 100%'!$M$2)/42</f>
        <v>73.637637621708549</v>
      </c>
      <c r="N18" s="27">
        <f>(((I18/'[1]Calculos Producción 100%'!A18)*1000)/'[1]Calculos Producción 100%'!$M$2)/42</f>
        <v>0</v>
      </c>
      <c r="O18" s="27">
        <f>(((J18/'[1]Calculos Producción 100%'!A18)*1000)/'[1]Calculos Producción 100%'!$M$2)/42</f>
        <v>73.637637621708549</v>
      </c>
      <c r="P18" s="27">
        <f>+O18*'[1]Calculos Producción 100%'!A18</f>
        <v>2209.1291286512565</v>
      </c>
    </row>
    <row r="19" spans="2:16" ht="29.25" customHeight="1" x14ac:dyDescent="0.25">
      <c r="B19" s="21">
        <f>+'[1]Calculos Producción 100%'!B19</f>
        <v>46143</v>
      </c>
      <c r="C19" s="22" t="s">
        <v>55</v>
      </c>
      <c r="D19" s="23" t="s">
        <v>56</v>
      </c>
      <c r="E19" s="24" t="s">
        <v>57</v>
      </c>
      <c r="F19" s="25">
        <f>+'[1]Calculos Producción 100%'!$N$2</f>
        <v>100898.5512</v>
      </c>
      <c r="G19" s="26">
        <f>+'[1]Calculos Producción 100%'!$L$2</f>
        <v>2.17712116158837E-3</v>
      </c>
      <c r="H19" s="26">
        <f>+'[1]Calculos Producción 100%'!E19*'PETROSANTANDER-BUTANO'!$A$1</f>
        <v>207.55685938053495</v>
      </c>
      <c r="I19" s="26">
        <f>+'[1]Calculos Producción 100%'!F19*'PETROSANTANDER-BUTANO'!$A$1</f>
        <v>0</v>
      </c>
      <c r="J19" s="26">
        <f t="shared" si="0"/>
        <v>207.55685938053495</v>
      </c>
      <c r="K19" s="26">
        <v>0</v>
      </c>
      <c r="M19" s="27">
        <f>(((H19/'[1]Calculos Producción 100%'!A19)*1000)/'[1]Calculos Producción 100%'!$M$2)/42</f>
        <v>73.222323729405204</v>
      </c>
      <c r="N19" s="27">
        <f>(((I19/'[1]Calculos Producción 100%'!A19)*1000)/'[1]Calculos Producción 100%'!$M$2)/42</f>
        <v>0</v>
      </c>
      <c r="O19" s="27">
        <f>(((J19/'[1]Calculos Producción 100%'!A19)*1000)/'[1]Calculos Producción 100%'!$M$2)/42</f>
        <v>73.222323729405204</v>
      </c>
      <c r="P19" s="27">
        <f>+O19*'[1]Calculos Producción 100%'!A19</f>
        <v>2269.8920356115614</v>
      </c>
    </row>
    <row r="20" spans="2:16" ht="29.25" customHeight="1" x14ac:dyDescent="0.25">
      <c r="B20" s="21">
        <f>+'[1]Calculos Producción 100%'!B20</f>
        <v>46174</v>
      </c>
      <c r="C20" s="22" t="s">
        <v>55</v>
      </c>
      <c r="D20" s="23" t="s">
        <v>56</v>
      </c>
      <c r="E20" s="24" t="s">
        <v>57</v>
      </c>
      <c r="F20" s="25">
        <f>+'[1]Calculos Producción 100%'!$N$2</f>
        <v>100898.5512</v>
      </c>
      <c r="G20" s="26">
        <f>+'[1]Calculos Producción 100%'!$L$2</f>
        <v>2.17712116158837E-3</v>
      </c>
      <c r="H20" s="26">
        <f>+'[1]Calculos Producción 100%'!E20*'PETROSANTANDER-BUTANO'!$A$1</f>
        <v>199.72867534774178</v>
      </c>
      <c r="I20" s="26">
        <f>+'[1]Calculos Producción 100%'!F20*'PETROSANTANDER-BUTANO'!$A$1</f>
        <v>0</v>
      </c>
      <c r="J20" s="26">
        <f t="shared" si="0"/>
        <v>199.72867534774178</v>
      </c>
      <c r="K20" s="26">
        <v>0</v>
      </c>
      <c r="M20" s="27">
        <f>(((H20/'[1]Calculos Producción 100%'!A20)*1000)/'[1]Calculos Producción 100%'!$M$2)/42</f>
        <v>72.809370696166837</v>
      </c>
      <c r="N20" s="27">
        <f>(((I20/'[1]Calculos Producción 100%'!A20)*1000)/'[1]Calculos Producción 100%'!$M$2)/42</f>
        <v>0</v>
      </c>
      <c r="O20" s="27">
        <f>(((J20/'[1]Calculos Producción 100%'!A20)*1000)/'[1]Calculos Producción 100%'!$M$2)/42</f>
        <v>72.809370696166837</v>
      </c>
      <c r="P20" s="27">
        <f>+O20*'[1]Calculos Producción 100%'!A20</f>
        <v>2184.2811208850053</v>
      </c>
    </row>
    <row r="21" spans="2:16" ht="29.25" customHeight="1" x14ac:dyDescent="0.25">
      <c r="B21" s="21">
        <f>+'[1]Calculos Producción 100%'!B21</f>
        <v>46204</v>
      </c>
      <c r="C21" s="22" t="s">
        <v>55</v>
      </c>
      <c r="D21" s="23" t="s">
        <v>56</v>
      </c>
      <c r="E21" s="24" t="s">
        <v>57</v>
      </c>
      <c r="F21" s="25">
        <f>+'[1]Calculos Producción 100%'!$N$2</f>
        <v>100898.5512</v>
      </c>
      <c r="G21" s="26">
        <f>+'[1]Calculos Producción 100%'!$L$2</f>
        <v>2.17712116158837E-3</v>
      </c>
      <c r="H21" s="26">
        <f>+'[1]Calculos Producción 100%'!E21*'PETROSANTANDER-BUTANO'!$A$1</f>
        <v>205.22239018954841</v>
      </c>
      <c r="I21" s="26">
        <f>+'[1]Calculos Producción 100%'!F21*'PETROSANTANDER-BUTANO'!$A$1</f>
        <v>0</v>
      </c>
      <c r="J21" s="26">
        <f t="shared" si="0"/>
        <v>205.22239018954841</v>
      </c>
      <c r="K21" s="26">
        <v>0</v>
      </c>
      <c r="M21" s="27">
        <f>(((H21/'[1]Calculos Producción 100%'!A21)*1000)/'[1]Calculos Producción 100%'!$M$2)/42</f>
        <v>72.398765021931482</v>
      </c>
      <c r="N21" s="27">
        <f>(((I21/'[1]Calculos Producción 100%'!A21)*1000)/'[1]Calculos Producción 100%'!$M$2)/42</f>
        <v>0</v>
      </c>
      <c r="O21" s="27">
        <f>(((J21/'[1]Calculos Producción 100%'!A21)*1000)/'[1]Calculos Producción 100%'!$M$2)/42</f>
        <v>72.398765021931482</v>
      </c>
      <c r="P21" s="27">
        <f>+O21*'[1]Calculos Producción 100%'!A21</f>
        <v>2244.3617156798759</v>
      </c>
    </row>
    <row r="22" spans="2:16" ht="29.25" customHeight="1" x14ac:dyDescent="0.25">
      <c r="B22" s="21">
        <f>+'[1]Calculos Producción 100%'!B22</f>
        <v>46235</v>
      </c>
      <c r="C22" s="22" t="s">
        <v>55</v>
      </c>
      <c r="D22" s="23" t="s">
        <v>56</v>
      </c>
      <c r="E22" s="24" t="s">
        <v>57</v>
      </c>
      <c r="F22" s="25">
        <f>+'[1]Calculos Producción 100%'!$N$2</f>
        <v>100898.5512</v>
      </c>
      <c r="G22" s="26">
        <f>+'[1]Calculos Producción 100%'!$L$2</f>
        <v>2.17712116158837E-3</v>
      </c>
      <c r="H22" s="26">
        <f>+'[1]Calculos Producción 100%'!E22*'PETROSANTANDER-BUTANO'!$A$1</f>
        <v>204.06509832355528</v>
      </c>
      <c r="I22" s="26">
        <f>+'[1]Calculos Producción 100%'!F22*'PETROSANTANDER-BUTANO'!$A$1</f>
        <v>0</v>
      </c>
      <c r="J22" s="26">
        <f t="shared" si="0"/>
        <v>204.06509832355528</v>
      </c>
      <c r="K22" s="26">
        <v>0</v>
      </c>
      <c r="M22" s="27">
        <f>(((H22/'[1]Calculos Producción 100%'!A22)*1000)/'[1]Calculos Producción 100%'!$M$2)/42</f>
        <v>71.990493284181795</v>
      </c>
      <c r="N22" s="27">
        <f>(((I22/'[1]Calculos Producción 100%'!A22)*1000)/'[1]Calculos Producción 100%'!$M$2)/42</f>
        <v>0</v>
      </c>
      <c r="O22" s="27">
        <f>(((J22/'[1]Calculos Producción 100%'!A22)*1000)/'[1]Calculos Producción 100%'!$M$2)/42</f>
        <v>71.990493284181795</v>
      </c>
      <c r="P22" s="27">
        <f>+O22*'[1]Calculos Producción 100%'!A22</f>
        <v>2231.7052918096356</v>
      </c>
    </row>
    <row r="23" spans="2:16" ht="29.25" customHeight="1" x14ac:dyDescent="0.25">
      <c r="B23" s="21">
        <f>+'[1]Calculos Producción 100%'!B23</f>
        <v>46266</v>
      </c>
      <c r="C23" s="22" t="s">
        <v>55</v>
      </c>
      <c r="D23" s="23" t="s">
        <v>56</v>
      </c>
      <c r="E23" s="24" t="s">
        <v>57</v>
      </c>
      <c r="F23" s="25">
        <f>+'[1]Calculos Producción 100%'!$N$2</f>
        <v>100898.5512</v>
      </c>
      <c r="G23" s="26">
        <f>+'[1]Calculos Producción 100%'!$L$2</f>
        <v>2.17712116158837E-3</v>
      </c>
      <c r="H23" s="26">
        <f>+'[1]Calculos Producción 100%'!E23*'PETROSANTANDER-BUTANO'!$A$1</f>
        <v>196.36875912800306</v>
      </c>
      <c r="I23" s="26">
        <f>+'[1]Calculos Producción 100%'!F23*'PETROSANTANDER-BUTANO'!$A$1</f>
        <v>0</v>
      </c>
      <c r="J23" s="26">
        <f t="shared" si="0"/>
        <v>196.36875912800306</v>
      </c>
      <c r="K23" s="26">
        <v>0</v>
      </c>
      <c r="M23" s="27">
        <f>(((H23/'[1]Calculos Producción 100%'!A23)*1000)/'[1]Calculos Producción 100%'!$M$2)/42</f>
        <v>71.584542137497948</v>
      </c>
      <c r="N23" s="27">
        <f>(((I23/'[1]Calculos Producción 100%'!A23)*1000)/'[1]Calculos Producción 100%'!$M$2)/42</f>
        <v>0</v>
      </c>
      <c r="O23" s="27">
        <f>(((J23/'[1]Calculos Producción 100%'!A23)*1000)/'[1]Calculos Producción 100%'!$M$2)/42</f>
        <v>71.584542137497948</v>
      </c>
      <c r="P23" s="27">
        <f>+O23*'[1]Calculos Producción 100%'!A23</f>
        <v>2147.5362641249385</v>
      </c>
    </row>
    <row r="24" spans="2:16" ht="29.25" customHeight="1" x14ac:dyDescent="0.25">
      <c r="B24" s="21">
        <f>+'[1]Calculos Producción 100%'!B24</f>
        <v>46296</v>
      </c>
      <c r="C24" s="22" t="s">
        <v>55</v>
      </c>
      <c r="D24" s="23" t="s">
        <v>56</v>
      </c>
      <c r="E24" s="24" t="s">
        <v>57</v>
      </c>
      <c r="F24" s="25">
        <f>+'[1]Calculos Producción 100%'!$N$2</f>
        <v>100898.5512</v>
      </c>
      <c r="G24" s="26">
        <f>+'[1]Calculos Producción 100%'!$L$2</f>
        <v>2.17712116158837E-3</v>
      </c>
      <c r="H24" s="26">
        <f>+'[1]Calculos Producción 100%'!E24*'PETROSANTANDER-BUTANO'!$A$1</f>
        <v>201.77021090389098</v>
      </c>
      <c r="I24" s="26">
        <f>+'[1]Calculos Producción 100%'!F24*'PETROSANTANDER-BUTANO'!$A$1</f>
        <v>0</v>
      </c>
      <c r="J24" s="26">
        <f t="shared" si="0"/>
        <v>201.77021090389098</v>
      </c>
      <c r="K24" s="26">
        <v>0</v>
      </c>
      <c r="M24" s="27">
        <f>(((H24/'[1]Calculos Producción 100%'!A24)*1000)/'[1]Calculos Producción 100%'!$M$2)/42</f>
        <v>71.180898313113573</v>
      </c>
      <c r="N24" s="27">
        <f>(((I24/'[1]Calculos Producción 100%'!A24)*1000)/'[1]Calculos Producción 100%'!$M$2)/42</f>
        <v>0</v>
      </c>
      <c r="O24" s="27">
        <f>(((J24/'[1]Calculos Producción 100%'!A24)*1000)/'[1]Calculos Producción 100%'!$M$2)/42</f>
        <v>71.180898313113573</v>
      </c>
      <c r="P24" s="27">
        <f>+O24*'[1]Calculos Producción 100%'!A24</f>
        <v>2206.6078477065207</v>
      </c>
    </row>
    <row r="25" spans="2:16" ht="29.25" customHeight="1" x14ac:dyDescent="0.25">
      <c r="B25" s="21">
        <f>+'[1]Calculos Producción 100%'!B25</f>
        <v>46327</v>
      </c>
      <c r="C25" s="22" t="s">
        <v>55</v>
      </c>
      <c r="D25" s="23" t="s">
        <v>56</v>
      </c>
      <c r="E25" s="24" t="s">
        <v>57</v>
      </c>
      <c r="F25" s="25">
        <f>+'[1]Calculos Producción 100%'!$N$2</f>
        <v>100898.5512</v>
      </c>
      <c r="G25" s="26">
        <f>+'[1]Calculos Producción 100%'!$L$2</f>
        <v>2.17712116158837E-3</v>
      </c>
      <c r="H25" s="26">
        <f>+'[1]Calculos Producción 100%'!E25*'PETROSANTANDER-BUTANO'!$A$1</f>
        <v>194.16052291223917</v>
      </c>
      <c r="I25" s="26">
        <f>+'[1]Calculos Producción 100%'!F25*'PETROSANTANDER-BUTANO'!$A$1</f>
        <v>0</v>
      </c>
      <c r="J25" s="26">
        <f t="shared" si="0"/>
        <v>194.16052291223917</v>
      </c>
      <c r="K25" s="26">
        <v>0</v>
      </c>
      <c r="M25" s="27">
        <f>(((H25/'[1]Calculos Producción 100%'!A25)*1000)/'[1]Calculos Producción 100%'!$M$2)/42</f>
        <v>70.779548618473598</v>
      </c>
      <c r="N25" s="27">
        <f>(((I25/'[1]Calculos Producción 100%'!A25)*1000)/'[1]Calculos Producción 100%'!$M$2)/42</f>
        <v>0</v>
      </c>
      <c r="O25" s="27">
        <f>(((J25/'[1]Calculos Producción 100%'!A25)*1000)/'[1]Calculos Producción 100%'!$M$2)/42</f>
        <v>70.779548618473598</v>
      </c>
      <c r="P25" s="27">
        <f>+O25*'[1]Calculos Producción 100%'!A25</f>
        <v>2123.3864585542078</v>
      </c>
    </row>
    <row r="26" spans="2:16" ht="29.25" customHeight="1" x14ac:dyDescent="0.25">
      <c r="B26" s="21">
        <f>+'[1]Calculos Producción 100%'!B26</f>
        <v>46357</v>
      </c>
      <c r="C26" s="22" t="s">
        <v>55</v>
      </c>
      <c r="D26" s="23" t="s">
        <v>56</v>
      </c>
      <c r="E26" s="24" t="s">
        <v>57</v>
      </c>
      <c r="F26" s="25">
        <f>+'[1]Calculos Producción 100%'!$N$2</f>
        <v>100898.5512</v>
      </c>
      <c r="G26" s="26">
        <f>+'[1]Calculos Producción 100%'!$L$2</f>
        <v>2.17712116158837E-3</v>
      </c>
      <c r="H26" s="26">
        <f>+'[1]Calculos Producción 100%'!E26*'PETROSANTANDER-BUTANO'!$A$1</f>
        <v>199.50133556755151</v>
      </c>
      <c r="I26" s="26">
        <f>+'[1]Calculos Producción 100%'!F26*'PETROSANTANDER-BUTANO'!$A$1</f>
        <v>0</v>
      </c>
      <c r="J26" s="26">
        <f t="shared" si="0"/>
        <v>199.50133556755151</v>
      </c>
      <c r="K26" s="26">
        <v>0</v>
      </c>
      <c r="M26" s="27">
        <f>(((H26/'[1]Calculos Producción 100%'!A26)*1000)/'[1]Calculos Producción 100%'!$M$2)/42</f>
        <v>70.380479936795183</v>
      </c>
      <c r="N26" s="27">
        <f>(((I26/'[1]Calculos Producción 100%'!A26)*1000)/'[1]Calculos Producción 100%'!$M$2)/42</f>
        <v>0</v>
      </c>
      <c r="O26" s="27">
        <f>(((J26/'[1]Calculos Producción 100%'!A26)*1000)/'[1]Calculos Producción 100%'!$M$2)/42</f>
        <v>70.380479936795183</v>
      </c>
      <c r="P26" s="27">
        <f>+O26*'[1]Calculos Producción 100%'!A26</f>
        <v>2181.7948780406505</v>
      </c>
    </row>
    <row r="27" spans="2:16" ht="29.25" customHeight="1" x14ac:dyDescent="0.25">
      <c r="B27" s="21">
        <f>+'[1]Calculos Producción 100%'!B27</f>
        <v>46388</v>
      </c>
      <c r="C27" s="22" t="s">
        <v>55</v>
      </c>
      <c r="D27" s="23" t="s">
        <v>56</v>
      </c>
      <c r="E27" s="24" t="s">
        <v>57</v>
      </c>
      <c r="F27" s="25">
        <f>+'[1]Calculos Producción 100%'!$N$2</f>
        <v>100898.5512</v>
      </c>
      <c r="G27" s="26">
        <f>+'[1]Calculos Producción 100%'!$L$2</f>
        <v>2.17712116158837E-3</v>
      </c>
      <c r="H27" s="26">
        <f>+'[1]Calculos Producción 100%'!E27*'PETROSANTANDER-BUTANO'!$A$1</f>
        <v>198.37655961116428</v>
      </c>
      <c r="I27" s="26">
        <f>+'[1]Calculos Producción 100%'!F27*'PETROSANTANDER-BUTANO'!$A$1</f>
        <v>0</v>
      </c>
      <c r="J27" s="26">
        <f t="shared" si="0"/>
        <v>198.37655961116428</v>
      </c>
      <c r="K27" s="26">
        <v>0</v>
      </c>
      <c r="M27" s="27">
        <f>(((H27/'[1]Calculos Producción 100%'!A27)*1000)/'[1]Calculos Producción 100%'!$M$2)/42</f>
        <v>69.983679226631025</v>
      </c>
      <c r="N27" s="27">
        <f>(((I27/'[1]Calculos Producción 100%'!A27)*1000)/'[1]Calculos Producción 100%'!$M$2)/42</f>
        <v>0</v>
      </c>
      <c r="O27" s="27">
        <f>(((J27/'[1]Calculos Producción 100%'!A27)*1000)/'[1]Calculos Producción 100%'!$M$2)/42</f>
        <v>69.983679226631025</v>
      </c>
      <c r="P27" s="27">
        <f>+O27*'[1]Calculos Producción 100%'!A27</f>
        <v>2169.4940560255618</v>
      </c>
    </row>
    <row r="28" spans="2:16" ht="29.25" customHeight="1" x14ac:dyDescent="0.25">
      <c r="B28" s="21">
        <f>+'[1]Calculos Producción 100%'!B28</f>
        <v>46419</v>
      </c>
      <c r="C28" s="22" t="s">
        <v>55</v>
      </c>
      <c r="D28" s="23" t="s">
        <v>56</v>
      </c>
      <c r="E28" s="24" t="s">
        <v>57</v>
      </c>
      <c r="F28" s="25">
        <f>+'[1]Calculos Producción 100%'!$N$2</f>
        <v>100898.5512</v>
      </c>
      <c r="G28" s="26">
        <f>+'[1]Calculos Producción 100%'!$L$2</f>
        <v>2.17712116158837E-3</v>
      </c>
      <c r="H28" s="26">
        <f>+'[1]Calculos Producción 100%'!E28*'PETROSANTANDER-BUTANO'!$A$1</f>
        <v>178.16867484239111</v>
      </c>
      <c r="I28" s="26">
        <f>+'[1]Calculos Producción 100%'!F28*'PETROSANTANDER-BUTANO'!$A$1</f>
        <v>0</v>
      </c>
      <c r="J28" s="26">
        <f t="shared" si="0"/>
        <v>178.16867484239111</v>
      </c>
      <c r="K28" s="26">
        <v>0</v>
      </c>
      <c r="M28" s="27">
        <f>(((H28/'[1]Calculos Producción 100%'!A28)*1000)/'[1]Calculos Producción 100%'!$M$2)/42</f>
        <v>69.589133521435073</v>
      </c>
      <c r="N28" s="27">
        <f>(((I28/'[1]Calculos Producción 100%'!A28)*1000)/'[1]Calculos Producción 100%'!$M$2)/42</f>
        <v>0</v>
      </c>
      <c r="O28" s="27">
        <f>(((J28/'[1]Calculos Producción 100%'!A28)*1000)/'[1]Calculos Producción 100%'!$M$2)/42</f>
        <v>69.589133521435073</v>
      </c>
      <c r="P28" s="27">
        <f>+O28*'[1]Calculos Producción 100%'!A28</f>
        <v>1948.495738600182</v>
      </c>
    </row>
    <row r="29" spans="2:16" ht="29.25" customHeight="1" x14ac:dyDescent="0.25">
      <c r="B29" s="21">
        <f>+'[1]Calculos Producción 100%'!B29</f>
        <v>46447</v>
      </c>
      <c r="C29" s="22" t="s">
        <v>55</v>
      </c>
      <c r="D29" s="23" t="s">
        <v>56</v>
      </c>
      <c r="E29" s="24" t="s">
        <v>57</v>
      </c>
      <c r="F29" s="25">
        <f>+'[1]Calculos Producción 100%'!$N$2</f>
        <v>100898.5512</v>
      </c>
      <c r="G29" s="26">
        <f>+'[1]Calculos Producción 100%'!$L$2</f>
        <v>2.17712116158837E-3</v>
      </c>
      <c r="H29" s="26">
        <f>+'[1]Calculos Producción 100%'!E29*'PETROSANTANDER-BUTANO'!$A$1</f>
        <v>196.1461473451121</v>
      </c>
      <c r="I29" s="26">
        <f>+'[1]Calculos Producción 100%'!F29*'PETROSANTANDER-BUTANO'!$A$1</f>
        <v>0</v>
      </c>
      <c r="J29" s="26">
        <f t="shared" si="0"/>
        <v>196.1461473451121</v>
      </c>
      <c r="K29" s="26">
        <v>0</v>
      </c>
      <c r="M29" s="27">
        <f>(((H29/'[1]Calculos Producción 100%'!A29)*1000)/'[1]Calculos Producción 100%'!$M$2)/42</f>
        <v>69.196829929130885</v>
      </c>
      <c r="N29" s="27">
        <f>(((I29/'[1]Calculos Producción 100%'!A29)*1000)/'[1]Calculos Producción 100%'!$M$2)/42</f>
        <v>0</v>
      </c>
      <c r="O29" s="27">
        <f>(((J29/'[1]Calculos Producción 100%'!A29)*1000)/'[1]Calculos Producción 100%'!$M$2)/42</f>
        <v>69.196829929130885</v>
      </c>
      <c r="P29" s="27">
        <f>+O29*'[1]Calculos Producción 100%'!A29</f>
        <v>2145.1017278030577</v>
      </c>
    </row>
    <row r="30" spans="2:16" ht="29.25" customHeight="1" x14ac:dyDescent="0.25">
      <c r="B30" s="21">
        <f>+'[1]Calculos Producción 100%'!B30</f>
        <v>46478</v>
      </c>
      <c r="C30" s="22" t="s">
        <v>55</v>
      </c>
      <c r="D30" s="23" t="s">
        <v>56</v>
      </c>
      <c r="E30" s="24" t="s">
        <v>57</v>
      </c>
      <c r="F30" s="25">
        <f>+'[1]Calculos Producción 100%'!$N$2</f>
        <v>100898.5512</v>
      </c>
      <c r="G30" s="26">
        <f>+'[1]Calculos Producción 100%'!$L$2</f>
        <v>2.17712116158837E-3</v>
      </c>
      <c r="H30" s="26">
        <f>+'[1]Calculos Producción 100%'!E30*'PETROSANTANDER-BUTANO'!$A$1</f>
        <v>188.74881111992951</v>
      </c>
      <c r="I30" s="26">
        <f>+'[1]Calculos Producción 100%'!F30*'PETROSANTANDER-BUTANO'!$A$1</f>
        <v>0</v>
      </c>
      <c r="J30" s="26">
        <f t="shared" si="0"/>
        <v>188.74881111992951</v>
      </c>
      <c r="K30" s="26">
        <v>0</v>
      </c>
      <c r="M30" s="27">
        <f>(((H30/'[1]Calculos Producción 100%'!A30)*1000)/'[1]Calculos Producción 100%'!$M$2)/42</f>
        <v>68.806755631682535</v>
      </c>
      <c r="N30" s="27">
        <f>(((I30/'[1]Calculos Producción 100%'!A30)*1000)/'[1]Calculos Producción 100%'!$M$2)/42</f>
        <v>0</v>
      </c>
      <c r="O30" s="27">
        <f>(((J30/'[1]Calculos Producción 100%'!A30)*1000)/'[1]Calculos Producción 100%'!$M$2)/42</f>
        <v>68.806755631682535</v>
      </c>
      <c r="P30" s="27">
        <f>+O30*'[1]Calculos Producción 100%'!A30</f>
        <v>2064.202668950476</v>
      </c>
    </row>
    <row r="31" spans="2:16" ht="29.25" customHeight="1" x14ac:dyDescent="0.25">
      <c r="B31" s="21">
        <f>+'[1]Calculos Producción 100%'!B31</f>
        <v>46508</v>
      </c>
      <c r="C31" s="22" t="s">
        <v>55</v>
      </c>
      <c r="D31" s="23" t="s">
        <v>56</v>
      </c>
      <c r="E31" s="24" t="s">
        <v>57</v>
      </c>
      <c r="F31" s="25">
        <f>+'[1]Calculos Producción 100%'!$N$2</f>
        <v>100898.5512</v>
      </c>
      <c r="G31" s="26">
        <f>+'[1]Calculos Producción 100%'!$L$2</f>
        <v>2.17712116158837E-3</v>
      </c>
      <c r="H31" s="26">
        <f>+'[1]Calculos Producción 100%'!E31*'PETROSANTANDER-BUTANO'!$A$1</f>
        <v>193.94101202931745</v>
      </c>
      <c r="I31" s="26">
        <f>+'[1]Calculos Producción 100%'!F31*'PETROSANTANDER-BUTANO'!$A$1</f>
        <v>0</v>
      </c>
      <c r="J31" s="26">
        <f t="shared" si="0"/>
        <v>193.94101202931745</v>
      </c>
      <c r="K31" s="26">
        <v>0</v>
      </c>
      <c r="M31" s="27">
        <f>(((H31/'[1]Calculos Producción 100%'!A31)*1000)/'[1]Calculos Producción 100%'!$M$2)/42</f>
        <v>68.4188978846677</v>
      </c>
      <c r="N31" s="27">
        <f>(((I31/'[1]Calculos Producción 100%'!A31)*1000)/'[1]Calculos Producción 100%'!$M$2)/42</f>
        <v>0</v>
      </c>
      <c r="O31" s="27">
        <f>(((J31/'[1]Calculos Producción 100%'!A31)*1000)/'[1]Calculos Producción 100%'!$M$2)/42</f>
        <v>68.4188978846677</v>
      </c>
      <c r="P31" s="27">
        <f>+O31*'[1]Calculos Producción 100%'!A31</f>
        <v>2120.9858344246986</v>
      </c>
    </row>
    <row r="32" spans="2:16" ht="29.25" customHeight="1" x14ac:dyDescent="0.25">
      <c r="B32" s="21">
        <f>+'[1]Calculos Producción 100%'!B32</f>
        <v>46539</v>
      </c>
      <c r="C32" s="22" t="s">
        <v>55</v>
      </c>
      <c r="D32" s="23" t="s">
        <v>56</v>
      </c>
      <c r="E32" s="24" t="s">
        <v>57</v>
      </c>
      <c r="F32" s="25">
        <f>+'[1]Calculos Producción 100%'!$N$2</f>
        <v>100898.5512</v>
      </c>
      <c r="G32" s="26">
        <f>+'[1]Calculos Producción 100%'!$L$2</f>
        <v>2.17712116158837E-3</v>
      </c>
      <c r="H32" s="26">
        <f>+'[1]Calculos Producción 100%'!E32*'PETROSANTANDER-BUTANO'!$A$1</f>
        <v>186.62693520315284</v>
      </c>
      <c r="I32" s="26">
        <f>+'[1]Calculos Producción 100%'!F32*'PETROSANTANDER-BUTANO'!$A$1</f>
        <v>0</v>
      </c>
      <c r="J32" s="26">
        <f t="shared" si="0"/>
        <v>186.62693520315284</v>
      </c>
      <c r="K32" s="26">
        <v>0</v>
      </c>
      <c r="M32" s="27">
        <f>(((H32/'[1]Calculos Producción 100%'!A32)*1000)/'[1]Calculos Producción 100%'!$M$2)/42</f>
        <v>68.033244016853672</v>
      </c>
      <c r="N32" s="27">
        <f>(((I32/'[1]Calculos Producción 100%'!A32)*1000)/'[1]Calculos Producción 100%'!$M$2)/42</f>
        <v>0</v>
      </c>
      <c r="O32" s="27">
        <f>(((J32/'[1]Calculos Producción 100%'!A32)*1000)/'[1]Calculos Producción 100%'!$M$2)/42</f>
        <v>68.033244016853672</v>
      </c>
      <c r="P32" s="27">
        <f>+O32*'[1]Calculos Producción 100%'!A32</f>
        <v>2040.9973205056101</v>
      </c>
    </row>
    <row r="33" spans="2:16" ht="29.25" customHeight="1" x14ac:dyDescent="0.25">
      <c r="B33" s="21">
        <f>+'[1]Calculos Producción 100%'!B33</f>
        <v>46569</v>
      </c>
      <c r="C33" s="22" t="s">
        <v>55</v>
      </c>
      <c r="D33" s="23" t="s">
        <v>56</v>
      </c>
      <c r="E33" s="24" t="s">
        <v>57</v>
      </c>
      <c r="F33" s="25">
        <f>+'[1]Calculos Producción 100%'!$N$2</f>
        <v>100898.5512</v>
      </c>
      <c r="G33" s="26">
        <f>+'[1]Calculos Producción 100%'!$L$2</f>
        <v>2.17712116158837E-3</v>
      </c>
      <c r="H33" s="26">
        <f>+'[1]Calculos Producción 100%'!E33*'PETROSANTANDER-BUTANO'!$A$1</f>
        <v>191.76086548732462</v>
      </c>
      <c r="I33" s="26">
        <f>+'[1]Calculos Producción 100%'!F33*'PETROSANTANDER-BUTANO'!$A$1</f>
        <v>0</v>
      </c>
      <c r="J33" s="26">
        <f t="shared" si="0"/>
        <v>191.76086548732462</v>
      </c>
      <c r="K33" s="26">
        <v>0</v>
      </c>
      <c r="M33" s="27">
        <f>(((H33/'[1]Calculos Producción 100%'!A33)*1000)/'[1]Calculos Producción 100%'!$M$2)/42</f>
        <v>67.649781429775359</v>
      </c>
      <c r="N33" s="27">
        <f>(((I33/'[1]Calculos Producción 100%'!A33)*1000)/'[1]Calculos Producción 100%'!$M$2)/42</f>
        <v>0</v>
      </c>
      <c r="O33" s="27">
        <f>(((J33/'[1]Calculos Producción 100%'!A33)*1000)/'[1]Calculos Producción 100%'!$M$2)/42</f>
        <v>67.649781429775359</v>
      </c>
      <c r="P33" s="27">
        <f>+O33*'[1]Calculos Producción 100%'!A33</f>
        <v>2097.1432243230361</v>
      </c>
    </row>
    <row r="34" spans="2:16" ht="29.25" customHeight="1" x14ac:dyDescent="0.25">
      <c r="B34" s="21">
        <f>+'[1]Calculos Producción 100%'!B34</f>
        <v>46600</v>
      </c>
      <c r="C34" s="22" t="s">
        <v>55</v>
      </c>
      <c r="D34" s="23" t="s">
        <v>56</v>
      </c>
      <c r="E34" s="24" t="s">
        <v>57</v>
      </c>
      <c r="F34" s="25">
        <f>+'[1]Calculos Producción 100%'!$N$2</f>
        <v>100898.5512</v>
      </c>
      <c r="G34" s="26">
        <f>+'[1]Calculos Producción 100%'!$L$2</f>
        <v>2.17712116158837E-3</v>
      </c>
      <c r="H34" s="26">
        <f>+'[1]Calculos Producción 100%'!E34*'PETROSANTANDER-BUTANO'!$A$1</f>
        <v>190.68007385483983</v>
      </c>
      <c r="I34" s="26">
        <f>+'[1]Calculos Producción 100%'!F34*'PETROSANTANDER-BUTANO'!$A$1</f>
        <v>0</v>
      </c>
      <c r="J34" s="26">
        <f t="shared" si="0"/>
        <v>190.68007385483983</v>
      </c>
      <c r="K34" s="26">
        <v>0</v>
      </c>
      <c r="M34" s="27">
        <f>(((H34/'[1]Calculos Producción 100%'!A34)*1000)/'[1]Calculos Producción 100%'!$M$2)/42</f>
        <v>67.268497597316028</v>
      </c>
      <c r="N34" s="27">
        <f>(((I34/'[1]Calculos Producción 100%'!A34)*1000)/'[1]Calculos Producción 100%'!$M$2)/42</f>
        <v>0</v>
      </c>
      <c r="O34" s="27">
        <f>(((J34/'[1]Calculos Producción 100%'!A34)*1000)/'[1]Calculos Producción 100%'!$M$2)/42</f>
        <v>67.268497597316028</v>
      </c>
      <c r="P34" s="27">
        <f>+O34*'[1]Calculos Producción 100%'!A34</f>
        <v>2085.3234255167968</v>
      </c>
    </row>
    <row r="35" spans="2:16" ht="29.25" customHeight="1" x14ac:dyDescent="0.25">
      <c r="B35" s="21">
        <f>+'[1]Calculos Producción 100%'!B35</f>
        <v>46631</v>
      </c>
      <c r="C35" s="22" t="s">
        <v>55</v>
      </c>
      <c r="D35" s="23" t="s">
        <v>56</v>
      </c>
      <c r="E35" s="24" t="s">
        <v>57</v>
      </c>
      <c r="F35" s="25">
        <f>+'[1]Calculos Producción 100%'!$N$2</f>
        <v>100898.5512</v>
      </c>
      <c r="G35" s="26">
        <f>+'[1]Calculos Producción 100%'!$L$2</f>
        <v>2.17712116158837E-3</v>
      </c>
      <c r="H35" s="26">
        <f>+'[1]Calculos Producción 100%'!E35*'PETROSANTANDER-BUTANO'!$A$1</f>
        <v>183.48911888034525</v>
      </c>
      <c r="I35" s="26">
        <f>+'[1]Calculos Producción 100%'!F35*'PETROSANTANDER-BUTANO'!$A$1</f>
        <v>0</v>
      </c>
      <c r="J35" s="26">
        <f t="shared" si="0"/>
        <v>183.48911888034525</v>
      </c>
      <c r="K35" s="26">
        <v>0</v>
      </c>
      <c r="M35" s="27">
        <f>(((H35/'[1]Calculos Producción 100%'!A35)*1000)/'[1]Calculos Producción 100%'!$M$2)/42</f>
        <v>66.889380065290325</v>
      </c>
      <c r="N35" s="27">
        <f>(((I35/'[1]Calculos Producción 100%'!A35)*1000)/'[1]Calculos Producción 100%'!$M$2)/42</f>
        <v>0</v>
      </c>
      <c r="O35" s="27">
        <f>(((J35/'[1]Calculos Producción 100%'!A35)*1000)/'[1]Calculos Producción 100%'!$M$2)/42</f>
        <v>66.889380065290325</v>
      </c>
      <c r="P35" s="27">
        <f>+O35*'[1]Calculos Producción 100%'!A35</f>
        <v>2006.6814019587098</v>
      </c>
    </row>
    <row r="36" spans="2:16" ht="29.25" customHeight="1" x14ac:dyDescent="0.25">
      <c r="B36" s="21">
        <f>+'[1]Calculos Producción 100%'!B36</f>
        <v>46661</v>
      </c>
      <c r="C36" s="22" t="s">
        <v>55</v>
      </c>
      <c r="D36" s="23" t="s">
        <v>56</v>
      </c>
      <c r="E36" s="24" t="s">
        <v>57</v>
      </c>
      <c r="F36" s="25">
        <f>+'[1]Calculos Producción 100%'!$N$2</f>
        <v>100898.5512</v>
      </c>
      <c r="G36" s="26">
        <f>+'[1]Calculos Producción 100%'!$L$2</f>
        <v>2.17712116158837E-3</v>
      </c>
      <c r="H36" s="26">
        <f>+'[1]Calculos Producción 100%'!E36*'PETROSANTANDER-BUTANO'!$A$1</f>
        <v>188.5368773518183</v>
      </c>
      <c r="I36" s="26">
        <f>+'[1]Calculos Producción 100%'!F36*'PETROSANTANDER-BUTANO'!$A$1</f>
        <v>0</v>
      </c>
      <c r="J36" s="26">
        <f t="shared" si="0"/>
        <v>188.5368773518183</v>
      </c>
      <c r="K36" s="26">
        <v>0</v>
      </c>
      <c r="M36" s="27">
        <f>(((H36/'[1]Calculos Producción 100%'!A36)*1000)/'[1]Calculos Producción 100%'!$M$2)/42</f>
        <v>66.512416451029949</v>
      </c>
      <c r="N36" s="27">
        <f>(((I36/'[1]Calculos Producción 100%'!A36)*1000)/'[1]Calculos Producción 100%'!$M$2)/42</f>
        <v>0</v>
      </c>
      <c r="O36" s="27">
        <f>(((J36/'[1]Calculos Producción 100%'!A36)*1000)/'[1]Calculos Producción 100%'!$M$2)/42</f>
        <v>66.512416451029949</v>
      </c>
      <c r="P36" s="27">
        <f>+O36*'[1]Calculos Producción 100%'!A36</f>
        <v>2061.8849099819286</v>
      </c>
    </row>
    <row r="37" spans="2:16" ht="29.25" customHeight="1" x14ac:dyDescent="0.25">
      <c r="B37" s="21">
        <f>+'[1]Calculos Producción 100%'!B37</f>
        <v>46692</v>
      </c>
      <c r="C37" s="22" t="s">
        <v>55</v>
      </c>
      <c r="D37" s="23" t="s">
        <v>56</v>
      </c>
      <c r="E37" s="24" t="s">
        <v>57</v>
      </c>
      <c r="F37" s="25">
        <f>+'[1]Calculos Producción 100%'!$N$2</f>
        <v>100898.5512</v>
      </c>
      <c r="G37" s="26">
        <f>+'[1]Calculos Producción 100%'!$L$2</f>
        <v>2.17712116158837E-3</v>
      </c>
      <c r="H37" s="26">
        <f>+'[1]Calculos Producción 100%'!E37*'PETROSANTANDER-BUTANO'!$A$1</f>
        <v>181.42684111231102</v>
      </c>
      <c r="I37" s="26">
        <f>+'[1]Calculos Producción 100%'!F37*'PETROSANTANDER-BUTANO'!$A$1</f>
        <v>0</v>
      </c>
      <c r="J37" s="26">
        <f t="shared" si="0"/>
        <v>181.42684111231102</v>
      </c>
      <c r="K37" s="26">
        <v>0</v>
      </c>
      <c r="M37" s="27">
        <f>(((H37/'[1]Calculos Producción 100%'!A37)*1000)/'[1]Calculos Producción 100%'!$M$2)/42</f>
        <v>66.137594442971249</v>
      </c>
      <c r="N37" s="27">
        <f>(((I37/'[1]Calculos Producción 100%'!A37)*1000)/'[1]Calculos Producción 100%'!$M$2)/42</f>
        <v>0</v>
      </c>
      <c r="O37" s="27">
        <f>(((J37/'[1]Calculos Producción 100%'!A37)*1000)/'[1]Calculos Producción 100%'!$M$2)/42</f>
        <v>66.137594442971249</v>
      </c>
      <c r="P37" s="27">
        <f>+O37*'[1]Calculos Producción 100%'!A37</f>
        <v>1984.1278332891375</v>
      </c>
    </row>
    <row r="38" spans="2:16" ht="29.25" customHeight="1" x14ac:dyDescent="0.25">
      <c r="B38" s="21">
        <f>+'[1]Calculos Producción 100%'!B38</f>
        <v>46722</v>
      </c>
      <c r="C38" s="22" t="s">
        <v>55</v>
      </c>
      <c r="D38" s="23" t="s">
        <v>56</v>
      </c>
      <c r="E38" s="24" t="s">
        <v>57</v>
      </c>
      <c r="F38" s="25">
        <f>+'[1]Calculos Producción 100%'!$N$2</f>
        <v>100898.5512</v>
      </c>
      <c r="G38" s="26">
        <f>+'[1]Calculos Producción 100%'!$L$2</f>
        <v>2.17712116158837E-3</v>
      </c>
      <c r="H38" s="26">
        <f>+'[1]Calculos Producción 100%'!E38*'PETROSANTANDER-BUTANO'!$A$1</f>
        <v>186.41796353762263</v>
      </c>
      <c r="I38" s="26">
        <f>+'[1]Calculos Producción 100%'!F38*'PETROSANTANDER-BUTANO'!$A$1</f>
        <v>0</v>
      </c>
      <c r="J38" s="26">
        <f t="shared" si="0"/>
        <v>186.41796353762263</v>
      </c>
      <c r="K38" s="26">
        <v>0</v>
      </c>
      <c r="M38" s="27">
        <f>(((H38/'[1]Calculos Producción 100%'!A38)*1000)/'[1]Calculos Producción 100%'!$M$2)/42</f>
        <v>65.764901800245582</v>
      </c>
      <c r="N38" s="27">
        <f>(((I38/'[1]Calculos Producción 100%'!A38)*1000)/'[1]Calculos Producción 100%'!$M$2)/42</f>
        <v>0</v>
      </c>
      <c r="O38" s="27">
        <f>(((J38/'[1]Calculos Producción 100%'!A38)*1000)/'[1]Calculos Producción 100%'!$M$2)/42</f>
        <v>65.764901800245582</v>
      </c>
      <c r="P38" s="27">
        <f>+O38*'[1]Calculos Producción 100%'!A38</f>
        <v>2038.7119558076131</v>
      </c>
    </row>
    <row r="39" spans="2:16" ht="29.25" customHeight="1" x14ac:dyDescent="0.25">
      <c r="B39" s="21">
        <f>+'[1]Calculos Producción 100%'!B39</f>
        <v>46753</v>
      </c>
      <c r="C39" s="22" t="s">
        <v>55</v>
      </c>
      <c r="D39" s="23" t="s">
        <v>56</v>
      </c>
      <c r="E39" s="24" t="s">
        <v>57</v>
      </c>
      <c r="F39" s="25">
        <f>+'[1]Calculos Producción 100%'!$N$2</f>
        <v>100898.5512</v>
      </c>
      <c r="G39" s="26">
        <f>+'[1]Calculos Producción 100%'!$L$2</f>
        <v>2.17712116158837E-3</v>
      </c>
      <c r="H39" s="26">
        <f>+'[1]Calculos Producción 100%'!E39*'PETROSANTANDER-BUTANO'!$A$1</f>
        <v>185.36752601765073</v>
      </c>
      <c r="I39" s="26">
        <f>+'[1]Calculos Producción 100%'!F39*'PETROSANTANDER-BUTANO'!$A$1</f>
        <v>0</v>
      </c>
      <c r="J39" s="26">
        <f t="shared" si="0"/>
        <v>185.36752601765073</v>
      </c>
      <c r="K39" s="26">
        <v>0</v>
      </c>
      <c r="M39" s="27">
        <f>(((H39/'[1]Calculos Producción 100%'!A39)*1000)/'[1]Calculos Producción 100%'!$M$2)/42</f>
        <v>65.394326352272159</v>
      </c>
      <c r="N39" s="27">
        <f>(((I39/'[1]Calculos Producción 100%'!A39)*1000)/'[1]Calculos Producción 100%'!$M$2)/42</f>
        <v>0</v>
      </c>
      <c r="O39" s="27">
        <f>(((J39/'[1]Calculos Producción 100%'!A39)*1000)/'[1]Calculos Producción 100%'!$M$2)/42</f>
        <v>65.394326352272159</v>
      </c>
      <c r="P39" s="27">
        <f>+O39*'[1]Calculos Producción 100%'!A39</f>
        <v>2027.2241169204369</v>
      </c>
    </row>
    <row r="40" spans="2:16" ht="29.25" customHeight="1" x14ac:dyDescent="0.25">
      <c r="B40" s="21">
        <f>+'[1]Calculos Producción 100%'!B40</f>
        <v>46784</v>
      </c>
      <c r="C40" s="22" t="s">
        <v>55</v>
      </c>
      <c r="D40" s="23" t="s">
        <v>56</v>
      </c>
      <c r="E40" s="24" t="s">
        <v>57</v>
      </c>
      <c r="F40" s="25">
        <f>+'[1]Calculos Producción 100%'!$N$2</f>
        <v>100898.5512</v>
      </c>
      <c r="G40" s="26">
        <f>+'[1]Calculos Producción 100%'!$L$2</f>
        <v>2.17712116158837E-3</v>
      </c>
      <c r="H40" s="26">
        <f>+'[1]Calculos Producción 100%'!E40*'PETROSANTANDER-BUTANO'!$A$1</f>
        <v>172.43124558189331</v>
      </c>
      <c r="I40" s="26">
        <f>+'[1]Calculos Producción 100%'!F40*'PETROSANTANDER-BUTANO'!$A$1</f>
        <v>0</v>
      </c>
      <c r="J40" s="26">
        <f t="shared" si="0"/>
        <v>172.43124558189331</v>
      </c>
      <c r="K40" s="26">
        <v>0</v>
      </c>
      <c r="M40" s="27">
        <f>(((H40/'[1]Calculos Producción 100%'!A40)*1000)/'[1]Calculos Producción 100%'!$M$2)/42</f>
        <v>65.02585599835264</v>
      </c>
      <c r="N40" s="27">
        <f>(((I40/'[1]Calculos Producción 100%'!A40)*1000)/'[1]Calculos Producción 100%'!$M$2)/42</f>
        <v>0</v>
      </c>
      <c r="O40" s="27">
        <f>(((J40/'[1]Calculos Producción 100%'!A40)*1000)/'[1]Calculos Producción 100%'!$M$2)/42</f>
        <v>65.02585599835264</v>
      </c>
      <c r="P40" s="27">
        <f>+O40*'[1]Calculos Producción 100%'!A40</f>
        <v>1885.7498239522265</v>
      </c>
    </row>
    <row r="41" spans="2:16" ht="29.25" customHeight="1" x14ac:dyDescent="0.25">
      <c r="B41" s="21">
        <f>+'[1]Calculos Producción 100%'!B41</f>
        <v>46813</v>
      </c>
      <c r="C41" s="22" t="s">
        <v>55</v>
      </c>
      <c r="D41" s="23" t="s">
        <v>56</v>
      </c>
      <c r="E41" s="24" t="s">
        <v>57</v>
      </c>
      <c r="F41" s="25">
        <f>+'[1]Calculos Producción 100%'!$N$2</f>
        <v>100898.5512</v>
      </c>
      <c r="G41" s="26">
        <f>+'[1]Calculos Producción 100%'!$L$2</f>
        <v>2.17712116158837E-3</v>
      </c>
      <c r="H41" s="26">
        <f>+'[1]Calculos Producción 100%'!E41*'PETROSANTANDER-BUTANO'!$A$1</f>
        <v>183.28451824690933</v>
      </c>
      <c r="I41" s="26">
        <f>+'[1]Calculos Producción 100%'!F41*'PETROSANTANDER-BUTANO'!$A$1</f>
        <v>0</v>
      </c>
      <c r="J41" s="26">
        <f t="shared" si="0"/>
        <v>183.28451824690933</v>
      </c>
      <c r="K41" s="26">
        <v>0</v>
      </c>
      <c r="M41" s="27">
        <f>(((H41/'[1]Calculos Producción 100%'!A41)*1000)/'[1]Calculos Producción 100%'!$M$2)/42</f>
        <v>64.659478707268732</v>
      </c>
      <c r="N41" s="27">
        <f>(((I41/'[1]Calculos Producción 100%'!A41)*1000)/'[1]Calculos Producción 100%'!$M$2)/42</f>
        <v>0</v>
      </c>
      <c r="O41" s="27">
        <f>(((J41/'[1]Calculos Producción 100%'!A41)*1000)/'[1]Calculos Producción 100%'!$M$2)/42</f>
        <v>64.659478707268732</v>
      </c>
      <c r="P41" s="27">
        <f>+O41*'[1]Calculos Producción 100%'!A41</f>
        <v>2004.4438399253306</v>
      </c>
    </row>
    <row r="42" spans="2:16" ht="29.25" customHeight="1" x14ac:dyDescent="0.25">
      <c r="B42" s="21">
        <f>+'[1]Calculos Producción 100%'!B42</f>
        <v>46844</v>
      </c>
      <c r="C42" s="22" t="s">
        <v>55</v>
      </c>
      <c r="D42" s="23" t="s">
        <v>56</v>
      </c>
      <c r="E42" s="24" t="s">
        <v>57</v>
      </c>
      <c r="F42" s="25">
        <f>+'[1]Calculos Producción 100%'!$N$2</f>
        <v>100898.5512</v>
      </c>
      <c r="G42" s="26">
        <f>+'[1]Calculos Producción 100%'!$L$2</f>
        <v>2.17712116158837E-3</v>
      </c>
      <c r="H42" s="26">
        <f>+'[1]Calculos Producción 100%'!E42*'PETROSANTANDER-BUTANO'!$A$1</f>
        <v>176.37278708156927</v>
      </c>
      <c r="I42" s="26">
        <f>+'[1]Calculos Producción 100%'!F42*'PETROSANTANDER-BUTANO'!$A$1</f>
        <v>0</v>
      </c>
      <c r="J42" s="26">
        <f t="shared" si="0"/>
        <v>176.37278708156927</v>
      </c>
      <c r="K42" s="26">
        <v>0</v>
      </c>
      <c r="M42" s="27">
        <f>(((H42/'[1]Calculos Producción 100%'!A42)*1000)/'[1]Calculos Producción 100%'!$M$2)/42</f>
        <v>64.295182516881781</v>
      </c>
      <c r="N42" s="27">
        <f>(((I42/'[1]Calculos Producción 100%'!A42)*1000)/'[1]Calculos Producción 100%'!$M$2)/42</f>
        <v>0</v>
      </c>
      <c r="O42" s="27">
        <f>(((J42/'[1]Calculos Producción 100%'!A42)*1000)/'[1]Calculos Producción 100%'!$M$2)/42</f>
        <v>64.295182516881781</v>
      </c>
      <c r="P42" s="27">
        <f>+O42*'[1]Calculos Producción 100%'!A42</f>
        <v>1928.8554755064533</v>
      </c>
    </row>
    <row r="43" spans="2:16" ht="29.25" customHeight="1" x14ac:dyDescent="0.25">
      <c r="B43" s="21">
        <f>+'[1]Calculos Producción 100%'!B43</f>
        <v>46874</v>
      </c>
      <c r="C43" s="22" t="s">
        <v>55</v>
      </c>
      <c r="D43" s="23" t="s">
        <v>56</v>
      </c>
      <c r="E43" s="24" t="s">
        <v>57</v>
      </c>
      <c r="F43" s="25">
        <f>+'[1]Calculos Producción 100%'!$N$2</f>
        <v>100898.5512</v>
      </c>
      <c r="G43" s="26">
        <f>+'[1]Calculos Producción 100%'!$L$2</f>
        <v>2.17712116158837E-3</v>
      </c>
      <c r="H43" s="26">
        <f>+'[1]Calculos Producción 100%'!E43*'PETROSANTANDER-BUTANO'!$A$1</f>
        <v>181.22510712082735</v>
      </c>
      <c r="I43" s="26">
        <f>+'[1]Calculos Producción 100%'!F43*'PETROSANTANDER-BUTANO'!$A$1</f>
        <v>0</v>
      </c>
      <c r="J43" s="26">
        <f t="shared" si="0"/>
        <v>181.22510712082735</v>
      </c>
      <c r="K43" s="26">
        <v>0</v>
      </c>
      <c r="M43" s="27">
        <f>(((H43/'[1]Calculos Producción 100%'!A43)*1000)/'[1]Calculos Producción 100%'!$M$2)/42</f>
        <v>63.932955533734649</v>
      </c>
      <c r="N43" s="27">
        <f>(((I43/'[1]Calculos Producción 100%'!A43)*1000)/'[1]Calculos Producción 100%'!$M$2)/42</f>
        <v>0</v>
      </c>
      <c r="O43" s="27">
        <f>(((J43/'[1]Calculos Producción 100%'!A43)*1000)/'[1]Calculos Producción 100%'!$M$2)/42</f>
        <v>63.932955533734649</v>
      </c>
      <c r="P43" s="27">
        <f>+O43*'[1]Calculos Producción 100%'!A43</f>
        <v>1981.9216215457741</v>
      </c>
    </row>
    <row r="44" spans="2:16" ht="29.25" customHeight="1" x14ac:dyDescent="0.25">
      <c r="B44" s="21">
        <f>+'[1]Calculos Producción 100%'!B44</f>
        <v>46905</v>
      </c>
      <c r="C44" s="22" t="s">
        <v>55</v>
      </c>
      <c r="D44" s="23" t="s">
        <v>56</v>
      </c>
      <c r="E44" s="24" t="s">
        <v>57</v>
      </c>
      <c r="F44" s="25">
        <f>+'[1]Calculos Producción 100%'!$N$2</f>
        <v>100898.5512</v>
      </c>
      <c r="G44" s="26">
        <f>+'[1]Calculos Producción 100%'!$L$2</f>
        <v>2.17712116158837E-3</v>
      </c>
      <c r="H44" s="26">
        <f>+'[1]Calculos Producción 100%'!E44*'PETROSANTANDER-BUTANO'!$A$1</f>
        <v>174.39112851944242</v>
      </c>
      <c r="I44" s="26">
        <f>+'[1]Calculos Producción 100%'!F44*'PETROSANTANDER-BUTANO'!$A$1</f>
        <v>0</v>
      </c>
      <c r="J44" s="26">
        <f t="shared" si="0"/>
        <v>174.39112851944242</v>
      </c>
      <c r="K44" s="26">
        <v>0</v>
      </c>
      <c r="M44" s="27">
        <f>(((H44/'[1]Calculos Producción 100%'!A44)*1000)/'[1]Calculos Producción 100%'!$M$2)/42</f>
        <v>63.572785932656103</v>
      </c>
      <c r="N44" s="27">
        <f>(((I44/'[1]Calculos Producción 100%'!A44)*1000)/'[1]Calculos Producción 100%'!$M$2)/42</f>
        <v>0</v>
      </c>
      <c r="O44" s="27">
        <f>(((J44/'[1]Calculos Producción 100%'!A44)*1000)/'[1]Calculos Producción 100%'!$M$2)/42</f>
        <v>63.572785932656103</v>
      </c>
      <c r="P44" s="27">
        <f>+O44*'[1]Calculos Producción 100%'!A44</f>
        <v>1907.1835779796832</v>
      </c>
    </row>
    <row r="45" spans="2:16" ht="29.25" customHeight="1" x14ac:dyDescent="0.25">
      <c r="B45" s="21">
        <f>+'[1]Calculos Producción 100%'!B45</f>
        <v>46935</v>
      </c>
      <c r="C45" s="22" t="s">
        <v>55</v>
      </c>
      <c r="D45" s="23" t="s">
        <v>56</v>
      </c>
      <c r="E45" s="24" t="s">
        <v>57</v>
      </c>
      <c r="F45" s="25">
        <f>+'[1]Calculos Producción 100%'!$N$2</f>
        <v>100898.5512</v>
      </c>
      <c r="G45" s="26">
        <f>+'[1]Calculos Producción 100%'!$L$2</f>
        <v>2.17712116158837E-3</v>
      </c>
      <c r="H45" s="26">
        <f>+'[1]Calculos Producción 100%'!E45*'PETROSANTANDER-BUTANO'!$A$1</f>
        <v>179.18902370475666</v>
      </c>
      <c r="I45" s="26">
        <f>+'[1]Calculos Producción 100%'!F45*'PETROSANTANDER-BUTANO'!$A$1</f>
        <v>0</v>
      </c>
      <c r="J45" s="26">
        <f t="shared" si="0"/>
        <v>179.18902370475666</v>
      </c>
      <c r="K45" s="26">
        <v>0</v>
      </c>
      <c r="M45" s="27">
        <f>(((H45/'[1]Calculos Producción 100%'!A45)*1000)/'[1]Calculos Producción 100%'!$M$2)/42</f>
        <v>63.214661956367188</v>
      </c>
      <c r="N45" s="27">
        <f>(((I45/'[1]Calculos Producción 100%'!A45)*1000)/'[1]Calculos Producción 100%'!$M$2)/42</f>
        <v>0</v>
      </c>
      <c r="O45" s="27">
        <f>(((J45/'[1]Calculos Producción 100%'!A45)*1000)/'[1]Calculos Producción 100%'!$M$2)/42</f>
        <v>63.214661956367188</v>
      </c>
      <c r="P45" s="27">
        <f>+O45*'[1]Calculos Producción 100%'!A45</f>
        <v>1959.6545206473829</v>
      </c>
    </row>
    <row r="46" spans="2:16" ht="29.25" customHeight="1" x14ac:dyDescent="0.25">
      <c r="B46" s="21">
        <f>+'[1]Calculos Producción 100%'!B46</f>
        <v>46966</v>
      </c>
      <c r="C46" s="22" t="s">
        <v>55</v>
      </c>
      <c r="D46" s="23" t="s">
        <v>56</v>
      </c>
      <c r="E46" s="24" t="s">
        <v>57</v>
      </c>
      <c r="F46" s="25">
        <f>+'[1]Calculos Producción 100%'!$N$2</f>
        <v>100898.5512</v>
      </c>
      <c r="G46" s="26">
        <f>+'[1]Calculos Producción 100%'!$L$2</f>
        <v>2.17712116158837E-3</v>
      </c>
      <c r="H46" s="26">
        <f>+'[1]Calculos Producción 100%'!E46*'PETROSANTANDER-BUTANO'!$A$1</f>
        <v>178.17964668884463</v>
      </c>
      <c r="I46" s="26">
        <f>+'[1]Calculos Producción 100%'!F46*'PETROSANTANDER-BUTANO'!$A$1</f>
        <v>0</v>
      </c>
      <c r="J46" s="26">
        <f t="shared" si="0"/>
        <v>178.17964668884463</v>
      </c>
      <c r="K46" s="26">
        <v>0</v>
      </c>
      <c r="M46" s="27">
        <f>(((H46/'[1]Calculos Producción 100%'!A46)*1000)/'[1]Calculos Producción 100%'!$M$2)/42</f>
        <v>62.858571915090224</v>
      </c>
      <c r="N46" s="27">
        <f>(((I46/'[1]Calculos Producción 100%'!A46)*1000)/'[1]Calculos Producción 100%'!$M$2)/42</f>
        <v>0</v>
      </c>
      <c r="O46" s="27">
        <f>(((J46/'[1]Calculos Producción 100%'!A46)*1000)/'[1]Calculos Producción 100%'!$M$2)/42</f>
        <v>62.858571915090224</v>
      </c>
      <c r="P46" s="27">
        <f>+O46*'[1]Calculos Producción 100%'!A46</f>
        <v>1948.615729367797</v>
      </c>
    </row>
    <row r="47" spans="2:16" ht="29.25" customHeight="1" x14ac:dyDescent="0.25">
      <c r="B47" s="21">
        <f>+'[1]Calculos Producción 100%'!B47</f>
        <v>46997</v>
      </c>
      <c r="C47" s="22" t="s">
        <v>55</v>
      </c>
      <c r="D47" s="23" t="s">
        <v>56</v>
      </c>
      <c r="E47" s="24" t="s">
        <v>57</v>
      </c>
      <c r="F47" s="25">
        <f>+'[1]Calculos Producción 100%'!$N$2</f>
        <v>100898.5512</v>
      </c>
      <c r="G47" s="26">
        <f>+'[1]Calculos Producción 100%'!$L$2</f>
        <v>2.17712116158837E-3</v>
      </c>
      <c r="H47" s="26">
        <f>+'[1]Calculos Producción 100%'!E47*'PETROSANTANDER-BUTANO'!$A$1</f>
        <v>171.4606472354296</v>
      </c>
      <c r="I47" s="26">
        <f>+'[1]Calculos Producción 100%'!F47*'PETROSANTANDER-BUTANO'!$A$1</f>
        <v>0</v>
      </c>
      <c r="J47" s="26">
        <f t="shared" si="0"/>
        <v>171.4606472354296</v>
      </c>
      <c r="K47" s="26">
        <v>0</v>
      </c>
      <c r="M47" s="27">
        <f>(((H47/'[1]Calculos Producción 100%'!A47)*1000)/'[1]Calculos Producción 100%'!$M$2)/42</f>
        <v>62.504504186159856</v>
      </c>
      <c r="N47" s="27">
        <f>(((I47/'[1]Calculos Producción 100%'!A47)*1000)/'[1]Calculos Producción 100%'!$M$2)/42</f>
        <v>0</v>
      </c>
      <c r="O47" s="27">
        <f>(((J47/'[1]Calculos Producción 100%'!A47)*1000)/'[1]Calculos Producción 100%'!$M$2)/42</f>
        <v>62.504504186159856</v>
      </c>
      <c r="P47" s="27">
        <f>+O47*'[1]Calculos Producción 100%'!A47</f>
        <v>1875.1351255847958</v>
      </c>
    </row>
    <row r="48" spans="2:16" ht="29.25" customHeight="1" x14ac:dyDescent="0.25">
      <c r="B48" s="21">
        <f>+'[1]Calculos Producción 100%'!B48</f>
        <v>47027</v>
      </c>
      <c r="C48" s="22" t="s">
        <v>55</v>
      </c>
      <c r="D48" s="23" t="s">
        <v>56</v>
      </c>
      <c r="E48" s="24" t="s">
        <v>57</v>
      </c>
      <c r="F48" s="25">
        <f>+'[1]Calculos Producción 100%'!$N$2</f>
        <v>100898.5512</v>
      </c>
      <c r="G48" s="26">
        <f>+'[1]Calculos Producción 100%'!$L$2</f>
        <v>2.17712116158837E-3</v>
      </c>
      <c r="H48" s="26">
        <f>+'[1]Calculos Producción 100%'!E48*'PETROSANTANDER-BUTANO'!$A$1</f>
        <v>176.1780573114516</v>
      </c>
      <c r="I48" s="26">
        <f>+'[1]Calculos Producción 100%'!F48*'PETROSANTANDER-BUTANO'!$A$1</f>
        <v>0</v>
      </c>
      <c r="J48" s="26">
        <f t="shared" si="0"/>
        <v>176.1780573114516</v>
      </c>
      <c r="K48" s="26">
        <v>0</v>
      </c>
      <c r="M48" s="27">
        <f>(((H48/'[1]Calculos Producción 100%'!A48)*1000)/'[1]Calculos Producción 100%'!$M$2)/42</f>
        <v>62.152447213636215</v>
      </c>
      <c r="N48" s="27">
        <f>(((I48/'[1]Calculos Producción 100%'!A48)*1000)/'[1]Calculos Producción 100%'!$M$2)/42</f>
        <v>0</v>
      </c>
      <c r="O48" s="27">
        <f>(((J48/'[1]Calculos Producción 100%'!A48)*1000)/'[1]Calculos Producción 100%'!$M$2)/42</f>
        <v>62.152447213636215</v>
      </c>
      <c r="P48" s="27">
        <f>+O48*'[1]Calculos Producción 100%'!A48</f>
        <v>1926.7258636227227</v>
      </c>
    </row>
    <row r="49" spans="2:16" ht="29.25" customHeight="1" x14ac:dyDescent="0.25">
      <c r="B49" s="21">
        <f>+'[1]Calculos Producción 100%'!B49</f>
        <v>47058</v>
      </c>
      <c r="C49" s="22" t="s">
        <v>55</v>
      </c>
      <c r="D49" s="23" t="s">
        <v>56</v>
      </c>
      <c r="E49" s="24" t="s">
        <v>57</v>
      </c>
      <c r="F49" s="25">
        <f>+'[1]Calculos Producción 100%'!$N$2</f>
        <v>100898.5512</v>
      </c>
      <c r="G49" s="26">
        <f>+'[1]Calculos Producción 100%'!$L$2</f>
        <v>2.17712116158837E-3</v>
      </c>
      <c r="H49" s="26">
        <f>+'[1]Calculos Producción 100%'!E49*'PETROSANTANDER-BUTANO'!$A$1</f>
        <v>169.53462544337077</v>
      </c>
      <c r="I49" s="26">
        <f>+'[1]Calculos Producción 100%'!F49*'PETROSANTANDER-BUTANO'!$A$1</f>
        <v>0</v>
      </c>
      <c r="J49" s="26">
        <f t="shared" si="0"/>
        <v>169.53462544337077</v>
      </c>
      <c r="K49" s="26">
        <v>0</v>
      </c>
      <c r="M49" s="27">
        <f>(((H49/'[1]Calculos Producción 100%'!A49)*1000)/'[1]Calculos Producción 100%'!$M$2)/42</f>
        <v>61.802389507920722</v>
      </c>
      <c r="N49" s="27">
        <f>(((I49/'[1]Calculos Producción 100%'!A49)*1000)/'[1]Calculos Producción 100%'!$M$2)/42</f>
        <v>0</v>
      </c>
      <c r="O49" s="27">
        <f>(((J49/'[1]Calculos Producción 100%'!A49)*1000)/'[1]Calculos Producción 100%'!$M$2)/42</f>
        <v>61.802389507920722</v>
      </c>
      <c r="P49" s="27">
        <f>+O49*'[1]Calculos Producción 100%'!A49</f>
        <v>1854.0716852376218</v>
      </c>
    </row>
    <row r="50" spans="2:16" ht="29.25" customHeight="1" x14ac:dyDescent="0.25">
      <c r="B50" s="21">
        <f>+'[1]Calculos Producción 100%'!B50</f>
        <v>47088</v>
      </c>
      <c r="C50" s="22" t="s">
        <v>55</v>
      </c>
      <c r="D50" s="23" t="s">
        <v>56</v>
      </c>
      <c r="E50" s="24" t="s">
        <v>57</v>
      </c>
      <c r="F50" s="25">
        <f>+'[1]Calculos Producción 100%'!$N$2</f>
        <v>100898.5512</v>
      </c>
      <c r="G50" s="26">
        <f>+'[1]Calculos Producción 100%'!$L$2</f>
        <v>2.17712116158837E-3</v>
      </c>
      <c r="H50" s="26">
        <f>+'[1]Calculos Producción 100%'!E50*'PETROSANTANDER-BUTANO'!$A$1</f>
        <v>174.19913670178858</v>
      </c>
      <c r="I50" s="26">
        <f>+'[1]Calculos Producción 100%'!F50*'PETROSANTANDER-BUTANO'!$A$1</f>
        <v>0</v>
      </c>
      <c r="J50" s="26">
        <f t="shared" si="0"/>
        <v>174.19913670178858</v>
      </c>
      <c r="K50" s="26">
        <v>0</v>
      </c>
      <c r="M50" s="27">
        <f>(((H50/'[1]Calculos Producción 100%'!A50)*1000)/'[1]Calculos Producción 100%'!$M$2)/42</f>
        <v>61.454319645373701</v>
      </c>
      <c r="N50" s="27">
        <f>(((I50/'[1]Calculos Producción 100%'!A50)*1000)/'[1]Calculos Producción 100%'!$M$2)/42</f>
        <v>0</v>
      </c>
      <c r="O50" s="27">
        <f>(((J50/'[1]Calculos Producción 100%'!A50)*1000)/'[1]Calculos Producción 100%'!$M$2)/42</f>
        <v>61.454319645373701</v>
      </c>
      <c r="P50" s="27">
        <f>+O50*'[1]Calculos Producción 100%'!A50</f>
        <v>1905.0839090065847</v>
      </c>
    </row>
    <row r="51" spans="2:16" ht="24.75" x14ac:dyDescent="0.25">
      <c r="B51" s="21">
        <f>+'[1]Calculos Producción 100%'!B51</f>
        <v>47119</v>
      </c>
      <c r="C51" s="22" t="s">
        <v>55</v>
      </c>
      <c r="D51" s="23" t="s">
        <v>56</v>
      </c>
      <c r="E51" s="24" t="s">
        <v>57</v>
      </c>
      <c r="F51" s="25">
        <f>+'[1]Calculos Producción 100%'!$N$2</f>
        <v>100898.5512</v>
      </c>
      <c r="G51" s="26">
        <f>+'[1]Calculos Producción 100%'!$L$2</f>
        <v>2.17712116158837E-3</v>
      </c>
      <c r="H51" s="26">
        <f>+'[1]Calculos Producción 100%'!E51*'PETROSANTANDER-BUTANO'!$A$1</f>
        <v>173.2180963466754</v>
      </c>
      <c r="I51" s="26">
        <f>+'[1]Calculos Producción 100%'!F51*'PETROSANTANDER-BUTANO'!$A$1</f>
        <v>0</v>
      </c>
      <c r="J51" s="26">
        <f t="shared" si="0"/>
        <v>173.2180963466754</v>
      </c>
      <c r="K51" s="26">
        <v>0</v>
      </c>
      <c r="M51" s="27">
        <f>(((H51/'[1]Calculos Producción 100%'!A51)*1000)/'[1]Calculos Producción 100%'!$M$2)/42</f>
        <v>61.10822626793437</v>
      </c>
      <c r="N51" s="27">
        <f>(((I51/'[1]Calculos Producción 100%'!A51)*1000)/'[1]Calculos Producción 100%'!$M$2)/42</f>
        <v>0</v>
      </c>
      <c r="O51" s="27">
        <f>(((J51/'[1]Calculos Producción 100%'!A51)*1000)/'[1]Calculos Producción 100%'!$M$2)/42</f>
        <v>61.10822626793437</v>
      </c>
      <c r="P51" s="27">
        <f>+O51*'[1]Calculos Producción 100%'!A51</f>
        <v>1894.3550143059654</v>
      </c>
    </row>
    <row r="52" spans="2:16" ht="24.75" x14ac:dyDescent="0.25">
      <c r="B52" s="21">
        <f>+'[1]Calculos Producción 100%'!B52</f>
        <v>47150</v>
      </c>
      <c r="C52" s="22" t="s">
        <v>55</v>
      </c>
      <c r="D52" s="23" t="s">
        <v>56</v>
      </c>
      <c r="E52" s="24" t="s">
        <v>57</v>
      </c>
      <c r="F52" s="25">
        <f>+'[1]Calculos Producción 100%'!$N$2</f>
        <v>100898.5512</v>
      </c>
      <c r="G52" s="26">
        <f>+'[1]Calculos Producción 100%'!$L$2</f>
        <v>2.17712116158837E-3</v>
      </c>
      <c r="H52" s="26">
        <f>+'[1]Calculos Producción 100%'!E52*'PETROSANTANDER-BUTANO'!$A$1</f>
        <v>155.57398526970729</v>
      </c>
      <c r="I52" s="26">
        <f>+'[1]Calculos Producción 100%'!F52*'PETROSANTANDER-BUTANO'!$A$1</f>
        <v>0</v>
      </c>
      <c r="J52" s="26">
        <f t="shared" si="0"/>
        <v>155.57398526970729</v>
      </c>
      <c r="K52" s="26">
        <v>0</v>
      </c>
      <c r="M52" s="27">
        <f>(((H52/'[1]Calculos Producción 100%'!A52)*1000)/'[1]Calculos Producción 100%'!$M$2)/42</f>
        <v>60.764098082743203</v>
      </c>
      <c r="N52" s="27">
        <f>(((I52/'[1]Calculos Producción 100%'!A52)*1000)/'[1]Calculos Producción 100%'!$M$2)/42</f>
        <v>0</v>
      </c>
      <c r="O52" s="27">
        <f>(((J52/'[1]Calculos Producción 100%'!A52)*1000)/'[1]Calculos Producción 100%'!$M$2)/42</f>
        <v>60.764098082743203</v>
      </c>
      <c r="P52" s="27">
        <f>+O52*'[1]Calculos Producción 100%'!A52</f>
        <v>1701.3947463168097</v>
      </c>
    </row>
    <row r="53" spans="2:16" ht="24.75" x14ac:dyDescent="0.25">
      <c r="B53" s="21">
        <f>+'[1]Calculos Producción 100%'!B53</f>
        <v>47178</v>
      </c>
      <c r="C53" s="22" t="s">
        <v>55</v>
      </c>
      <c r="D53" s="23" t="s">
        <v>56</v>
      </c>
      <c r="E53" s="24" t="s">
        <v>57</v>
      </c>
      <c r="F53" s="25">
        <f>+'[1]Calculos Producción 100%'!$N$2</f>
        <v>100898.5512</v>
      </c>
      <c r="G53" s="26">
        <f>+'[1]Calculos Producción 100%'!$L$2</f>
        <v>2.17712116158837E-3</v>
      </c>
      <c r="H53" s="26">
        <f>+'[1]Calculos Producción 100%'!E53*'PETROSANTANDER-BUTANO'!$A$1</f>
        <v>171.27269548045831</v>
      </c>
      <c r="I53" s="26">
        <f>+'[1]Calculos Producción 100%'!F53*'PETROSANTANDER-BUTANO'!$A$1</f>
        <v>0</v>
      </c>
      <c r="J53" s="26">
        <f t="shared" si="0"/>
        <v>171.27269548045831</v>
      </c>
      <c r="K53" s="26">
        <v>0</v>
      </c>
      <c r="M53" s="27">
        <f>(((H53/'[1]Calculos Producción 100%'!A53)*1000)/'[1]Calculos Producción 100%'!$M$2)/42</f>
        <v>60.42192386176599</v>
      </c>
      <c r="N53" s="27">
        <f>(((I53/'[1]Calculos Producción 100%'!A53)*1000)/'[1]Calculos Producción 100%'!$M$2)/42</f>
        <v>0</v>
      </c>
      <c r="O53" s="27">
        <f>(((J53/'[1]Calculos Producción 100%'!A53)*1000)/'[1]Calculos Producción 100%'!$M$2)/42</f>
        <v>60.42192386176599</v>
      </c>
      <c r="P53" s="27">
        <f>+O53*'[1]Calculos Producción 100%'!A53</f>
        <v>1873.0796397147458</v>
      </c>
    </row>
    <row r="54" spans="2:16" ht="24.75" x14ac:dyDescent="0.25">
      <c r="B54" s="21">
        <f>+'[1]Calculos Producción 100%'!B54</f>
        <v>47209</v>
      </c>
      <c r="C54" s="22" t="s">
        <v>55</v>
      </c>
      <c r="D54" s="23" t="s">
        <v>56</v>
      </c>
      <c r="E54" s="24" t="s">
        <v>57</v>
      </c>
      <c r="F54" s="25">
        <f>+'[1]Calculos Producción 100%'!$N$2</f>
        <v>100898.5512</v>
      </c>
      <c r="G54" s="26">
        <f>+'[1]Calculos Producción 100%'!$L$2</f>
        <v>2.17712116158837E-3</v>
      </c>
      <c r="H54" s="26">
        <f>+'[1]Calculos Producción 100%'!E54*'PETROSANTANDER-BUTANO'!$A$1</f>
        <v>164.81445628820921</v>
      </c>
      <c r="I54" s="26">
        <f>+'[1]Calculos Producción 100%'!F54*'PETROSANTANDER-BUTANO'!$A$1</f>
        <v>0</v>
      </c>
      <c r="J54" s="26">
        <f t="shared" si="0"/>
        <v>164.81445628820921</v>
      </c>
      <c r="K54" s="26">
        <v>0</v>
      </c>
      <c r="M54" s="27">
        <f>(((H54/'[1]Calculos Producción 100%'!A54)*1000)/'[1]Calculos Producción 100%'!$M$2)/42</f>
        <v>60.081692441420827</v>
      </c>
      <c r="N54" s="27">
        <f>(((I54/'[1]Calculos Producción 100%'!A54)*1000)/'[1]Calculos Producción 100%'!$M$2)/42</f>
        <v>0</v>
      </c>
      <c r="O54" s="27">
        <f>(((J54/'[1]Calculos Producción 100%'!A54)*1000)/'[1]Calculos Producción 100%'!$M$2)/42</f>
        <v>60.081692441420827</v>
      </c>
      <c r="P54" s="27">
        <f>+O54*'[1]Calculos Producción 100%'!A54</f>
        <v>1802.4507732426248</v>
      </c>
    </row>
    <row r="55" spans="2:16" ht="24.75" x14ac:dyDescent="0.25">
      <c r="B55" s="21">
        <f>+'[1]Calculos Producción 100%'!B55</f>
        <v>47239</v>
      </c>
      <c r="C55" s="22" t="s">
        <v>55</v>
      </c>
      <c r="D55" s="23" t="s">
        <v>56</v>
      </c>
      <c r="E55" s="24" t="s">
        <v>57</v>
      </c>
      <c r="F55" s="25">
        <f>+'[1]Calculos Producción 100%'!$N$2</f>
        <v>100898.5512</v>
      </c>
      <c r="G55" s="26">
        <f>+'[1]Calculos Producción 100%'!$L$2</f>
        <v>2.17712116158837E-3</v>
      </c>
      <c r="H55" s="26">
        <f>+'[1]Calculos Producción 100%'!E55*'PETROSANTANDER-BUTANO'!$A$1</f>
        <v>169.34932313790094</v>
      </c>
      <c r="I55" s="26">
        <f>+'[1]Calculos Producción 100%'!F55*'PETROSANTANDER-BUTANO'!$A$1</f>
        <v>0</v>
      </c>
      <c r="J55" s="26">
        <f t="shared" si="0"/>
        <v>169.34932313790094</v>
      </c>
      <c r="K55" s="26">
        <v>0</v>
      </c>
      <c r="M55" s="27">
        <f>(((H55/'[1]Calculos Producción 100%'!A55)*1000)/'[1]Calculos Producción 100%'!$M$2)/42</f>
        <v>59.743392722206224</v>
      </c>
      <c r="N55" s="27">
        <f>(((I55/'[1]Calculos Producción 100%'!A55)*1000)/'[1]Calculos Producción 100%'!$M$2)/42</f>
        <v>0</v>
      </c>
      <c r="O55" s="27">
        <f>(((J55/'[1]Calculos Producción 100%'!A55)*1000)/'[1]Calculos Producción 100%'!$M$2)/42</f>
        <v>59.743392722206224</v>
      </c>
      <c r="P55" s="27">
        <f>+O55*'[1]Calculos Producción 100%'!A55</f>
        <v>1852.045174388393</v>
      </c>
    </row>
    <row r="56" spans="2:16" ht="24.75" x14ac:dyDescent="0.25">
      <c r="B56" s="21">
        <f>+'[1]Calculos Producción 100%'!B56</f>
        <v>47270</v>
      </c>
      <c r="C56" s="22" t="s">
        <v>55</v>
      </c>
      <c r="D56" s="23" t="s">
        <v>56</v>
      </c>
      <c r="E56" s="24" t="s">
        <v>57</v>
      </c>
      <c r="F56" s="25">
        <f>+'[1]Calculos Producción 100%'!$N$2</f>
        <v>100898.5512</v>
      </c>
      <c r="G56" s="26">
        <f>+'[1]Calculos Producción 100%'!$L$2</f>
        <v>2.17712116158837E-3</v>
      </c>
      <c r="H56" s="26">
        <f>+'[1]Calculos Producción 100%'!E56*'PETROSANTANDER-BUTANO'!$A$1</f>
        <v>162.96369592116139</v>
      </c>
      <c r="I56" s="26">
        <f>+'[1]Calculos Producción 100%'!F56*'PETROSANTANDER-BUTANO'!$A$1</f>
        <v>0</v>
      </c>
      <c r="J56" s="26">
        <f t="shared" si="0"/>
        <v>162.96369592116139</v>
      </c>
      <c r="K56" s="26">
        <v>0</v>
      </c>
      <c r="M56" s="27">
        <f>(((H56/'[1]Calculos Producción 100%'!A56)*1000)/'[1]Calculos Producción 100%'!$M$2)/42</f>
        <v>59.40701366833256</v>
      </c>
      <c r="N56" s="27">
        <f>(((I56/'[1]Calculos Producción 100%'!A56)*1000)/'[1]Calculos Producción 100%'!$M$2)/42</f>
        <v>0</v>
      </c>
      <c r="O56" s="27">
        <f>(((J56/'[1]Calculos Producción 100%'!A56)*1000)/'[1]Calculos Producción 100%'!$M$2)/42</f>
        <v>59.40701366833256</v>
      </c>
      <c r="P56" s="27">
        <f>+O56*'[1]Calculos Producción 100%'!A56</f>
        <v>1782.2104100499769</v>
      </c>
    </row>
    <row r="57" spans="2:16" ht="24.75" x14ac:dyDescent="0.25">
      <c r="B57" s="21">
        <f>+'[1]Calculos Producción 100%'!B57</f>
        <v>47300</v>
      </c>
      <c r="C57" s="22" t="s">
        <v>55</v>
      </c>
      <c r="D57" s="23" t="s">
        <v>56</v>
      </c>
      <c r="E57" s="24" t="s">
        <v>57</v>
      </c>
      <c r="F57" s="25">
        <f>+'[1]Calculos Producción 100%'!$N$2</f>
        <v>100898.5512</v>
      </c>
      <c r="G57" s="26">
        <f>+'[1]Calculos Producción 100%'!$L$2</f>
        <v>2.17712116158837E-3</v>
      </c>
      <c r="H57" s="26">
        <f>+'[1]Calculos Producción 100%'!E57*'PETROSANTANDER-BUTANO'!$A$1</f>
        <v>167.44772833709149</v>
      </c>
      <c r="I57" s="26">
        <f>+'[1]Calculos Producción 100%'!F57*'PETROSANTANDER-BUTANO'!$A$1</f>
        <v>0</v>
      </c>
      <c r="J57" s="26">
        <f t="shared" si="0"/>
        <v>167.44772833709149</v>
      </c>
      <c r="K57" s="26">
        <v>0</v>
      </c>
      <c r="M57" s="27">
        <f>(((H57/'[1]Calculos Producción 100%'!A57)*1000)/'[1]Calculos Producción 100%'!$M$2)/42</f>
        <v>59.072544307354562</v>
      </c>
      <c r="N57" s="27">
        <f>(((I57/'[1]Calculos Producción 100%'!A57)*1000)/'[1]Calculos Producción 100%'!$M$2)/42</f>
        <v>0</v>
      </c>
      <c r="O57" s="27">
        <f>(((J57/'[1]Calculos Producción 100%'!A57)*1000)/'[1]Calculos Producción 100%'!$M$2)/42</f>
        <v>59.072544307354562</v>
      </c>
      <c r="P57" s="27">
        <f>+O57*'[1]Calculos Producción 100%'!A57</f>
        <v>1831.2488735279915</v>
      </c>
    </row>
    <row r="58" spans="2:16" ht="24.75" x14ac:dyDescent="0.25">
      <c r="B58" s="21">
        <f>+'[1]Calculos Producción 100%'!B58</f>
        <v>47331</v>
      </c>
      <c r="C58" s="22" t="s">
        <v>55</v>
      </c>
      <c r="D58" s="23" t="s">
        <v>56</v>
      </c>
      <c r="E58" s="24" t="s">
        <v>57</v>
      </c>
      <c r="F58" s="25">
        <f>+'[1]Calculos Producción 100%'!$N$2</f>
        <v>100898.5512</v>
      </c>
      <c r="G58" s="26">
        <f>+'[1]Calculos Producción 100%'!$L$2</f>
        <v>2.17712116158837E-3</v>
      </c>
      <c r="H58" s="26">
        <f>+'[1]Calculos Producción 100%'!E58*'PETROSANTANDER-BUTANO'!$A$1</f>
        <v>166.50501986947577</v>
      </c>
      <c r="I58" s="26">
        <f>+'[1]Calculos Producción 100%'!F58*'PETROSANTANDER-BUTANO'!$A$1</f>
        <v>0</v>
      </c>
      <c r="J58" s="26">
        <f t="shared" si="0"/>
        <v>166.50501986947577</v>
      </c>
      <c r="K58" s="26">
        <v>0</v>
      </c>
      <c r="M58" s="27">
        <f>(((H58/'[1]Calculos Producción 100%'!A58)*1000)/'[1]Calculos Producción 100%'!$M$2)/42</f>
        <v>58.739973729806671</v>
      </c>
      <c r="N58" s="27">
        <f>(((I58/'[1]Calculos Producción 100%'!A58)*1000)/'[1]Calculos Producción 100%'!$M$2)/42</f>
        <v>0</v>
      </c>
      <c r="O58" s="27">
        <f>(((J58/'[1]Calculos Producción 100%'!A58)*1000)/'[1]Calculos Producción 100%'!$M$2)/42</f>
        <v>58.739973729806671</v>
      </c>
      <c r="P58" s="27">
        <f>+O58*'[1]Calculos Producción 100%'!A58</f>
        <v>1820.9391856240068</v>
      </c>
    </row>
    <row r="59" spans="2:16" ht="24.75" x14ac:dyDescent="0.25">
      <c r="B59" s="21">
        <f>+'[1]Calculos Producción 100%'!B59</f>
        <v>47362</v>
      </c>
      <c r="C59" s="22" t="s">
        <v>55</v>
      </c>
      <c r="D59" s="23" t="s">
        <v>56</v>
      </c>
      <c r="E59" s="24" t="s">
        <v>57</v>
      </c>
      <c r="F59" s="25">
        <f>+'[1]Calculos Producción 100%'!$N$2</f>
        <v>100898.5512</v>
      </c>
      <c r="G59" s="26">
        <f>+'[1]Calculos Producción 100%'!$L$2</f>
        <v>2.17712116158837E-3</v>
      </c>
      <c r="H59" s="26">
        <f>+'[1]Calculos Producción 100%'!E59*'PETROSANTANDER-BUTANO'!$A$1</f>
        <v>160.22677061524024</v>
      </c>
      <c r="I59" s="26">
        <f>+'[1]Calculos Producción 100%'!F59*'PETROSANTANDER-BUTANO'!$A$1</f>
        <v>0</v>
      </c>
      <c r="J59" s="26">
        <f t="shared" si="0"/>
        <v>160.22677061524024</v>
      </c>
      <c r="K59" s="26">
        <v>0</v>
      </c>
      <c r="M59" s="27">
        <f>(((H59/'[1]Calculos Producción 100%'!A59)*1000)/'[1]Calculos Producción 100%'!$M$2)/42</f>
        <v>58.409291088840234</v>
      </c>
      <c r="N59" s="27">
        <f>(((I59/'[1]Calculos Producción 100%'!A59)*1000)/'[1]Calculos Producción 100%'!$M$2)/42</f>
        <v>0</v>
      </c>
      <c r="O59" s="27">
        <f>(((J59/'[1]Calculos Producción 100%'!A59)*1000)/'[1]Calculos Producción 100%'!$M$2)/42</f>
        <v>58.409291088840234</v>
      </c>
      <c r="P59" s="27">
        <f>+O59*'[1]Calculos Producción 100%'!A59</f>
        <v>1752.2787326652069</v>
      </c>
    </row>
    <row r="60" spans="2:16" ht="24.75" x14ac:dyDescent="0.25">
      <c r="B60" s="21">
        <f>+'[1]Calculos Producción 100%'!B60</f>
        <v>47392</v>
      </c>
      <c r="C60" s="22" t="s">
        <v>55</v>
      </c>
      <c r="D60" s="23" t="s">
        <v>56</v>
      </c>
      <c r="E60" s="24" t="s">
        <v>57</v>
      </c>
      <c r="F60" s="25">
        <f>+'[1]Calculos Producción 100%'!$N$2</f>
        <v>100898.5512</v>
      </c>
      <c r="G60" s="26">
        <f>+'[1]Calculos Producción 100%'!$L$2</f>
        <v>2.17712116158837E-3</v>
      </c>
      <c r="H60" s="26">
        <f>+'[1]Calculos Producción 100%'!E60*'PETROSANTANDER-BUTANO'!$A$1</f>
        <v>164.63562706577599</v>
      </c>
      <c r="I60" s="26">
        <f>+'[1]Calculos Producción 100%'!F60*'PETROSANTANDER-BUTANO'!$A$1</f>
        <v>0</v>
      </c>
      <c r="J60" s="26">
        <f t="shared" si="0"/>
        <v>164.63562706577599</v>
      </c>
      <c r="K60" s="26">
        <v>0</v>
      </c>
      <c r="M60" s="27">
        <f>(((H60/'[1]Calculos Producción 100%'!A60)*1000)/'[1]Calculos Producción 100%'!$M$2)/42</f>
        <v>58.080485599862641</v>
      </c>
      <c r="N60" s="27">
        <f>(((I60/'[1]Calculos Producción 100%'!A60)*1000)/'[1]Calculos Producción 100%'!$M$2)/42</f>
        <v>0</v>
      </c>
      <c r="O60" s="27">
        <f>(((J60/'[1]Calculos Producción 100%'!A60)*1000)/'[1]Calculos Producción 100%'!$M$2)/42</f>
        <v>58.080485599862641</v>
      </c>
      <c r="P60" s="27">
        <f>+O60*'[1]Calculos Producción 100%'!A60</f>
        <v>1800.4950535957419</v>
      </c>
    </row>
    <row r="61" spans="2:16" ht="24.75" x14ac:dyDescent="0.25">
      <c r="B61" s="21">
        <f>+'[1]Calculos Producción 100%'!B61</f>
        <v>47423</v>
      </c>
      <c r="C61" s="22" t="s">
        <v>55</v>
      </c>
      <c r="D61" s="23" t="s">
        <v>56</v>
      </c>
      <c r="E61" s="24" t="s">
        <v>57</v>
      </c>
      <c r="F61" s="25">
        <f>+'[1]Calculos Producción 100%'!$N$2</f>
        <v>100898.5512</v>
      </c>
      <c r="G61" s="26">
        <f>+'[1]Calculos Producción 100%'!$L$2</f>
        <v>2.17712116158837E-3</v>
      </c>
      <c r="H61" s="26">
        <f>+'[1]Calculos Producción 100%'!E61*'PETROSANTANDER-BUTANO'!$A$1</f>
        <v>158.4279500950469</v>
      </c>
      <c r="I61" s="26">
        <f>+'[1]Calculos Producción 100%'!F61*'PETROSANTANDER-BUTANO'!$A$1</f>
        <v>0</v>
      </c>
      <c r="J61" s="26">
        <f t="shared" si="0"/>
        <v>158.4279500950469</v>
      </c>
      <c r="K61" s="26">
        <v>0</v>
      </c>
      <c r="M61" s="27">
        <f>(((H61/'[1]Calculos Producción 100%'!A61)*1000)/'[1]Calculos Producción 100%'!$M$2)/42</f>
        <v>57.753546540178917</v>
      </c>
      <c r="N61" s="27">
        <f>(((I61/'[1]Calculos Producción 100%'!A61)*1000)/'[1]Calculos Producción 100%'!$M$2)/42</f>
        <v>0</v>
      </c>
      <c r="O61" s="27">
        <f>(((J61/'[1]Calculos Producción 100%'!A61)*1000)/'[1]Calculos Producción 100%'!$M$2)/42</f>
        <v>57.753546540178917</v>
      </c>
      <c r="P61" s="27">
        <f>+O61*'[1]Calculos Producción 100%'!A61</f>
        <v>1732.6063962053674</v>
      </c>
    </row>
    <row r="62" spans="2:16" ht="24.75" x14ac:dyDescent="0.25">
      <c r="B62" s="21">
        <f>+'[1]Calculos Producción 100%'!B62</f>
        <v>47453</v>
      </c>
      <c r="C62" s="22" t="s">
        <v>55</v>
      </c>
      <c r="D62" s="23" t="s">
        <v>56</v>
      </c>
      <c r="E62" s="24" t="s">
        <v>57</v>
      </c>
      <c r="F62" s="25">
        <f>+'[1]Calculos Producción 100%'!$N$2</f>
        <v>100898.5512</v>
      </c>
      <c r="G62" s="26">
        <f>+'[1]Calculos Producción 100%'!$L$2</f>
        <v>2.17712116158837E-3</v>
      </c>
      <c r="H62" s="26">
        <f>+'[1]Calculos Producción 100%'!E62*'PETROSANTANDER-BUTANO'!$A$1</f>
        <v>162.78739684616639</v>
      </c>
      <c r="I62" s="26">
        <f>+'[1]Calculos Producción 100%'!F62*'PETROSANTANDER-BUTANO'!$A$1</f>
        <v>0</v>
      </c>
      <c r="J62" s="26">
        <f t="shared" si="0"/>
        <v>162.78739684616639</v>
      </c>
      <c r="K62" s="26">
        <v>0</v>
      </c>
      <c r="M62" s="27">
        <f>(((H62/'[1]Calculos Producción 100%'!A62)*1000)/'[1]Calculos Producción 100%'!$M$2)/42</f>
        <v>57.428463248634984</v>
      </c>
      <c r="N62" s="27">
        <f>(((I62/'[1]Calculos Producción 100%'!A62)*1000)/'[1]Calculos Producción 100%'!$M$2)/42</f>
        <v>0</v>
      </c>
      <c r="O62" s="27">
        <f>(((J62/'[1]Calculos Producción 100%'!A62)*1000)/'[1]Calculos Producción 100%'!$M$2)/42</f>
        <v>57.428463248634984</v>
      </c>
      <c r="P62" s="27">
        <f>+O62*'[1]Calculos Producción 100%'!A62</f>
        <v>1780.2823607076846</v>
      </c>
    </row>
    <row r="63" spans="2:16" ht="24.75" hidden="1" x14ac:dyDescent="0.25">
      <c r="B63" s="21">
        <f>+'[1]Calculos Producción 100%'!B63</f>
        <v>47484</v>
      </c>
      <c r="C63" s="22" t="s">
        <v>55</v>
      </c>
      <c r="D63" s="23" t="s">
        <v>56</v>
      </c>
      <c r="E63" s="24" t="s">
        <v>57</v>
      </c>
      <c r="F63" s="25">
        <f>+'[1]Calculos Producción 100%'!$N$2</f>
        <v>100898.5512</v>
      </c>
      <c r="G63" s="26">
        <f>+'[1]Calculos Producción 100%'!$L$2</f>
        <v>2.17712116158837E-3</v>
      </c>
      <c r="H63" s="26">
        <f>+'[1]Calculos Producción 100%'!E63*'PETROSANTANDER-BUTANO'!$A$1</f>
        <v>0</v>
      </c>
      <c r="I63" s="26">
        <f>+'[1]Calculos Producción 100%'!F63*'PETROSANTANDER-BUTANO'!$A$1</f>
        <v>0</v>
      </c>
      <c r="J63" s="26">
        <f t="shared" si="0"/>
        <v>0</v>
      </c>
      <c r="K63" s="26">
        <v>0</v>
      </c>
      <c r="M63" s="27">
        <f>(((H63/'[1]Calculos Producción 100%'!A63)*1000)/'[1]Calculos Producción 100%'!$M$2)/42</f>
        <v>0</v>
      </c>
      <c r="N63" s="27">
        <f>(((I63/'[1]Calculos Producción 100%'!A63)*1000)/'[1]Calculos Producción 100%'!$M$2)/42</f>
        <v>0</v>
      </c>
      <c r="O63" s="27">
        <f>(((J63/'[1]Calculos Producción 100%'!A63)*1000)/'[1]Calculos Producción 100%'!$M$2)/42</f>
        <v>0</v>
      </c>
      <c r="P63" s="27">
        <f>+O63*'[1]Calculos Producción 100%'!A63</f>
        <v>0</v>
      </c>
    </row>
    <row r="64" spans="2:16" ht="24.75" hidden="1" x14ac:dyDescent="0.25">
      <c r="B64" s="21">
        <f>+'[1]Calculos Producción 100%'!B64</f>
        <v>47515</v>
      </c>
      <c r="C64" s="22" t="s">
        <v>55</v>
      </c>
      <c r="D64" s="23" t="s">
        <v>56</v>
      </c>
      <c r="E64" s="24" t="s">
        <v>57</v>
      </c>
      <c r="F64" s="25">
        <f>+'[1]Calculos Producción 100%'!$N$2</f>
        <v>100898.5512</v>
      </c>
      <c r="G64" s="26">
        <f>+'[1]Calculos Producción 100%'!$L$2</f>
        <v>2.17712116158837E-3</v>
      </c>
      <c r="H64" s="26">
        <f>+'[1]Calculos Producción 100%'!E64*'PETROSANTANDER-BUTANO'!$A$1</f>
        <v>0</v>
      </c>
      <c r="I64" s="26">
        <f>+'[1]Calculos Producción 100%'!F64*'PETROSANTANDER-BUTANO'!$A$1</f>
        <v>0</v>
      </c>
      <c r="J64" s="26">
        <f t="shared" si="0"/>
        <v>0</v>
      </c>
      <c r="K64" s="26">
        <v>0</v>
      </c>
      <c r="M64" s="27">
        <f>(((H64/'[1]Calculos Producción 100%'!A64)*1000)/'[1]Calculos Producción 100%'!$M$2)/42</f>
        <v>0</v>
      </c>
      <c r="N64" s="27">
        <f>(((I64/'[1]Calculos Producción 100%'!A64)*1000)/'[1]Calculos Producción 100%'!$M$2)/42</f>
        <v>0</v>
      </c>
      <c r="O64" s="27">
        <f>(((J64/'[1]Calculos Producción 100%'!A64)*1000)/'[1]Calculos Producción 100%'!$M$2)/42</f>
        <v>0</v>
      </c>
      <c r="P64" s="27">
        <f>+O64*'[1]Calculos Producción 100%'!A64</f>
        <v>0</v>
      </c>
    </row>
    <row r="65" spans="2:16" ht="24.75" hidden="1" x14ac:dyDescent="0.25">
      <c r="B65" s="21">
        <f>+'[1]Calculos Producción 100%'!B65</f>
        <v>47543</v>
      </c>
      <c r="C65" s="22" t="s">
        <v>55</v>
      </c>
      <c r="D65" s="23" t="s">
        <v>56</v>
      </c>
      <c r="E65" s="24" t="s">
        <v>57</v>
      </c>
      <c r="F65" s="25">
        <f>+'[1]Calculos Producción 100%'!$N$2</f>
        <v>100898.5512</v>
      </c>
      <c r="G65" s="26">
        <f>+'[1]Calculos Producción 100%'!$L$2</f>
        <v>2.17712116158837E-3</v>
      </c>
      <c r="H65" s="26">
        <f>+'[1]Calculos Producción 100%'!E65*'PETROSANTANDER-BUTANO'!$A$1</f>
        <v>0</v>
      </c>
      <c r="I65" s="26">
        <f>+'[1]Calculos Producción 100%'!F65*'PETROSANTANDER-BUTANO'!$A$1</f>
        <v>0</v>
      </c>
      <c r="J65" s="26">
        <f t="shared" si="0"/>
        <v>0</v>
      </c>
      <c r="K65" s="26">
        <v>0</v>
      </c>
      <c r="M65" s="27">
        <f>(((H65/'[1]Calculos Producción 100%'!A65)*1000)/'[1]Calculos Producción 100%'!$M$2)/42</f>
        <v>0</v>
      </c>
      <c r="N65" s="27">
        <f>(((I65/'[1]Calculos Producción 100%'!A65)*1000)/'[1]Calculos Producción 100%'!$M$2)/42</f>
        <v>0</v>
      </c>
      <c r="O65" s="27">
        <f>(((J65/'[1]Calculos Producción 100%'!A65)*1000)/'[1]Calculos Producción 100%'!$M$2)/42</f>
        <v>0</v>
      </c>
      <c r="P65" s="27">
        <f>+O65*'[1]Calculos Producción 100%'!A65</f>
        <v>0</v>
      </c>
    </row>
    <row r="66" spans="2:16" ht="24.75" hidden="1" x14ac:dyDescent="0.25">
      <c r="B66" s="21">
        <f>+'[1]Calculos Producción 100%'!B66</f>
        <v>47574</v>
      </c>
      <c r="C66" s="22" t="s">
        <v>55</v>
      </c>
      <c r="D66" s="23" t="s">
        <v>56</v>
      </c>
      <c r="E66" s="24" t="s">
        <v>57</v>
      </c>
      <c r="F66" s="25">
        <f>+'[1]Calculos Producción 100%'!$N$2</f>
        <v>100898.5512</v>
      </c>
      <c r="G66" s="26">
        <f>+'[1]Calculos Producción 100%'!$L$2</f>
        <v>2.17712116158837E-3</v>
      </c>
      <c r="H66" s="26">
        <f>+'[1]Calculos Producción 100%'!E66*'PETROSANTANDER-BUTANO'!$A$1</f>
        <v>0</v>
      </c>
      <c r="I66" s="26">
        <f>+'[1]Calculos Producción 100%'!F66*'PETROSANTANDER-BUTANO'!$A$1</f>
        <v>0</v>
      </c>
      <c r="J66" s="26">
        <f t="shared" si="0"/>
        <v>0</v>
      </c>
      <c r="K66" s="26">
        <v>0</v>
      </c>
      <c r="M66" s="27">
        <f>(((H66/'[1]Calculos Producción 100%'!A66)*1000)/'[1]Calculos Producción 100%'!$M$2)/42</f>
        <v>0</v>
      </c>
      <c r="N66" s="27">
        <f>(((I66/'[1]Calculos Producción 100%'!A66)*1000)/'[1]Calculos Producción 100%'!$M$2)/42</f>
        <v>0</v>
      </c>
      <c r="O66" s="27">
        <f>(((J66/'[1]Calculos Producción 100%'!A66)*1000)/'[1]Calculos Producción 100%'!$M$2)/42</f>
        <v>0</v>
      </c>
      <c r="P66" s="27">
        <f>+O66*'[1]Calculos Producción 100%'!A66</f>
        <v>0</v>
      </c>
    </row>
    <row r="67" spans="2:16" ht="24.75" hidden="1" x14ac:dyDescent="0.25">
      <c r="B67" s="21">
        <f>+'[1]Calculos Producción 100%'!B67</f>
        <v>47604</v>
      </c>
      <c r="C67" s="22" t="s">
        <v>55</v>
      </c>
      <c r="D67" s="23" t="s">
        <v>56</v>
      </c>
      <c r="E67" s="24" t="s">
        <v>57</v>
      </c>
      <c r="F67" s="25">
        <f>+'[1]Calculos Producción 100%'!$N$2</f>
        <v>100898.5512</v>
      </c>
      <c r="G67" s="26">
        <f>+'[1]Calculos Producción 100%'!$L$2</f>
        <v>2.17712116158837E-3</v>
      </c>
      <c r="H67" s="26">
        <f>+'[1]Calculos Producción 100%'!E67*'PETROSANTANDER-BUTANO'!$A$1</f>
        <v>0</v>
      </c>
      <c r="I67" s="26">
        <f>+'[1]Calculos Producción 100%'!F67*'PETROSANTANDER-BUTANO'!$A$1</f>
        <v>0</v>
      </c>
      <c r="J67" s="26">
        <f t="shared" ref="J67:J130" si="1">+H67+I67</f>
        <v>0</v>
      </c>
      <c r="K67" s="26">
        <v>0</v>
      </c>
      <c r="M67" s="27">
        <f>(((H67/'[1]Calculos Producción 100%'!A67)*1000)/'[1]Calculos Producción 100%'!$M$2)/42</f>
        <v>0</v>
      </c>
      <c r="N67" s="27">
        <f>(((I67/'[1]Calculos Producción 100%'!A67)*1000)/'[1]Calculos Producción 100%'!$M$2)/42</f>
        <v>0</v>
      </c>
      <c r="O67" s="27">
        <f>(((J67/'[1]Calculos Producción 100%'!A67)*1000)/'[1]Calculos Producción 100%'!$M$2)/42</f>
        <v>0</v>
      </c>
      <c r="P67" s="27">
        <f>+O67*'[1]Calculos Producción 100%'!A67</f>
        <v>0</v>
      </c>
    </row>
    <row r="68" spans="2:16" ht="24.75" hidden="1" x14ac:dyDescent="0.25">
      <c r="B68" s="21">
        <f>+'[1]Calculos Producción 100%'!B68</f>
        <v>47635</v>
      </c>
      <c r="C68" s="22" t="s">
        <v>55</v>
      </c>
      <c r="D68" s="23" t="s">
        <v>56</v>
      </c>
      <c r="E68" s="24" t="s">
        <v>57</v>
      </c>
      <c r="F68" s="25">
        <f>+'[1]Calculos Producción 100%'!$N$2</f>
        <v>100898.5512</v>
      </c>
      <c r="G68" s="26">
        <f>+'[1]Calculos Producción 100%'!$L$2</f>
        <v>2.17712116158837E-3</v>
      </c>
      <c r="H68" s="26">
        <f>+'[1]Calculos Producción 100%'!E68*'PETROSANTANDER-BUTANO'!$A$1</f>
        <v>0</v>
      </c>
      <c r="I68" s="26">
        <f>+'[1]Calculos Producción 100%'!F68*'PETROSANTANDER-BUTANO'!$A$1</f>
        <v>0</v>
      </c>
      <c r="J68" s="26">
        <f t="shared" si="1"/>
        <v>0</v>
      </c>
      <c r="K68" s="26">
        <v>0</v>
      </c>
      <c r="M68" s="27">
        <f>(((H68/'[1]Calculos Producción 100%'!A68)*1000)/'[1]Calculos Producción 100%'!$M$2)/42</f>
        <v>0</v>
      </c>
      <c r="N68" s="27">
        <f>(((I68/'[1]Calculos Producción 100%'!A68)*1000)/'[1]Calculos Producción 100%'!$M$2)/42</f>
        <v>0</v>
      </c>
      <c r="O68" s="27">
        <f>(((J68/'[1]Calculos Producción 100%'!A68)*1000)/'[1]Calculos Producción 100%'!$M$2)/42</f>
        <v>0</v>
      </c>
      <c r="P68" s="27">
        <f>+O68*'[1]Calculos Producción 100%'!A68</f>
        <v>0</v>
      </c>
    </row>
    <row r="69" spans="2:16" ht="24.75" hidden="1" x14ac:dyDescent="0.25">
      <c r="B69" s="21">
        <f>+'[1]Calculos Producción 100%'!B69</f>
        <v>47665</v>
      </c>
      <c r="C69" s="22" t="s">
        <v>55</v>
      </c>
      <c r="D69" s="23" t="s">
        <v>56</v>
      </c>
      <c r="E69" s="24" t="s">
        <v>57</v>
      </c>
      <c r="F69" s="25">
        <f>+'[1]Calculos Producción 100%'!$N$2</f>
        <v>100898.5512</v>
      </c>
      <c r="G69" s="26">
        <f>+'[1]Calculos Producción 100%'!$L$2</f>
        <v>2.17712116158837E-3</v>
      </c>
      <c r="H69" s="26">
        <f>+'[1]Calculos Producción 100%'!E69*'PETROSANTANDER-BUTANO'!$A$1</f>
        <v>0</v>
      </c>
      <c r="I69" s="26">
        <f>+'[1]Calculos Producción 100%'!F69*'PETROSANTANDER-BUTANO'!$A$1</f>
        <v>0</v>
      </c>
      <c r="J69" s="26">
        <f t="shared" si="1"/>
        <v>0</v>
      </c>
      <c r="K69" s="26">
        <v>0</v>
      </c>
      <c r="M69" s="27">
        <f>(((H69/'[1]Calculos Producción 100%'!A69)*1000)/'[1]Calculos Producción 100%'!$M$2)/42</f>
        <v>0</v>
      </c>
      <c r="N69" s="27">
        <f>(((I69/'[1]Calculos Producción 100%'!A69)*1000)/'[1]Calculos Producción 100%'!$M$2)/42</f>
        <v>0</v>
      </c>
      <c r="O69" s="27">
        <f>(((J69/'[1]Calculos Producción 100%'!A69)*1000)/'[1]Calculos Producción 100%'!$M$2)/42</f>
        <v>0</v>
      </c>
      <c r="P69" s="27">
        <f>+O69*'[1]Calculos Producción 100%'!A69</f>
        <v>0</v>
      </c>
    </row>
    <row r="70" spans="2:16" ht="24.75" hidden="1" x14ac:dyDescent="0.25">
      <c r="B70" s="21">
        <f>+'[1]Calculos Producción 100%'!B70</f>
        <v>47696</v>
      </c>
      <c r="C70" s="22" t="s">
        <v>55</v>
      </c>
      <c r="D70" s="23" t="s">
        <v>56</v>
      </c>
      <c r="E70" s="24" t="s">
        <v>57</v>
      </c>
      <c r="F70" s="25">
        <f>+'[1]Calculos Producción 100%'!$N$2</f>
        <v>100898.5512</v>
      </c>
      <c r="G70" s="26">
        <f>+'[1]Calculos Producción 100%'!$L$2</f>
        <v>2.17712116158837E-3</v>
      </c>
      <c r="H70" s="26">
        <f>+'[1]Calculos Producción 100%'!E70*'PETROSANTANDER-BUTANO'!$A$1</f>
        <v>0</v>
      </c>
      <c r="I70" s="26">
        <f>+'[1]Calculos Producción 100%'!F70*'PETROSANTANDER-BUTANO'!$A$1</f>
        <v>0</v>
      </c>
      <c r="J70" s="26">
        <f t="shared" si="1"/>
        <v>0</v>
      </c>
      <c r="K70" s="26">
        <v>0</v>
      </c>
      <c r="M70" s="27">
        <f>(((H70/'[1]Calculos Producción 100%'!A70)*1000)/'[1]Calculos Producción 100%'!$M$2)/42</f>
        <v>0</v>
      </c>
      <c r="N70" s="27">
        <f>(((I70/'[1]Calculos Producción 100%'!A70)*1000)/'[1]Calculos Producción 100%'!$M$2)/42</f>
        <v>0</v>
      </c>
      <c r="O70" s="27">
        <f>(((J70/'[1]Calculos Producción 100%'!A70)*1000)/'[1]Calculos Producción 100%'!$M$2)/42</f>
        <v>0</v>
      </c>
      <c r="P70" s="27">
        <f>+O70*'[1]Calculos Producción 100%'!A70</f>
        <v>0</v>
      </c>
    </row>
    <row r="71" spans="2:16" ht="24.75" hidden="1" x14ac:dyDescent="0.25">
      <c r="B71" s="21">
        <f>+'[1]Calculos Producción 100%'!B71</f>
        <v>47727</v>
      </c>
      <c r="C71" s="22" t="s">
        <v>55</v>
      </c>
      <c r="D71" s="23" t="s">
        <v>56</v>
      </c>
      <c r="E71" s="24" t="s">
        <v>57</v>
      </c>
      <c r="F71" s="25">
        <f>+'[1]Calculos Producción 100%'!$N$2</f>
        <v>100898.5512</v>
      </c>
      <c r="G71" s="26">
        <f>+'[1]Calculos Producción 100%'!$L$2</f>
        <v>2.17712116158837E-3</v>
      </c>
      <c r="H71" s="26">
        <f>+'[1]Calculos Producción 100%'!E71*'PETROSANTANDER-BUTANO'!$A$1</f>
        <v>0</v>
      </c>
      <c r="I71" s="26">
        <f>+'[1]Calculos Producción 100%'!F71*'PETROSANTANDER-BUTANO'!$A$1</f>
        <v>0</v>
      </c>
      <c r="J71" s="26">
        <f t="shared" si="1"/>
        <v>0</v>
      </c>
      <c r="K71" s="26">
        <v>0</v>
      </c>
      <c r="M71" s="27">
        <f>(((H71/'[1]Calculos Producción 100%'!A71)*1000)/'[1]Calculos Producción 100%'!$M$2)/42</f>
        <v>0</v>
      </c>
      <c r="N71" s="27">
        <f>(((I71/'[1]Calculos Producción 100%'!A71)*1000)/'[1]Calculos Producción 100%'!$M$2)/42</f>
        <v>0</v>
      </c>
      <c r="O71" s="27">
        <f>(((J71/'[1]Calculos Producción 100%'!A71)*1000)/'[1]Calculos Producción 100%'!$M$2)/42</f>
        <v>0</v>
      </c>
      <c r="P71" s="27">
        <f>+O71*'[1]Calculos Producción 100%'!A71</f>
        <v>0</v>
      </c>
    </row>
    <row r="72" spans="2:16" ht="24.75" hidden="1" x14ac:dyDescent="0.25">
      <c r="B72" s="21">
        <f>+'[1]Calculos Producción 100%'!B72</f>
        <v>47757</v>
      </c>
      <c r="C72" s="22" t="s">
        <v>55</v>
      </c>
      <c r="D72" s="23" t="s">
        <v>56</v>
      </c>
      <c r="E72" s="24" t="s">
        <v>57</v>
      </c>
      <c r="F72" s="25">
        <f>+'[1]Calculos Producción 100%'!$N$2</f>
        <v>100898.5512</v>
      </c>
      <c r="G72" s="26">
        <f>+'[1]Calculos Producción 100%'!$L$2</f>
        <v>2.17712116158837E-3</v>
      </c>
      <c r="H72" s="26">
        <f>+'[1]Calculos Producción 100%'!E72*'PETROSANTANDER-BUTANO'!$A$1</f>
        <v>0</v>
      </c>
      <c r="I72" s="26">
        <f>+'[1]Calculos Producción 100%'!F72*'PETROSANTANDER-BUTANO'!$A$1</f>
        <v>0</v>
      </c>
      <c r="J72" s="26">
        <f t="shared" si="1"/>
        <v>0</v>
      </c>
      <c r="K72" s="26">
        <v>0</v>
      </c>
      <c r="M72" s="27">
        <f>(((H72/'[1]Calculos Producción 100%'!A72)*1000)/'[1]Calculos Producción 100%'!$M$2)/42</f>
        <v>0</v>
      </c>
      <c r="N72" s="27">
        <f>(((I72/'[1]Calculos Producción 100%'!A72)*1000)/'[1]Calculos Producción 100%'!$M$2)/42</f>
        <v>0</v>
      </c>
      <c r="O72" s="27">
        <f>(((J72/'[1]Calculos Producción 100%'!A72)*1000)/'[1]Calculos Producción 100%'!$M$2)/42</f>
        <v>0</v>
      </c>
      <c r="P72" s="27">
        <f>+O72*'[1]Calculos Producción 100%'!A72</f>
        <v>0</v>
      </c>
    </row>
    <row r="73" spans="2:16" ht="24.75" hidden="1" x14ac:dyDescent="0.25">
      <c r="B73" s="21">
        <f>+'[1]Calculos Producción 100%'!B73</f>
        <v>47788</v>
      </c>
      <c r="C73" s="22" t="s">
        <v>55</v>
      </c>
      <c r="D73" s="23" t="s">
        <v>56</v>
      </c>
      <c r="E73" s="24" t="s">
        <v>57</v>
      </c>
      <c r="F73" s="25">
        <f>+'[1]Calculos Producción 100%'!$N$2</f>
        <v>100898.5512</v>
      </c>
      <c r="G73" s="26">
        <f>+'[1]Calculos Producción 100%'!$L$2</f>
        <v>2.17712116158837E-3</v>
      </c>
      <c r="H73" s="26">
        <f>+'[1]Calculos Producción 100%'!E73*'PETROSANTANDER-BUTANO'!$A$1</f>
        <v>0</v>
      </c>
      <c r="I73" s="26">
        <f>+'[1]Calculos Producción 100%'!F73*'PETROSANTANDER-BUTANO'!$A$1</f>
        <v>0</v>
      </c>
      <c r="J73" s="26">
        <f t="shared" si="1"/>
        <v>0</v>
      </c>
      <c r="K73" s="26">
        <v>0</v>
      </c>
      <c r="M73" s="27">
        <f>(((H73/'[1]Calculos Producción 100%'!A73)*1000)/'[1]Calculos Producción 100%'!$M$2)/42</f>
        <v>0</v>
      </c>
      <c r="N73" s="27">
        <f>(((I73/'[1]Calculos Producción 100%'!A73)*1000)/'[1]Calculos Producción 100%'!$M$2)/42</f>
        <v>0</v>
      </c>
      <c r="O73" s="27">
        <f>(((J73/'[1]Calculos Producción 100%'!A73)*1000)/'[1]Calculos Producción 100%'!$M$2)/42</f>
        <v>0</v>
      </c>
      <c r="P73" s="27">
        <f>+O73*'[1]Calculos Producción 100%'!A73</f>
        <v>0</v>
      </c>
    </row>
    <row r="74" spans="2:16" ht="24.75" hidden="1" x14ac:dyDescent="0.25">
      <c r="B74" s="21">
        <f>+'[1]Calculos Producción 100%'!B74</f>
        <v>47818</v>
      </c>
      <c r="C74" s="22" t="s">
        <v>55</v>
      </c>
      <c r="D74" s="23" t="s">
        <v>56</v>
      </c>
      <c r="E74" s="24" t="s">
        <v>57</v>
      </c>
      <c r="F74" s="25">
        <f>+'[1]Calculos Producción 100%'!$N$2</f>
        <v>100898.5512</v>
      </c>
      <c r="G74" s="26">
        <f>+'[1]Calculos Producción 100%'!$L$2</f>
        <v>2.17712116158837E-3</v>
      </c>
      <c r="H74" s="26">
        <f>+'[1]Calculos Producción 100%'!E74*'PETROSANTANDER-BUTANO'!$A$1</f>
        <v>0</v>
      </c>
      <c r="I74" s="26">
        <f>+'[1]Calculos Producción 100%'!F74*'PETROSANTANDER-BUTANO'!$A$1</f>
        <v>0</v>
      </c>
      <c r="J74" s="26">
        <f t="shared" si="1"/>
        <v>0</v>
      </c>
      <c r="K74" s="26">
        <v>0</v>
      </c>
      <c r="M74" s="27">
        <f>(((H74/'[1]Calculos Producción 100%'!A74)*1000)/'[1]Calculos Producción 100%'!$M$2)/42</f>
        <v>0</v>
      </c>
      <c r="N74" s="27">
        <f>(((I74/'[1]Calculos Producción 100%'!A74)*1000)/'[1]Calculos Producción 100%'!$M$2)/42</f>
        <v>0</v>
      </c>
      <c r="O74" s="27">
        <f>(((J74/'[1]Calculos Producción 100%'!A74)*1000)/'[1]Calculos Producción 100%'!$M$2)/42</f>
        <v>0</v>
      </c>
      <c r="P74" s="27">
        <f>+O74*'[1]Calculos Producción 100%'!A74</f>
        <v>0</v>
      </c>
    </row>
    <row r="75" spans="2:16" ht="24.75" hidden="1" x14ac:dyDescent="0.25">
      <c r="B75" s="21">
        <f>+'[1]Calculos Producción 100%'!B75</f>
        <v>47849</v>
      </c>
      <c r="C75" s="22" t="s">
        <v>55</v>
      </c>
      <c r="D75" s="23" t="s">
        <v>56</v>
      </c>
      <c r="E75" s="24" t="s">
        <v>57</v>
      </c>
      <c r="F75" s="25">
        <f>+'[1]Calculos Producción 100%'!$N$2</f>
        <v>100898.5512</v>
      </c>
      <c r="G75" s="26">
        <f>+'[1]Calculos Producción 100%'!$L$2</f>
        <v>2.17712116158837E-3</v>
      </c>
      <c r="H75" s="26">
        <f>+'[1]Calculos Producción 100%'!E75*'PETROSANTANDER-BUTANO'!$A$1</f>
        <v>0</v>
      </c>
      <c r="I75" s="26">
        <f>+'[1]Calculos Producción 100%'!F75*'PETROSANTANDER-BUTANO'!$A$1</f>
        <v>0</v>
      </c>
      <c r="J75" s="26">
        <f t="shared" si="1"/>
        <v>0</v>
      </c>
      <c r="K75" s="26">
        <v>0</v>
      </c>
      <c r="M75" s="27">
        <f>(((H75/'[1]Calculos Producción 100%'!A75)*1000)/'[1]Calculos Producción 100%'!$M$2)/42</f>
        <v>0</v>
      </c>
      <c r="N75" s="27">
        <f>(((I75/'[1]Calculos Producción 100%'!A75)*1000)/'[1]Calculos Producción 100%'!$M$2)/42</f>
        <v>0</v>
      </c>
      <c r="O75" s="27">
        <f>(((J75/'[1]Calculos Producción 100%'!A75)*1000)/'[1]Calculos Producción 100%'!$M$2)/42</f>
        <v>0</v>
      </c>
      <c r="P75" s="27">
        <f>+O75*'[1]Calculos Producción 100%'!A75</f>
        <v>0</v>
      </c>
    </row>
    <row r="76" spans="2:16" ht="24.75" hidden="1" x14ac:dyDescent="0.25">
      <c r="B76" s="21">
        <f>+'[1]Calculos Producción 100%'!B76</f>
        <v>47880</v>
      </c>
      <c r="C76" s="22" t="s">
        <v>55</v>
      </c>
      <c r="D76" s="23" t="s">
        <v>56</v>
      </c>
      <c r="E76" s="24" t="s">
        <v>57</v>
      </c>
      <c r="F76" s="25">
        <f>+'[1]Calculos Producción 100%'!$N$2</f>
        <v>100898.5512</v>
      </c>
      <c r="G76" s="26">
        <f>+'[1]Calculos Producción 100%'!$L$2</f>
        <v>2.17712116158837E-3</v>
      </c>
      <c r="H76" s="26">
        <f>+'[1]Calculos Producción 100%'!E76*'PETROSANTANDER-BUTANO'!$A$1</f>
        <v>0</v>
      </c>
      <c r="I76" s="26">
        <f>+'[1]Calculos Producción 100%'!F76*'PETROSANTANDER-BUTANO'!$A$1</f>
        <v>0</v>
      </c>
      <c r="J76" s="26">
        <f t="shared" si="1"/>
        <v>0</v>
      </c>
      <c r="K76" s="26">
        <v>0</v>
      </c>
      <c r="M76" s="27">
        <f>(((H76/'[1]Calculos Producción 100%'!A76)*1000)/'[1]Calculos Producción 100%'!$M$2)/42</f>
        <v>0</v>
      </c>
      <c r="N76" s="27">
        <f>(((I76/'[1]Calculos Producción 100%'!A76)*1000)/'[1]Calculos Producción 100%'!$M$2)/42</f>
        <v>0</v>
      </c>
      <c r="O76" s="27">
        <f>(((J76/'[1]Calculos Producción 100%'!A76)*1000)/'[1]Calculos Producción 100%'!$M$2)/42</f>
        <v>0</v>
      </c>
      <c r="P76" s="27">
        <f>+O76*'[1]Calculos Producción 100%'!A76</f>
        <v>0</v>
      </c>
    </row>
    <row r="77" spans="2:16" ht="24.75" hidden="1" x14ac:dyDescent="0.25">
      <c r="B77" s="21">
        <f>+'[1]Calculos Producción 100%'!B77</f>
        <v>47908</v>
      </c>
      <c r="C77" s="22" t="s">
        <v>55</v>
      </c>
      <c r="D77" s="23" t="s">
        <v>56</v>
      </c>
      <c r="E77" s="24" t="s">
        <v>57</v>
      </c>
      <c r="F77" s="25">
        <f>+'[1]Calculos Producción 100%'!$N$2</f>
        <v>100898.5512</v>
      </c>
      <c r="G77" s="26">
        <f>+'[1]Calculos Producción 100%'!$L$2</f>
        <v>2.17712116158837E-3</v>
      </c>
      <c r="H77" s="26">
        <f>+'[1]Calculos Producción 100%'!E77*'PETROSANTANDER-BUTANO'!$A$1</f>
        <v>0</v>
      </c>
      <c r="I77" s="26">
        <f>+'[1]Calculos Producción 100%'!F77*'PETROSANTANDER-BUTANO'!$A$1</f>
        <v>0</v>
      </c>
      <c r="J77" s="26">
        <f t="shared" si="1"/>
        <v>0</v>
      </c>
      <c r="K77" s="26">
        <v>0</v>
      </c>
      <c r="M77" s="27">
        <f>(((H77/'[1]Calculos Producción 100%'!A77)*1000)/'[1]Calculos Producción 100%'!$M$2)/42</f>
        <v>0</v>
      </c>
      <c r="N77" s="27">
        <f>(((I77/'[1]Calculos Producción 100%'!A77)*1000)/'[1]Calculos Producción 100%'!$M$2)/42</f>
        <v>0</v>
      </c>
      <c r="O77" s="27">
        <f>(((J77/'[1]Calculos Producción 100%'!A77)*1000)/'[1]Calculos Producción 100%'!$M$2)/42</f>
        <v>0</v>
      </c>
      <c r="P77" s="27">
        <f>+O77*'[1]Calculos Producción 100%'!A77</f>
        <v>0</v>
      </c>
    </row>
    <row r="78" spans="2:16" ht="24.75" hidden="1" x14ac:dyDescent="0.25">
      <c r="B78" s="21">
        <f>+'[1]Calculos Producción 100%'!B78</f>
        <v>47939</v>
      </c>
      <c r="C78" s="22" t="s">
        <v>55</v>
      </c>
      <c r="D78" s="23" t="s">
        <v>56</v>
      </c>
      <c r="E78" s="24" t="s">
        <v>57</v>
      </c>
      <c r="F78" s="25">
        <f>+'[1]Calculos Producción 100%'!$N$2</f>
        <v>100898.5512</v>
      </c>
      <c r="G78" s="26">
        <f>+'[1]Calculos Producción 100%'!$L$2</f>
        <v>2.17712116158837E-3</v>
      </c>
      <c r="H78" s="26">
        <f>+'[1]Calculos Producción 100%'!E78*'PETROSANTANDER-BUTANO'!$A$1</f>
        <v>0</v>
      </c>
      <c r="I78" s="26">
        <f>+'[1]Calculos Producción 100%'!F78*'PETROSANTANDER-BUTANO'!$A$1</f>
        <v>0</v>
      </c>
      <c r="J78" s="26">
        <f t="shared" si="1"/>
        <v>0</v>
      </c>
      <c r="K78" s="26">
        <v>0</v>
      </c>
      <c r="M78" s="27">
        <f>(((H78/'[1]Calculos Producción 100%'!A78)*1000)/'[1]Calculos Producción 100%'!$M$2)/42</f>
        <v>0</v>
      </c>
      <c r="N78" s="27">
        <f>(((I78/'[1]Calculos Producción 100%'!A78)*1000)/'[1]Calculos Producción 100%'!$M$2)/42</f>
        <v>0</v>
      </c>
      <c r="O78" s="27">
        <f>(((J78/'[1]Calculos Producción 100%'!A78)*1000)/'[1]Calculos Producción 100%'!$M$2)/42</f>
        <v>0</v>
      </c>
      <c r="P78" s="27">
        <f>+O78*'[1]Calculos Producción 100%'!A78</f>
        <v>0</v>
      </c>
    </row>
    <row r="79" spans="2:16" ht="24.75" hidden="1" x14ac:dyDescent="0.25">
      <c r="B79" s="21">
        <f>+'[1]Calculos Producción 100%'!B79</f>
        <v>47969</v>
      </c>
      <c r="C79" s="22" t="s">
        <v>55</v>
      </c>
      <c r="D79" s="23" t="s">
        <v>56</v>
      </c>
      <c r="E79" s="24" t="s">
        <v>57</v>
      </c>
      <c r="F79" s="25">
        <f>+'[1]Calculos Producción 100%'!$N$2</f>
        <v>100898.5512</v>
      </c>
      <c r="G79" s="26">
        <f>+'[1]Calculos Producción 100%'!$L$2</f>
        <v>2.17712116158837E-3</v>
      </c>
      <c r="H79" s="26">
        <f>+'[1]Calculos Producción 100%'!E79*'PETROSANTANDER-BUTANO'!$A$1</f>
        <v>0</v>
      </c>
      <c r="I79" s="26">
        <f>+'[1]Calculos Producción 100%'!F79*'PETROSANTANDER-BUTANO'!$A$1</f>
        <v>0</v>
      </c>
      <c r="J79" s="26">
        <f t="shared" si="1"/>
        <v>0</v>
      </c>
      <c r="K79" s="26">
        <v>0</v>
      </c>
      <c r="M79" s="27">
        <f>(((H79/'[1]Calculos Producción 100%'!A79)*1000)/'[1]Calculos Producción 100%'!$M$2)/42</f>
        <v>0</v>
      </c>
      <c r="N79" s="27">
        <f>(((I79/'[1]Calculos Producción 100%'!A79)*1000)/'[1]Calculos Producción 100%'!$M$2)/42</f>
        <v>0</v>
      </c>
      <c r="O79" s="27">
        <f>(((J79/'[1]Calculos Producción 100%'!A79)*1000)/'[1]Calculos Producción 100%'!$M$2)/42</f>
        <v>0</v>
      </c>
      <c r="P79" s="27">
        <f>+O79*'[1]Calculos Producción 100%'!A79</f>
        <v>0</v>
      </c>
    </row>
    <row r="80" spans="2:16" ht="24.75" hidden="1" x14ac:dyDescent="0.25">
      <c r="B80" s="21">
        <f>+'[1]Calculos Producción 100%'!B80</f>
        <v>48000</v>
      </c>
      <c r="C80" s="22" t="s">
        <v>55</v>
      </c>
      <c r="D80" s="23" t="s">
        <v>56</v>
      </c>
      <c r="E80" s="24" t="s">
        <v>57</v>
      </c>
      <c r="F80" s="25">
        <f>+'[1]Calculos Producción 100%'!$N$2</f>
        <v>100898.5512</v>
      </c>
      <c r="G80" s="26">
        <f>+'[1]Calculos Producción 100%'!$L$2</f>
        <v>2.17712116158837E-3</v>
      </c>
      <c r="H80" s="26">
        <f>+'[1]Calculos Producción 100%'!E80*'PETROSANTANDER-BUTANO'!$A$1</f>
        <v>0</v>
      </c>
      <c r="I80" s="26">
        <f>+'[1]Calculos Producción 100%'!F80*'PETROSANTANDER-BUTANO'!$A$1</f>
        <v>0</v>
      </c>
      <c r="J80" s="26">
        <f t="shared" si="1"/>
        <v>0</v>
      </c>
      <c r="K80" s="26">
        <v>0</v>
      </c>
      <c r="M80" s="27">
        <f>(((H80/'[1]Calculos Producción 100%'!A80)*1000)/'[1]Calculos Producción 100%'!$M$2)/42</f>
        <v>0</v>
      </c>
      <c r="N80" s="27">
        <f>(((I80/'[1]Calculos Producción 100%'!A80)*1000)/'[1]Calculos Producción 100%'!$M$2)/42</f>
        <v>0</v>
      </c>
      <c r="O80" s="27">
        <f>(((J80/'[1]Calculos Producción 100%'!A80)*1000)/'[1]Calculos Producción 100%'!$M$2)/42</f>
        <v>0</v>
      </c>
      <c r="P80" s="27">
        <f>+O80*'[1]Calculos Producción 100%'!A80</f>
        <v>0</v>
      </c>
    </row>
    <row r="81" spans="2:16" ht="24.75" hidden="1" x14ac:dyDescent="0.25">
      <c r="B81" s="21">
        <f>+'[1]Calculos Producción 100%'!B81</f>
        <v>48030</v>
      </c>
      <c r="C81" s="22" t="s">
        <v>55</v>
      </c>
      <c r="D81" s="23" t="s">
        <v>56</v>
      </c>
      <c r="E81" s="24" t="s">
        <v>57</v>
      </c>
      <c r="F81" s="25">
        <f>+'[1]Calculos Producción 100%'!$N$2</f>
        <v>100898.5512</v>
      </c>
      <c r="G81" s="26">
        <f>+'[1]Calculos Producción 100%'!$L$2</f>
        <v>2.17712116158837E-3</v>
      </c>
      <c r="H81" s="26">
        <f>+'[1]Calculos Producción 100%'!E81*'PETROSANTANDER-BUTANO'!$A$1</f>
        <v>0</v>
      </c>
      <c r="I81" s="26">
        <f>+'[1]Calculos Producción 100%'!F81*'PETROSANTANDER-BUTANO'!$A$1</f>
        <v>0</v>
      </c>
      <c r="J81" s="26">
        <f t="shared" si="1"/>
        <v>0</v>
      </c>
      <c r="K81" s="26">
        <v>0</v>
      </c>
      <c r="M81" s="27">
        <f>(((H81/'[1]Calculos Producción 100%'!A81)*1000)/'[1]Calculos Producción 100%'!$M$2)/42</f>
        <v>0</v>
      </c>
      <c r="N81" s="27">
        <f>(((I81/'[1]Calculos Producción 100%'!A81)*1000)/'[1]Calculos Producción 100%'!$M$2)/42</f>
        <v>0</v>
      </c>
      <c r="O81" s="27">
        <f>(((J81/'[1]Calculos Producción 100%'!A81)*1000)/'[1]Calculos Producción 100%'!$M$2)/42</f>
        <v>0</v>
      </c>
      <c r="P81" s="27">
        <f>+O81*'[1]Calculos Producción 100%'!A81</f>
        <v>0</v>
      </c>
    </row>
    <row r="82" spans="2:16" ht="24.75" hidden="1" x14ac:dyDescent="0.25">
      <c r="B82" s="21">
        <f>+'[1]Calculos Producción 100%'!B82</f>
        <v>48061</v>
      </c>
      <c r="C82" s="22" t="s">
        <v>55</v>
      </c>
      <c r="D82" s="23" t="s">
        <v>56</v>
      </c>
      <c r="E82" s="24" t="s">
        <v>57</v>
      </c>
      <c r="F82" s="25">
        <f>+'[1]Calculos Producción 100%'!$N$2</f>
        <v>100898.5512</v>
      </c>
      <c r="G82" s="26">
        <f>+'[1]Calculos Producción 100%'!$L$2</f>
        <v>2.17712116158837E-3</v>
      </c>
      <c r="H82" s="26">
        <f>+'[1]Calculos Producción 100%'!E82*'PETROSANTANDER-BUTANO'!$A$1</f>
        <v>0</v>
      </c>
      <c r="I82" s="26">
        <f>+'[1]Calculos Producción 100%'!F82*'PETROSANTANDER-BUTANO'!$A$1</f>
        <v>0</v>
      </c>
      <c r="J82" s="26">
        <f t="shared" si="1"/>
        <v>0</v>
      </c>
      <c r="K82" s="26">
        <v>0</v>
      </c>
      <c r="M82" s="27">
        <f>(((H82/'[1]Calculos Producción 100%'!A82)*1000)/'[1]Calculos Producción 100%'!$M$2)/42</f>
        <v>0</v>
      </c>
      <c r="N82" s="27">
        <f>(((I82/'[1]Calculos Producción 100%'!A82)*1000)/'[1]Calculos Producción 100%'!$M$2)/42</f>
        <v>0</v>
      </c>
      <c r="O82" s="27">
        <f>(((J82/'[1]Calculos Producción 100%'!A82)*1000)/'[1]Calculos Producción 100%'!$M$2)/42</f>
        <v>0</v>
      </c>
      <c r="P82" s="27">
        <f>+O82*'[1]Calculos Producción 100%'!A82</f>
        <v>0</v>
      </c>
    </row>
    <row r="83" spans="2:16" ht="24.75" hidden="1" x14ac:dyDescent="0.25">
      <c r="B83" s="21">
        <f>+'[1]Calculos Producción 100%'!B83</f>
        <v>48092</v>
      </c>
      <c r="C83" s="22" t="s">
        <v>55</v>
      </c>
      <c r="D83" s="23" t="s">
        <v>56</v>
      </c>
      <c r="E83" s="24" t="s">
        <v>57</v>
      </c>
      <c r="F83" s="25">
        <f>+'[1]Calculos Producción 100%'!$N$2</f>
        <v>100898.5512</v>
      </c>
      <c r="G83" s="26">
        <f>+'[1]Calculos Producción 100%'!$L$2</f>
        <v>2.17712116158837E-3</v>
      </c>
      <c r="H83" s="26">
        <f>+'[1]Calculos Producción 100%'!E83*'PETROSANTANDER-BUTANO'!$A$1</f>
        <v>0</v>
      </c>
      <c r="I83" s="26">
        <f>+'[1]Calculos Producción 100%'!F83*'PETROSANTANDER-BUTANO'!$A$1</f>
        <v>0</v>
      </c>
      <c r="J83" s="26">
        <f t="shared" si="1"/>
        <v>0</v>
      </c>
      <c r="K83" s="26">
        <v>0</v>
      </c>
      <c r="M83" s="27">
        <f>(((H83/'[1]Calculos Producción 100%'!A83)*1000)/'[1]Calculos Producción 100%'!$M$2)/42</f>
        <v>0</v>
      </c>
      <c r="N83" s="27">
        <f>(((I83/'[1]Calculos Producción 100%'!A83)*1000)/'[1]Calculos Producción 100%'!$M$2)/42</f>
        <v>0</v>
      </c>
      <c r="O83" s="27">
        <f>(((J83/'[1]Calculos Producción 100%'!A83)*1000)/'[1]Calculos Producción 100%'!$M$2)/42</f>
        <v>0</v>
      </c>
      <c r="P83" s="27">
        <f>+O83*'[1]Calculos Producción 100%'!A83</f>
        <v>0</v>
      </c>
    </row>
    <row r="84" spans="2:16" ht="24.75" hidden="1" x14ac:dyDescent="0.25">
      <c r="B84" s="21">
        <f>+'[1]Calculos Producción 100%'!B84</f>
        <v>48122</v>
      </c>
      <c r="C84" s="22" t="s">
        <v>55</v>
      </c>
      <c r="D84" s="23" t="s">
        <v>56</v>
      </c>
      <c r="E84" s="24" t="s">
        <v>57</v>
      </c>
      <c r="F84" s="25">
        <f>+'[1]Calculos Producción 100%'!$N$2</f>
        <v>100898.5512</v>
      </c>
      <c r="G84" s="26">
        <f>+'[1]Calculos Producción 100%'!$L$2</f>
        <v>2.17712116158837E-3</v>
      </c>
      <c r="H84" s="26">
        <f>+'[1]Calculos Producción 100%'!E84*'PETROSANTANDER-BUTANO'!$A$1</f>
        <v>0</v>
      </c>
      <c r="I84" s="26">
        <f>+'[1]Calculos Producción 100%'!F84*'PETROSANTANDER-BUTANO'!$A$1</f>
        <v>0</v>
      </c>
      <c r="J84" s="26">
        <f t="shared" si="1"/>
        <v>0</v>
      </c>
      <c r="K84" s="26">
        <v>0</v>
      </c>
      <c r="M84" s="27">
        <f>(((H84/'[1]Calculos Producción 100%'!A84)*1000)/'[1]Calculos Producción 100%'!$M$2)/42</f>
        <v>0</v>
      </c>
      <c r="N84" s="27">
        <f>(((I84/'[1]Calculos Producción 100%'!A84)*1000)/'[1]Calculos Producción 100%'!$M$2)/42</f>
        <v>0</v>
      </c>
      <c r="O84" s="27">
        <f>(((J84/'[1]Calculos Producción 100%'!A84)*1000)/'[1]Calculos Producción 100%'!$M$2)/42</f>
        <v>0</v>
      </c>
      <c r="P84" s="27">
        <f>+O84*'[1]Calculos Producción 100%'!A84</f>
        <v>0</v>
      </c>
    </row>
    <row r="85" spans="2:16" ht="24.75" hidden="1" x14ac:dyDescent="0.25">
      <c r="B85" s="21">
        <f>+'[1]Calculos Producción 100%'!B85</f>
        <v>48153</v>
      </c>
      <c r="C85" s="22" t="s">
        <v>55</v>
      </c>
      <c r="D85" s="23" t="s">
        <v>56</v>
      </c>
      <c r="E85" s="24" t="s">
        <v>57</v>
      </c>
      <c r="F85" s="25">
        <f>+'[1]Calculos Producción 100%'!$N$2</f>
        <v>100898.5512</v>
      </c>
      <c r="G85" s="26">
        <f>+'[1]Calculos Producción 100%'!$L$2</f>
        <v>2.17712116158837E-3</v>
      </c>
      <c r="H85" s="26">
        <f>+'[1]Calculos Producción 100%'!E85*'PETROSANTANDER-BUTANO'!$A$1</f>
        <v>0</v>
      </c>
      <c r="I85" s="26">
        <f>+'[1]Calculos Producción 100%'!F85*'PETROSANTANDER-BUTANO'!$A$1</f>
        <v>0</v>
      </c>
      <c r="J85" s="26">
        <f t="shared" si="1"/>
        <v>0</v>
      </c>
      <c r="K85" s="26">
        <v>0</v>
      </c>
      <c r="M85" s="27">
        <f>(((H85/'[1]Calculos Producción 100%'!A85)*1000)/'[1]Calculos Producción 100%'!$M$2)/42</f>
        <v>0</v>
      </c>
      <c r="N85" s="27">
        <f>(((I85/'[1]Calculos Producción 100%'!A85)*1000)/'[1]Calculos Producción 100%'!$M$2)/42</f>
        <v>0</v>
      </c>
      <c r="O85" s="27">
        <f>(((J85/'[1]Calculos Producción 100%'!A85)*1000)/'[1]Calculos Producción 100%'!$M$2)/42</f>
        <v>0</v>
      </c>
      <c r="P85" s="27">
        <f>+O85*'[1]Calculos Producción 100%'!A85</f>
        <v>0</v>
      </c>
    </row>
    <row r="86" spans="2:16" ht="24.75" hidden="1" x14ac:dyDescent="0.25">
      <c r="B86" s="21">
        <f>+'[1]Calculos Producción 100%'!B86</f>
        <v>48183</v>
      </c>
      <c r="C86" s="22" t="s">
        <v>55</v>
      </c>
      <c r="D86" s="23" t="s">
        <v>56</v>
      </c>
      <c r="E86" s="24" t="s">
        <v>57</v>
      </c>
      <c r="F86" s="25">
        <f>+'[1]Calculos Producción 100%'!$N$2</f>
        <v>100898.5512</v>
      </c>
      <c r="G86" s="26">
        <f>+'[1]Calculos Producción 100%'!$L$2</f>
        <v>2.17712116158837E-3</v>
      </c>
      <c r="H86" s="26">
        <f>+'[1]Calculos Producción 100%'!E86*'PETROSANTANDER-BUTANO'!$A$1</f>
        <v>0</v>
      </c>
      <c r="I86" s="26">
        <f>+'[1]Calculos Producción 100%'!F86*'PETROSANTANDER-BUTANO'!$A$1</f>
        <v>0</v>
      </c>
      <c r="J86" s="26">
        <f t="shared" si="1"/>
        <v>0</v>
      </c>
      <c r="K86" s="26">
        <v>0</v>
      </c>
      <c r="M86" s="27">
        <f>(((H86/'[1]Calculos Producción 100%'!A86)*1000)/'[1]Calculos Producción 100%'!$M$2)/42</f>
        <v>0</v>
      </c>
      <c r="N86" s="27">
        <f>(((I86/'[1]Calculos Producción 100%'!A86)*1000)/'[1]Calculos Producción 100%'!$M$2)/42</f>
        <v>0</v>
      </c>
      <c r="O86" s="27">
        <f>(((J86/'[1]Calculos Producción 100%'!A86)*1000)/'[1]Calculos Producción 100%'!$M$2)/42</f>
        <v>0</v>
      </c>
      <c r="P86" s="27">
        <f>+O86*'[1]Calculos Producción 100%'!A86</f>
        <v>0</v>
      </c>
    </row>
    <row r="87" spans="2:16" ht="24.75" hidden="1" x14ac:dyDescent="0.25">
      <c r="B87" s="21">
        <f>+'[1]Calculos Producción 100%'!B87</f>
        <v>48214</v>
      </c>
      <c r="C87" s="22" t="s">
        <v>55</v>
      </c>
      <c r="D87" s="23" t="s">
        <v>56</v>
      </c>
      <c r="E87" s="24" t="s">
        <v>57</v>
      </c>
      <c r="F87" s="25">
        <f>+'[1]Calculos Producción 100%'!$N$2</f>
        <v>100898.5512</v>
      </c>
      <c r="G87" s="26">
        <f>+'[1]Calculos Producción 100%'!$L$2</f>
        <v>2.17712116158837E-3</v>
      </c>
      <c r="H87" s="26">
        <f>+'[1]Calculos Producción 100%'!E87*'PETROSANTANDER-BUTANO'!$A$1</f>
        <v>0</v>
      </c>
      <c r="I87" s="26">
        <f>+'[1]Calculos Producción 100%'!F87*'PETROSANTANDER-BUTANO'!$A$1</f>
        <v>0</v>
      </c>
      <c r="J87" s="26">
        <f t="shared" si="1"/>
        <v>0</v>
      </c>
      <c r="K87" s="26">
        <v>0</v>
      </c>
      <c r="M87" s="27">
        <f>(((H87/'[1]Calculos Producción 100%'!A87)*1000)/'[1]Calculos Producción 100%'!$M$2)/42</f>
        <v>0</v>
      </c>
      <c r="N87" s="27">
        <f>(((I87/'[1]Calculos Producción 100%'!A87)*1000)/'[1]Calculos Producción 100%'!$M$2)/42</f>
        <v>0</v>
      </c>
      <c r="O87" s="27">
        <f>(((J87/'[1]Calculos Producción 100%'!A87)*1000)/'[1]Calculos Producción 100%'!$M$2)/42</f>
        <v>0</v>
      </c>
      <c r="P87" s="27">
        <f>+O87*'[1]Calculos Producción 100%'!A87</f>
        <v>0</v>
      </c>
    </row>
    <row r="88" spans="2:16" ht="24.75" hidden="1" x14ac:dyDescent="0.25">
      <c r="B88" s="21">
        <f>+'[1]Calculos Producción 100%'!B88</f>
        <v>48245</v>
      </c>
      <c r="C88" s="22" t="s">
        <v>55</v>
      </c>
      <c r="D88" s="23" t="s">
        <v>56</v>
      </c>
      <c r="E88" s="24" t="s">
        <v>57</v>
      </c>
      <c r="F88" s="25">
        <f>+'[1]Calculos Producción 100%'!$N$2</f>
        <v>100898.5512</v>
      </c>
      <c r="G88" s="26">
        <f>+'[1]Calculos Producción 100%'!$L$2</f>
        <v>2.17712116158837E-3</v>
      </c>
      <c r="H88" s="26">
        <f>+'[1]Calculos Producción 100%'!E88*'PETROSANTANDER-BUTANO'!$A$1</f>
        <v>0</v>
      </c>
      <c r="I88" s="26">
        <f>+'[1]Calculos Producción 100%'!F88*'PETROSANTANDER-BUTANO'!$A$1</f>
        <v>0</v>
      </c>
      <c r="J88" s="26">
        <f t="shared" si="1"/>
        <v>0</v>
      </c>
      <c r="K88" s="26">
        <v>0</v>
      </c>
      <c r="M88" s="27">
        <f>(((H88/'[1]Calculos Producción 100%'!A88)*1000)/'[1]Calculos Producción 100%'!$M$2)/42</f>
        <v>0</v>
      </c>
      <c r="N88" s="27">
        <f>(((I88/'[1]Calculos Producción 100%'!A88)*1000)/'[1]Calculos Producción 100%'!$M$2)/42</f>
        <v>0</v>
      </c>
      <c r="O88" s="27">
        <f>(((J88/'[1]Calculos Producción 100%'!A88)*1000)/'[1]Calculos Producción 100%'!$M$2)/42</f>
        <v>0</v>
      </c>
      <c r="P88" s="27">
        <f>+O88*'[1]Calculos Producción 100%'!A88</f>
        <v>0</v>
      </c>
    </row>
    <row r="89" spans="2:16" ht="24.75" hidden="1" x14ac:dyDescent="0.25">
      <c r="B89" s="21">
        <f>+'[1]Calculos Producción 100%'!B89</f>
        <v>48274</v>
      </c>
      <c r="C89" s="22" t="s">
        <v>55</v>
      </c>
      <c r="D89" s="23" t="s">
        <v>56</v>
      </c>
      <c r="E89" s="24" t="s">
        <v>57</v>
      </c>
      <c r="F89" s="25">
        <f>+'[1]Calculos Producción 100%'!$N$2</f>
        <v>100898.5512</v>
      </c>
      <c r="G89" s="26">
        <f>+'[1]Calculos Producción 100%'!$L$2</f>
        <v>2.17712116158837E-3</v>
      </c>
      <c r="H89" s="26">
        <f>+'[1]Calculos Producción 100%'!E89*'PETROSANTANDER-BUTANO'!$A$1</f>
        <v>0</v>
      </c>
      <c r="I89" s="26">
        <f>+'[1]Calculos Producción 100%'!F89*'PETROSANTANDER-BUTANO'!$A$1</f>
        <v>0</v>
      </c>
      <c r="J89" s="26">
        <f t="shared" si="1"/>
        <v>0</v>
      </c>
      <c r="K89" s="26">
        <v>0</v>
      </c>
      <c r="M89" s="27">
        <f>(((H89/'[1]Calculos Producción 100%'!A89)*1000)/'[1]Calculos Producción 100%'!$M$2)/42</f>
        <v>0</v>
      </c>
      <c r="N89" s="27">
        <f>(((I89/'[1]Calculos Producción 100%'!A89)*1000)/'[1]Calculos Producción 100%'!$M$2)/42</f>
        <v>0</v>
      </c>
      <c r="O89" s="27">
        <f>(((J89/'[1]Calculos Producción 100%'!A89)*1000)/'[1]Calculos Producción 100%'!$M$2)/42</f>
        <v>0</v>
      </c>
      <c r="P89" s="27">
        <f>+O89*'[1]Calculos Producción 100%'!A89</f>
        <v>0</v>
      </c>
    </row>
    <row r="90" spans="2:16" ht="24.75" hidden="1" x14ac:dyDescent="0.25">
      <c r="B90" s="21">
        <f>+'[1]Calculos Producción 100%'!B90</f>
        <v>48305</v>
      </c>
      <c r="C90" s="22" t="s">
        <v>55</v>
      </c>
      <c r="D90" s="23" t="s">
        <v>56</v>
      </c>
      <c r="E90" s="24" t="s">
        <v>57</v>
      </c>
      <c r="F90" s="25">
        <f>+'[1]Calculos Producción 100%'!$N$2</f>
        <v>100898.5512</v>
      </c>
      <c r="G90" s="26">
        <f>+'[1]Calculos Producción 100%'!$L$2</f>
        <v>2.17712116158837E-3</v>
      </c>
      <c r="H90" s="26">
        <f>+'[1]Calculos Producción 100%'!E90*'PETROSANTANDER-BUTANO'!$A$1</f>
        <v>0</v>
      </c>
      <c r="I90" s="26">
        <f>+'[1]Calculos Producción 100%'!F90*'PETROSANTANDER-BUTANO'!$A$1</f>
        <v>0</v>
      </c>
      <c r="J90" s="26">
        <f t="shared" si="1"/>
        <v>0</v>
      </c>
      <c r="K90" s="26">
        <v>0</v>
      </c>
      <c r="M90" s="27">
        <f>(((H90/'[1]Calculos Producción 100%'!A90)*1000)/'[1]Calculos Producción 100%'!$M$2)/42</f>
        <v>0</v>
      </c>
      <c r="N90" s="27">
        <f>(((I90/'[1]Calculos Producción 100%'!A90)*1000)/'[1]Calculos Producción 100%'!$M$2)/42</f>
        <v>0</v>
      </c>
      <c r="O90" s="27">
        <f>(((J90/'[1]Calculos Producción 100%'!A90)*1000)/'[1]Calculos Producción 100%'!$M$2)/42</f>
        <v>0</v>
      </c>
      <c r="P90" s="27">
        <f>+O90*'[1]Calculos Producción 100%'!A90</f>
        <v>0</v>
      </c>
    </row>
    <row r="91" spans="2:16" ht="24.75" hidden="1" x14ac:dyDescent="0.25">
      <c r="B91" s="21">
        <f>+'[1]Calculos Producción 100%'!B91</f>
        <v>48335</v>
      </c>
      <c r="C91" s="22" t="s">
        <v>55</v>
      </c>
      <c r="D91" s="23" t="s">
        <v>56</v>
      </c>
      <c r="E91" s="24" t="s">
        <v>57</v>
      </c>
      <c r="F91" s="25">
        <f>+'[1]Calculos Producción 100%'!$N$2</f>
        <v>100898.5512</v>
      </c>
      <c r="G91" s="26">
        <f>+'[1]Calculos Producción 100%'!$L$2</f>
        <v>2.17712116158837E-3</v>
      </c>
      <c r="H91" s="26">
        <f>+'[1]Calculos Producción 100%'!E91*'PETROSANTANDER-BUTANO'!$A$1</f>
        <v>0</v>
      </c>
      <c r="I91" s="26">
        <f>+'[1]Calculos Producción 100%'!F91*'PETROSANTANDER-BUTANO'!$A$1</f>
        <v>0</v>
      </c>
      <c r="J91" s="26">
        <f t="shared" si="1"/>
        <v>0</v>
      </c>
      <c r="K91" s="26">
        <v>0</v>
      </c>
      <c r="M91" s="27">
        <f>(((H91/'[1]Calculos Producción 100%'!A91)*1000)/'[1]Calculos Producción 100%'!$M$2)/42</f>
        <v>0</v>
      </c>
      <c r="N91" s="27">
        <f>(((I91/'[1]Calculos Producción 100%'!A91)*1000)/'[1]Calculos Producción 100%'!$M$2)/42</f>
        <v>0</v>
      </c>
      <c r="O91" s="27">
        <f>(((J91/'[1]Calculos Producción 100%'!A91)*1000)/'[1]Calculos Producción 100%'!$M$2)/42</f>
        <v>0</v>
      </c>
      <c r="P91" s="27">
        <f>+O91*'[1]Calculos Producción 100%'!A91</f>
        <v>0</v>
      </c>
    </row>
    <row r="92" spans="2:16" ht="24.75" hidden="1" x14ac:dyDescent="0.25">
      <c r="B92" s="21">
        <f>+'[1]Calculos Producción 100%'!B92</f>
        <v>48366</v>
      </c>
      <c r="C92" s="22" t="s">
        <v>55</v>
      </c>
      <c r="D92" s="23" t="s">
        <v>56</v>
      </c>
      <c r="E92" s="24" t="s">
        <v>57</v>
      </c>
      <c r="F92" s="25">
        <f>+'[1]Calculos Producción 100%'!$N$2</f>
        <v>100898.5512</v>
      </c>
      <c r="G92" s="26">
        <f>+'[1]Calculos Producción 100%'!$L$2</f>
        <v>2.17712116158837E-3</v>
      </c>
      <c r="H92" s="26">
        <f>+'[1]Calculos Producción 100%'!E92*'PETROSANTANDER-BUTANO'!$A$1</f>
        <v>0</v>
      </c>
      <c r="I92" s="26">
        <f>+'[1]Calculos Producción 100%'!F92*'PETROSANTANDER-BUTANO'!$A$1</f>
        <v>0</v>
      </c>
      <c r="J92" s="26">
        <f t="shared" si="1"/>
        <v>0</v>
      </c>
      <c r="K92" s="26">
        <v>0</v>
      </c>
      <c r="M92" s="27">
        <f>(((H92/'[1]Calculos Producción 100%'!A92)*1000)/'[1]Calculos Producción 100%'!$M$2)/42</f>
        <v>0</v>
      </c>
      <c r="N92" s="27">
        <f>(((I92/'[1]Calculos Producción 100%'!A92)*1000)/'[1]Calculos Producción 100%'!$M$2)/42</f>
        <v>0</v>
      </c>
      <c r="O92" s="27">
        <f>(((J92/'[1]Calculos Producción 100%'!A92)*1000)/'[1]Calculos Producción 100%'!$M$2)/42</f>
        <v>0</v>
      </c>
      <c r="P92" s="27">
        <f>+O92*'[1]Calculos Producción 100%'!A92</f>
        <v>0</v>
      </c>
    </row>
    <row r="93" spans="2:16" ht="24.75" hidden="1" x14ac:dyDescent="0.25">
      <c r="B93" s="21">
        <f>+'[1]Calculos Producción 100%'!B93</f>
        <v>48396</v>
      </c>
      <c r="C93" s="22" t="s">
        <v>55</v>
      </c>
      <c r="D93" s="23" t="s">
        <v>56</v>
      </c>
      <c r="E93" s="24" t="s">
        <v>57</v>
      </c>
      <c r="F93" s="25">
        <f>+'[1]Calculos Producción 100%'!$N$2</f>
        <v>100898.5512</v>
      </c>
      <c r="G93" s="26">
        <f>+'[1]Calculos Producción 100%'!$L$2</f>
        <v>2.17712116158837E-3</v>
      </c>
      <c r="H93" s="26">
        <f>+'[1]Calculos Producción 100%'!E93*'PETROSANTANDER-BUTANO'!$A$1</f>
        <v>0</v>
      </c>
      <c r="I93" s="26">
        <f>+'[1]Calculos Producción 100%'!F93*'PETROSANTANDER-BUTANO'!$A$1</f>
        <v>0</v>
      </c>
      <c r="J93" s="26">
        <f t="shared" si="1"/>
        <v>0</v>
      </c>
      <c r="K93" s="26">
        <v>0</v>
      </c>
      <c r="M93" s="27">
        <f>(((H93/'[1]Calculos Producción 100%'!A93)*1000)/'[1]Calculos Producción 100%'!$M$2)/42</f>
        <v>0</v>
      </c>
      <c r="N93" s="27">
        <f>(((I93/'[1]Calculos Producción 100%'!A93)*1000)/'[1]Calculos Producción 100%'!$M$2)/42</f>
        <v>0</v>
      </c>
      <c r="O93" s="27">
        <f>(((J93/'[1]Calculos Producción 100%'!A93)*1000)/'[1]Calculos Producción 100%'!$M$2)/42</f>
        <v>0</v>
      </c>
      <c r="P93" s="27">
        <f>+O93*'[1]Calculos Producción 100%'!A93</f>
        <v>0</v>
      </c>
    </row>
    <row r="94" spans="2:16" ht="24.75" hidden="1" x14ac:dyDescent="0.25">
      <c r="B94" s="21">
        <f>+'[1]Calculos Producción 100%'!B94</f>
        <v>48427</v>
      </c>
      <c r="C94" s="22" t="s">
        <v>55</v>
      </c>
      <c r="D94" s="23" t="s">
        <v>56</v>
      </c>
      <c r="E94" s="24" t="s">
        <v>57</v>
      </c>
      <c r="F94" s="25">
        <f>+'[1]Calculos Producción 100%'!$N$2</f>
        <v>100898.5512</v>
      </c>
      <c r="G94" s="26">
        <f>+'[1]Calculos Producción 100%'!$L$2</f>
        <v>2.17712116158837E-3</v>
      </c>
      <c r="H94" s="26">
        <f>+'[1]Calculos Producción 100%'!E94*'PETROSANTANDER-BUTANO'!$A$1</f>
        <v>0</v>
      </c>
      <c r="I94" s="26">
        <f>+'[1]Calculos Producción 100%'!F94*'PETROSANTANDER-BUTANO'!$A$1</f>
        <v>0</v>
      </c>
      <c r="J94" s="26">
        <f t="shared" si="1"/>
        <v>0</v>
      </c>
      <c r="K94" s="26">
        <v>0</v>
      </c>
      <c r="M94" s="27">
        <f>(((H94/'[1]Calculos Producción 100%'!A94)*1000)/'[1]Calculos Producción 100%'!$M$2)/42</f>
        <v>0</v>
      </c>
      <c r="N94" s="27">
        <f>(((I94/'[1]Calculos Producción 100%'!A94)*1000)/'[1]Calculos Producción 100%'!$M$2)/42</f>
        <v>0</v>
      </c>
      <c r="O94" s="27">
        <f>(((J94/'[1]Calculos Producción 100%'!A94)*1000)/'[1]Calculos Producción 100%'!$M$2)/42</f>
        <v>0</v>
      </c>
      <c r="P94" s="27">
        <f>+O94*'[1]Calculos Producción 100%'!A94</f>
        <v>0</v>
      </c>
    </row>
    <row r="95" spans="2:16" ht="24.75" hidden="1" x14ac:dyDescent="0.25">
      <c r="B95" s="21">
        <f>+'[1]Calculos Producción 100%'!B95</f>
        <v>48458</v>
      </c>
      <c r="C95" s="22" t="s">
        <v>55</v>
      </c>
      <c r="D95" s="23" t="s">
        <v>56</v>
      </c>
      <c r="E95" s="24" t="s">
        <v>57</v>
      </c>
      <c r="F95" s="25">
        <f>+'[1]Calculos Producción 100%'!$N$2</f>
        <v>100898.5512</v>
      </c>
      <c r="G95" s="26">
        <f>+'[1]Calculos Producción 100%'!$L$2</f>
        <v>2.17712116158837E-3</v>
      </c>
      <c r="H95" s="26">
        <f>+'[1]Calculos Producción 100%'!E95*'PETROSANTANDER-BUTANO'!$A$1</f>
        <v>0</v>
      </c>
      <c r="I95" s="26">
        <f>+'[1]Calculos Producción 100%'!F95*'PETROSANTANDER-BUTANO'!$A$1</f>
        <v>0</v>
      </c>
      <c r="J95" s="26">
        <f t="shared" si="1"/>
        <v>0</v>
      </c>
      <c r="K95" s="26">
        <v>0</v>
      </c>
      <c r="M95" s="27">
        <f>(((H95/'[1]Calculos Producción 100%'!A95)*1000)/'[1]Calculos Producción 100%'!$M$2)/42</f>
        <v>0</v>
      </c>
      <c r="N95" s="27">
        <f>(((I95/'[1]Calculos Producción 100%'!A95)*1000)/'[1]Calculos Producción 100%'!$M$2)/42</f>
        <v>0</v>
      </c>
      <c r="O95" s="27">
        <f>(((J95/'[1]Calculos Producción 100%'!A95)*1000)/'[1]Calculos Producción 100%'!$M$2)/42</f>
        <v>0</v>
      </c>
      <c r="P95" s="27">
        <f>+O95*'[1]Calculos Producción 100%'!A95</f>
        <v>0</v>
      </c>
    </row>
    <row r="96" spans="2:16" ht="24.75" hidden="1" x14ac:dyDescent="0.25">
      <c r="B96" s="21">
        <f>+'[1]Calculos Producción 100%'!B96</f>
        <v>48488</v>
      </c>
      <c r="C96" s="22" t="s">
        <v>55</v>
      </c>
      <c r="D96" s="23" t="s">
        <v>56</v>
      </c>
      <c r="E96" s="24" t="s">
        <v>57</v>
      </c>
      <c r="F96" s="25">
        <f>+'[1]Calculos Producción 100%'!$N$2</f>
        <v>100898.5512</v>
      </c>
      <c r="G96" s="26">
        <f>+'[1]Calculos Producción 100%'!$L$2</f>
        <v>2.17712116158837E-3</v>
      </c>
      <c r="H96" s="26">
        <f>+'[1]Calculos Producción 100%'!E96*'PETROSANTANDER-BUTANO'!$A$1</f>
        <v>0</v>
      </c>
      <c r="I96" s="26">
        <f>+'[1]Calculos Producción 100%'!F96*'PETROSANTANDER-BUTANO'!$A$1</f>
        <v>0</v>
      </c>
      <c r="J96" s="26">
        <f t="shared" si="1"/>
        <v>0</v>
      </c>
      <c r="K96" s="26">
        <v>0</v>
      </c>
      <c r="M96" s="27">
        <f>(((H96/'[1]Calculos Producción 100%'!A96)*1000)/'[1]Calculos Producción 100%'!$M$2)/42</f>
        <v>0</v>
      </c>
      <c r="N96" s="27">
        <f>(((I96/'[1]Calculos Producción 100%'!A96)*1000)/'[1]Calculos Producción 100%'!$M$2)/42</f>
        <v>0</v>
      </c>
      <c r="O96" s="27">
        <f>(((J96/'[1]Calculos Producción 100%'!A96)*1000)/'[1]Calculos Producción 100%'!$M$2)/42</f>
        <v>0</v>
      </c>
      <c r="P96" s="27">
        <f>+O96*'[1]Calculos Producción 100%'!A96</f>
        <v>0</v>
      </c>
    </row>
    <row r="97" spans="2:16" ht="24.75" hidden="1" x14ac:dyDescent="0.25">
      <c r="B97" s="21">
        <f>+'[1]Calculos Producción 100%'!B97</f>
        <v>48519</v>
      </c>
      <c r="C97" s="22" t="s">
        <v>55</v>
      </c>
      <c r="D97" s="23" t="s">
        <v>56</v>
      </c>
      <c r="E97" s="24" t="s">
        <v>57</v>
      </c>
      <c r="F97" s="25">
        <f>+'[1]Calculos Producción 100%'!$N$2</f>
        <v>100898.5512</v>
      </c>
      <c r="G97" s="26">
        <f>+'[1]Calculos Producción 100%'!$L$2</f>
        <v>2.17712116158837E-3</v>
      </c>
      <c r="H97" s="26">
        <f>+'[1]Calculos Producción 100%'!E97*'PETROSANTANDER-BUTANO'!$A$1</f>
        <v>0</v>
      </c>
      <c r="I97" s="26">
        <f>+'[1]Calculos Producción 100%'!F97*'PETROSANTANDER-BUTANO'!$A$1</f>
        <v>0</v>
      </c>
      <c r="J97" s="26">
        <f t="shared" si="1"/>
        <v>0</v>
      </c>
      <c r="K97" s="26">
        <v>0</v>
      </c>
      <c r="M97" s="27">
        <f>(((H97/'[1]Calculos Producción 100%'!A97)*1000)/'[1]Calculos Producción 100%'!$M$2)/42</f>
        <v>0</v>
      </c>
      <c r="N97" s="27">
        <f>(((I97/'[1]Calculos Producción 100%'!A97)*1000)/'[1]Calculos Producción 100%'!$M$2)/42</f>
        <v>0</v>
      </c>
      <c r="O97" s="27">
        <f>(((J97/'[1]Calculos Producción 100%'!A97)*1000)/'[1]Calculos Producción 100%'!$M$2)/42</f>
        <v>0</v>
      </c>
      <c r="P97" s="27">
        <f>+O97*'[1]Calculos Producción 100%'!A97</f>
        <v>0</v>
      </c>
    </row>
    <row r="98" spans="2:16" ht="24.75" hidden="1" x14ac:dyDescent="0.25">
      <c r="B98" s="21">
        <f>+'[1]Calculos Producción 100%'!B98</f>
        <v>48549</v>
      </c>
      <c r="C98" s="22" t="s">
        <v>55</v>
      </c>
      <c r="D98" s="23" t="s">
        <v>56</v>
      </c>
      <c r="E98" s="24" t="s">
        <v>57</v>
      </c>
      <c r="F98" s="25">
        <f>+'[1]Calculos Producción 100%'!$N$2</f>
        <v>100898.5512</v>
      </c>
      <c r="G98" s="26">
        <f>+'[1]Calculos Producción 100%'!$L$2</f>
        <v>2.17712116158837E-3</v>
      </c>
      <c r="H98" s="26">
        <f>+'[1]Calculos Producción 100%'!E98*'PETROSANTANDER-BUTANO'!$A$1</f>
        <v>0</v>
      </c>
      <c r="I98" s="26">
        <f>+'[1]Calculos Producción 100%'!F98*'PETROSANTANDER-BUTANO'!$A$1</f>
        <v>0</v>
      </c>
      <c r="J98" s="26">
        <f t="shared" si="1"/>
        <v>0</v>
      </c>
      <c r="K98" s="26">
        <v>0</v>
      </c>
      <c r="M98" s="27">
        <f>(((H98/'[1]Calculos Producción 100%'!A98)*1000)/'[1]Calculos Producción 100%'!$M$2)/42</f>
        <v>0</v>
      </c>
      <c r="N98" s="27">
        <f>(((I98/'[1]Calculos Producción 100%'!A98)*1000)/'[1]Calculos Producción 100%'!$M$2)/42</f>
        <v>0</v>
      </c>
      <c r="O98" s="27">
        <f>(((J98/'[1]Calculos Producción 100%'!A98)*1000)/'[1]Calculos Producción 100%'!$M$2)/42</f>
        <v>0</v>
      </c>
      <c r="P98" s="27">
        <f>+O98*'[1]Calculos Producción 100%'!A98</f>
        <v>0</v>
      </c>
    </row>
    <row r="99" spans="2:16" ht="24.75" hidden="1" x14ac:dyDescent="0.25">
      <c r="B99" s="21">
        <f>+'[1]Calculos Producción 100%'!B99</f>
        <v>48580</v>
      </c>
      <c r="C99" s="22" t="s">
        <v>55</v>
      </c>
      <c r="D99" s="23" t="s">
        <v>56</v>
      </c>
      <c r="E99" s="24" t="s">
        <v>57</v>
      </c>
      <c r="F99" s="25">
        <f>+'[1]Calculos Producción 100%'!$N$2</f>
        <v>100898.5512</v>
      </c>
      <c r="G99" s="26">
        <f>+'[1]Calculos Producción 100%'!$L$2</f>
        <v>2.17712116158837E-3</v>
      </c>
      <c r="H99" s="26">
        <f>+'[1]Calculos Producción 100%'!E99*'PETROSANTANDER-BUTANO'!$A$1</f>
        <v>0</v>
      </c>
      <c r="I99" s="26">
        <f>+'[1]Calculos Producción 100%'!F99*'PETROSANTANDER-BUTANO'!$A$1</f>
        <v>0</v>
      </c>
      <c r="J99" s="26">
        <f t="shared" si="1"/>
        <v>0</v>
      </c>
      <c r="K99" s="26">
        <v>0</v>
      </c>
      <c r="M99" s="27">
        <f>(((H99/'[1]Calculos Producción 100%'!A99)*1000)/'[1]Calculos Producción 100%'!$M$2)/42</f>
        <v>0</v>
      </c>
      <c r="N99" s="27">
        <f>(((I99/'[1]Calculos Producción 100%'!A99)*1000)/'[1]Calculos Producción 100%'!$M$2)/42</f>
        <v>0</v>
      </c>
      <c r="O99" s="27">
        <f>(((J99/'[1]Calculos Producción 100%'!A99)*1000)/'[1]Calculos Producción 100%'!$M$2)/42</f>
        <v>0</v>
      </c>
      <c r="P99" s="27">
        <f>+O99*'[1]Calculos Producción 100%'!A99</f>
        <v>0</v>
      </c>
    </row>
    <row r="100" spans="2:16" ht="24.75" hidden="1" x14ac:dyDescent="0.25">
      <c r="B100" s="21">
        <f>+'[1]Calculos Producción 100%'!B100</f>
        <v>48611</v>
      </c>
      <c r="C100" s="22" t="s">
        <v>55</v>
      </c>
      <c r="D100" s="23" t="s">
        <v>56</v>
      </c>
      <c r="E100" s="24" t="s">
        <v>57</v>
      </c>
      <c r="F100" s="25">
        <f>+'[1]Calculos Producción 100%'!$N$2</f>
        <v>100898.5512</v>
      </c>
      <c r="G100" s="26">
        <f>+'[1]Calculos Producción 100%'!$L$2</f>
        <v>2.17712116158837E-3</v>
      </c>
      <c r="H100" s="26">
        <f>+'[1]Calculos Producción 100%'!E100*'PETROSANTANDER-BUTANO'!$A$1</f>
        <v>0</v>
      </c>
      <c r="I100" s="26">
        <f>+'[1]Calculos Producción 100%'!F100*'PETROSANTANDER-BUTANO'!$A$1</f>
        <v>0</v>
      </c>
      <c r="J100" s="26">
        <f t="shared" si="1"/>
        <v>0</v>
      </c>
      <c r="K100" s="26">
        <v>0</v>
      </c>
      <c r="M100" s="27">
        <f>(((H100/'[1]Calculos Producción 100%'!A100)*1000)/'[1]Calculos Producción 100%'!$M$2)/42</f>
        <v>0</v>
      </c>
      <c r="N100" s="27">
        <f>(((I100/'[1]Calculos Producción 100%'!A100)*1000)/'[1]Calculos Producción 100%'!$M$2)/42</f>
        <v>0</v>
      </c>
      <c r="O100" s="27">
        <f>(((J100/'[1]Calculos Producción 100%'!A100)*1000)/'[1]Calculos Producción 100%'!$M$2)/42</f>
        <v>0</v>
      </c>
      <c r="P100" s="27">
        <f>+O100*'[1]Calculos Producción 100%'!A100</f>
        <v>0</v>
      </c>
    </row>
    <row r="101" spans="2:16" ht="24.75" hidden="1" x14ac:dyDescent="0.25">
      <c r="B101" s="21">
        <f>+'[1]Calculos Producción 100%'!B101</f>
        <v>48639</v>
      </c>
      <c r="C101" s="22" t="s">
        <v>55</v>
      </c>
      <c r="D101" s="23" t="s">
        <v>56</v>
      </c>
      <c r="E101" s="24" t="s">
        <v>57</v>
      </c>
      <c r="F101" s="25">
        <f>+'[1]Calculos Producción 100%'!$N$2</f>
        <v>100898.5512</v>
      </c>
      <c r="G101" s="26">
        <f>+'[1]Calculos Producción 100%'!$L$2</f>
        <v>2.17712116158837E-3</v>
      </c>
      <c r="H101" s="26">
        <f>+'[1]Calculos Producción 100%'!E101*'PETROSANTANDER-BUTANO'!$A$1</f>
        <v>0</v>
      </c>
      <c r="I101" s="26">
        <f>+'[1]Calculos Producción 100%'!F101*'PETROSANTANDER-BUTANO'!$A$1</f>
        <v>0</v>
      </c>
      <c r="J101" s="26">
        <f t="shared" si="1"/>
        <v>0</v>
      </c>
      <c r="K101" s="26">
        <v>0</v>
      </c>
      <c r="M101" s="27">
        <f>(((H101/'[1]Calculos Producción 100%'!A101)*1000)/'[1]Calculos Producción 100%'!$M$2)/42</f>
        <v>0</v>
      </c>
      <c r="N101" s="27">
        <f>(((I101/'[1]Calculos Producción 100%'!A101)*1000)/'[1]Calculos Producción 100%'!$M$2)/42</f>
        <v>0</v>
      </c>
      <c r="O101" s="27">
        <f>(((J101/'[1]Calculos Producción 100%'!A101)*1000)/'[1]Calculos Producción 100%'!$M$2)/42</f>
        <v>0</v>
      </c>
      <c r="P101" s="27">
        <f>+O101*'[1]Calculos Producción 100%'!A101</f>
        <v>0</v>
      </c>
    </row>
    <row r="102" spans="2:16" ht="24.75" hidden="1" x14ac:dyDescent="0.25">
      <c r="B102" s="21">
        <f>+'[1]Calculos Producción 100%'!B102</f>
        <v>48670</v>
      </c>
      <c r="C102" s="22" t="s">
        <v>55</v>
      </c>
      <c r="D102" s="23" t="s">
        <v>56</v>
      </c>
      <c r="E102" s="24" t="s">
        <v>57</v>
      </c>
      <c r="F102" s="25">
        <f>+'[1]Calculos Producción 100%'!$N$2</f>
        <v>100898.5512</v>
      </c>
      <c r="G102" s="26">
        <f>+'[1]Calculos Producción 100%'!$L$2</f>
        <v>2.17712116158837E-3</v>
      </c>
      <c r="H102" s="26">
        <f>+'[1]Calculos Producción 100%'!E102*'PETROSANTANDER-BUTANO'!$A$1</f>
        <v>0</v>
      </c>
      <c r="I102" s="26">
        <f>+'[1]Calculos Producción 100%'!F102*'PETROSANTANDER-BUTANO'!$A$1</f>
        <v>0</v>
      </c>
      <c r="J102" s="26">
        <f t="shared" si="1"/>
        <v>0</v>
      </c>
      <c r="K102" s="26">
        <v>0</v>
      </c>
      <c r="M102" s="27">
        <f>(((H102/'[1]Calculos Producción 100%'!A102)*1000)/'[1]Calculos Producción 100%'!$M$2)/42</f>
        <v>0</v>
      </c>
      <c r="N102" s="27">
        <f>(((I102/'[1]Calculos Producción 100%'!A102)*1000)/'[1]Calculos Producción 100%'!$M$2)/42</f>
        <v>0</v>
      </c>
      <c r="O102" s="27">
        <f>(((J102/'[1]Calculos Producción 100%'!A102)*1000)/'[1]Calculos Producción 100%'!$M$2)/42</f>
        <v>0</v>
      </c>
      <c r="P102" s="27">
        <f>+O102*'[1]Calculos Producción 100%'!A102</f>
        <v>0</v>
      </c>
    </row>
    <row r="103" spans="2:16" ht="24.75" hidden="1" x14ac:dyDescent="0.25">
      <c r="B103" s="21">
        <f>+'[1]Calculos Producción 100%'!B103</f>
        <v>48700</v>
      </c>
      <c r="C103" s="22" t="s">
        <v>55</v>
      </c>
      <c r="D103" s="23" t="s">
        <v>56</v>
      </c>
      <c r="E103" s="24" t="s">
        <v>57</v>
      </c>
      <c r="F103" s="25">
        <f>+'[1]Calculos Producción 100%'!$N$2</f>
        <v>100898.5512</v>
      </c>
      <c r="G103" s="26">
        <f>+'[1]Calculos Producción 100%'!$L$2</f>
        <v>2.17712116158837E-3</v>
      </c>
      <c r="H103" s="26">
        <f>+'[1]Calculos Producción 100%'!E103*'PETROSANTANDER-BUTANO'!$A$1</f>
        <v>0</v>
      </c>
      <c r="I103" s="26">
        <f>+'[1]Calculos Producción 100%'!F103*'PETROSANTANDER-BUTANO'!$A$1</f>
        <v>0</v>
      </c>
      <c r="J103" s="26">
        <f t="shared" si="1"/>
        <v>0</v>
      </c>
      <c r="K103" s="26">
        <v>0</v>
      </c>
      <c r="M103" s="27">
        <f>(((H103/'[1]Calculos Producción 100%'!A103)*1000)/'[1]Calculos Producción 100%'!$M$2)/42</f>
        <v>0</v>
      </c>
      <c r="N103" s="27">
        <f>(((I103/'[1]Calculos Producción 100%'!A103)*1000)/'[1]Calculos Producción 100%'!$M$2)/42</f>
        <v>0</v>
      </c>
      <c r="O103" s="27">
        <f>(((J103/'[1]Calculos Producción 100%'!A103)*1000)/'[1]Calculos Producción 100%'!$M$2)/42</f>
        <v>0</v>
      </c>
      <c r="P103" s="27">
        <f>+O103*'[1]Calculos Producción 100%'!A103</f>
        <v>0</v>
      </c>
    </row>
    <row r="104" spans="2:16" ht="24.75" hidden="1" x14ac:dyDescent="0.25">
      <c r="B104" s="21">
        <f>+'[1]Calculos Producción 100%'!B104</f>
        <v>48731</v>
      </c>
      <c r="C104" s="22" t="s">
        <v>55</v>
      </c>
      <c r="D104" s="23" t="s">
        <v>56</v>
      </c>
      <c r="E104" s="24" t="s">
        <v>57</v>
      </c>
      <c r="F104" s="25">
        <f>+'[1]Calculos Producción 100%'!$N$2</f>
        <v>100898.5512</v>
      </c>
      <c r="G104" s="26">
        <f>+'[1]Calculos Producción 100%'!$L$2</f>
        <v>2.17712116158837E-3</v>
      </c>
      <c r="H104" s="26">
        <f>+'[1]Calculos Producción 100%'!E104*'PETROSANTANDER-BUTANO'!$A$1</f>
        <v>0</v>
      </c>
      <c r="I104" s="26">
        <f>+'[1]Calculos Producción 100%'!F104*'PETROSANTANDER-BUTANO'!$A$1</f>
        <v>0</v>
      </c>
      <c r="J104" s="26">
        <f t="shared" si="1"/>
        <v>0</v>
      </c>
      <c r="K104" s="26">
        <v>0</v>
      </c>
      <c r="M104" s="27">
        <f>(((H104/'[1]Calculos Producción 100%'!A104)*1000)/'[1]Calculos Producción 100%'!$M$2)/42</f>
        <v>0</v>
      </c>
      <c r="N104" s="27">
        <f>(((I104/'[1]Calculos Producción 100%'!A104)*1000)/'[1]Calculos Producción 100%'!$M$2)/42</f>
        <v>0</v>
      </c>
      <c r="O104" s="27">
        <f>(((J104/'[1]Calculos Producción 100%'!A104)*1000)/'[1]Calculos Producción 100%'!$M$2)/42</f>
        <v>0</v>
      </c>
      <c r="P104" s="27">
        <f>+O104*'[1]Calculos Producción 100%'!A104</f>
        <v>0</v>
      </c>
    </row>
    <row r="105" spans="2:16" ht="24.75" hidden="1" x14ac:dyDescent="0.25">
      <c r="B105" s="21">
        <f>+'[1]Calculos Producción 100%'!B105</f>
        <v>48761</v>
      </c>
      <c r="C105" s="22" t="s">
        <v>55</v>
      </c>
      <c r="D105" s="23" t="s">
        <v>56</v>
      </c>
      <c r="E105" s="24" t="s">
        <v>57</v>
      </c>
      <c r="F105" s="25">
        <f>+'[1]Calculos Producción 100%'!$N$2</f>
        <v>100898.5512</v>
      </c>
      <c r="G105" s="26">
        <f>+'[1]Calculos Producción 100%'!$L$2</f>
        <v>2.17712116158837E-3</v>
      </c>
      <c r="H105" s="26">
        <f>+'[1]Calculos Producción 100%'!E105*'PETROSANTANDER-BUTANO'!$A$1</f>
        <v>0</v>
      </c>
      <c r="I105" s="26">
        <f>+'[1]Calculos Producción 100%'!F105*'PETROSANTANDER-BUTANO'!$A$1</f>
        <v>0</v>
      </c>
      <c r="J105" s="26">
        <f t="shared" si="1"/>
        <v>0</v>
      </c>
      <c r="K105" s="26">
        <v>0</v>
      </c>
      <c r="M105" s="27">
        <f>(((H105/'[1]Calculos Producción 100%'!A105)*1000)/'[1]Calculos Producción 100%'!$M$2)/42</f>
        <v>0</v>
      </c>
      <c r="N105" s="27">
        <f>(((I105/'[1]Calculos Producción 100%'!A105)*1000)/'[1]Calculos Producción 100%'!$M$2)/42</f>
        <v>0</v>
      </c>
      <c r="O105" s="27">
        <f>(((J105/'[1]Calculos Producción 100%'!A105)*1000)/'[1]Calculos Producción 100%'!$M$2)/42</f>
        <v>0</v>
      </c>
      <c r="P105" s="27">
        <f>+O105*'[1]Calculos Producción 100%'!A105</f>
        <v>0</v>
      </c>
    </row>
    <row r="106" spans="2:16" ht="24.75" hidden="1" x14ac:dyDescent="0.25">
      <c r="B106" s="21">
        <f>+'[1]Calculos Producción 100%'!B106</f>
        <v>48792</v>
      </c>
      <c r="C106" s="22" t="s">
        <v>55</v>
      </c>
      <c r="D106" s="23" t="s">
        <v>56</v>
      </c>
      <c r="E106" s="24" t="s">
        <v>57</v>
      </c>
      <c r="F106" s="25">
        <f>+'[1]Calculos Producción 100%'!$N$2</f>
        <v>100898.5512</v>
      </c>
      <c r="G106" s="26">
        <f>+'[1]Calculos Producción 100%'!$L$2</f>
        <v>2.17712116158837E-3</v>
      </c>
      <c r="H106" s="26">
        <f>+'[1]Calculos Producción 100%'!E106*'PETROSANTANDER-BUTANO'!$A$1</f>
        <v>0</v>
      </c>
      <c r="I106" s="26">
        <f>+'[1]Calculos Producción 100%'!F106*'PETROSANTANDER-BUTANO'!$A$1</f>
        <v>0</v>
      </c>
      <c r="J106" s="26">
        <f t="shared" si="1"/>
        <v>0</v>
      </c>
      <c r="K106" s="26">
        <v>0</v>
      </c>
      <c r="M106" s="27">
        <f>(((H106/'[1]Calculos Producción 100%'!A106)*1000)/'[1]Calculos Producción 100%'!$M$2)/42</f>
        <v>0</v>
      </c>
      <c r="N106" s="27">
        <f>(((I106/'[1]Calculos Producción 100%'!A106)*1000)/'[1]Calculos Producción 100%'!$M$2)/42</f>
        <v>0</v>
      </c>
      <c r="O106" s="27">
        <f>(((J106/'[1]Calculos Producción 100%'!A106)*1000)/'[1]Calculos Producción 100%'!$M$2)/42</f>
        <v>0</v>
      </c>
      <c r="P106" s="27">
        <f>+O106*'[1]Calculos Producción 100%'!A106</f>
        <v>0</v>
      </c>
    </row>
    <row r="107" spans="2:16" ht="24.75" hidden="1" x14ac:dyDescent="0.25">
      <c r="B107" s="21">
        <f>+'[1]Calculos Producción 100%'!B107</f>
        <v>48823</v>
      </c>
      <c r="C107" s="22" t="s">
        <v>55</v>
      </c>
      <c r="D107" s="23" t="s">
        <v>56</v>
      </c>
      <c r="E107" s="24" t="s">
        <v>57</v>
      </c>
      <c r="F107" s="25">
        <f>+'[1]Calculos Producción 100%'!$N$2</f>
        <v>100898.5512</v>
      </c>
      <c r="G107" s="26">
        <f>+'[1]Calculos Producción 100%'!$L$2</f>
        <v>2.17712116158837E-3</v>
      </c>
      <c r="H107" s="26">
        <f>+'[1]Calculos Producción 100%'!E107*'PETROSANTANDER-BUTANO'!$A$1</f>
        <v>0</v>
      </c>
      <c r="I107" s="26">
        <f>+'[1]Calculos Producción 100%'!F107*'PETROSANTANDER-BUTANO'!$A$1</f>
        <v>0</v>
      </c>
      <c r="J107" s="26">
        <f t="shared" si="1"/>
        <v>0</v>
      </c>
      <c r="K107" s="26">
        <v>0</v>
      </c>
      <c r="M107" s="27">
        <f>(((H107/'[1]Calculos Producción 100%'!A107)*1000)/'[1]Calculos Producción 100%'!$M$2)/42</f>
        <v>0</v>
      </c>
      <c r="N107" s="27">
        <f>(((I107/'[1]Calculos Producción 100%'!A107)*1000)/'[1]Calculos Producción 100%'!$M$2)/42</f>
        <v>0</v>
      </c>
      <c r="O107" s="27">
        <f>(((J107/'[1]Calculos Producción 100%'!A107)*1000)/'[1]Calculos Producción 100%'!$M$2)/42</f>
        <v>0</v>
      </c>
      <c r="P107" s="27">
        <f>+O107*'[1]Calculos Producción 100%'!A107</f>
        <v>0</v>
      </c>
    </row>
    <row r="108" spans="2:16" ht="24.75" hidden="1" x14ac:dyDescent="0.25">
      <c r="B108" s="21">
        <f>+'[1]Calculos Producción 100%'!B108</f>
        <v>48853</v>
      </c>
      <c r="C108" s="22" t="s">
        <v>55</v>
      </c>
      <c r="D108" s="23" t="s">
        <v>56</v>
      </c>
      <c r="E108" s="24" t="s">
        <v>57</v>
      </c>
      <c r="F108" s="25">
        <f>+'[1]Calculos Producción 100%'!$N$2</f>
        <v>100898.5512</v>
      </c>
      <c r="G108" s="26">
        <f>+'[1]Calculos Producción 100%'!$L$2</f>
        <v>2.17712116158837E-3</v>
      </c>
      <c r="H108" s="26">
        <f>+'[1]Calculos Producción 100%'!E108*'PETROSANTANDER-BUTANO'!$A$1</f>
        <v>0</v>
      </c>
      <c r="I108" s="26">
        <f>+'[1]Calculos Producción 100%'!F108*'PETROSANTANDER-BUTANO'!$A$1</f>
        <v>0</v>
      </c>
      <c r="J108" s="26">
        <f t="shared" si="1"/>
        <v>0</v>
      </c>
      <c r="K108" s="26">
        <v>0</v>
      </c>
      <c r="M108" s="27">
        <f>(((H108/'[1]Calculos Producción 100%'!A108)*1000)/'[1]Calculos Producción 100%'!$M$2)/42</f>
        <v>0</v>
      </c>
      <c r="N108" s="27">
        <f>(((I108/'[1]Calculos Producción 100%'!A108)*1000)/'[1]Calculos Producción 100%'!$M$2)/42</f>
        <v>0</v>
      </c>
      <c r="O108" s="27">
        <f>(((J108/'[1]Calculos Producción 100%'!A108)*1000)/'[1]Calculos Producción 100%'!$M$2)/42</f>
        <v>0</v>
      </c>
      <c r="P108" s="27">
        <f>+O108*'[1]Calculos Producción 100%'!A108</f>
        <v>0</v>
      </c>
    </row>
    <row r="109" spans="2:16" ht="24.75" hidden="1" x14ac:dyDescent="0.25">
      <c r="B109" s="21">
        <f>+'[1]Calculos Producción 100%'!B109</f>
        <v>48884</v>
      </c>
      <c r="C109" s="22" t="s">
        <v>55</v>
      </c>
      <c r="D109" s="23" t="s">
        <v>56</v>
      </c>
      <c r="E109" s="24" t="s">
        <v>57</v>
      </c>
      <c r="F109" s="25">
        <f>+'[1]Calculos Producción 100%'!$N$2</f>
        <v>100898.5512</v>
      </c>
      <c r="G109" s="26">
        <f>+'[1]Calculos Producción 100%'!$L$2</f>
        <v>2.17712116158837E-3</v>
      </c>
      <c r="H109" s="26">
        <f>+'[1]Calculos Producción 100%'!E109*'PETROSANTANDER-BUTANO'!$A$1</f>
        <v>0</v>
      </c>
      <c r="I109" s="26">
        <f>+'[1]Calculos Producción 100%'!F109*'PETROSANTANDER-BUTANO'!$A$1</f>
        <v>0</v>
      </c>
      <c r="J109" s="26">
        <f t="shared" si="1"/>
        <v>0</v>
      </c>
      <c r="K109" s="26">
        <v>0</v>
      </c>
      <c r="M109" s="27">
        <f>(((H109/'[1]Calculos Producción 100%'!A109)*1000)/'[1]Calculos Producción 100%'!$M$2)/42</f>
        <v>0</v>
      </c>
      <c r="N109" s="27">
        <f>(((I109/'[1]Calculos Producción 100%'!A109)*1000)/'[1]Calculos Producción 100%'!$M$2)/42</f>
        <v>0</v>
      </c>
      <c r="O109" s="27">
        <f>(((J109/'[1]Calculos Producción 100%'!A109)*1000)/'[1]Calculos Producción 100%'!$M$2)/42</f>
        <v>0</v>
      </c>
      <c r="P109" s="27">
        <f>+O109*'[1]Calculos Producción 100%'!A109</f>
        <v>0</v>
      </c>
    </row>
    <row r="110" spans="2:16" ht="24.75" hidden="1" x14ac:dyDescent="0.25">
      <c r="B110" s="21">
        <f>+'[1]Calculos Producción 100%'!B110</f>
        <v>48914</v>
      </c>
      <c r="C110" s="22" t="s">
        <v>55</v>
      </c>
      <c r="D110" s="23" t="s">
        <v>56</v>
      </c>
      <c r="E110" s="24" t="s">
        <v>57</v>
      </c>
      <c r="F110" s="25">
        <f>+'[1]Calculos Producción 100%'!$N$2</f>
        <v>100898.5512</v>
      </c>
      <c r="G110" s="26">
        <f>+'[1]Calculos Producción 100%'!$L$2</f>
        <v>2.17712116158837E-3</v>
      </c>
      <c r="H110" s="26">
        <f>+'[1]Calculos Producción 100%'!E110*'PETROSANTANDER-BUTANO'!$A$1</f>
        <v>0</v>
      </c>
      <c r="I110" s="26">
        <f>+'[1]Calculos Producción 100%'!F110*'PETROSANTANDER-BUTANO'!$A$1</f>
        <v>0</v>
      </c>
      <c r="J110" s="26">
        <f t="shared" si="1"/>
        <v>0</v>
      </c>
      <c r="K110" s="26">
        <v>0</v>
      </c>
      <c r="M110" s="27">
        <f>(((H110/'[1]Calculos Producción 100%'!A110)*1000)/'[1]Calculos Producción 100%'!$M$2)/42</f>
        <v>0</v>
      </c>
      <c r="N110" s="27">
        <f>(((I110/'[1]Calculos Producción 100%'!A110)*1000)/'[1]Calculos Producción 100%'!$M$2)/42</f>
        <v>0</v>
      </c>
      <c r="O110" s="27">
        <f>(((J110/'[1]Calculos Producción 100%'!A110)*1000)/'[1]Calculos Producción 100%'!$M$2)/42</f>
        <v>0</v>
      </c>
      <c r="P110" s="27">
        <f>+O110*'[1]Calculos Producción 100%'!A110</f>
        <v>0</v>
      </c>
    </row>
    <row r="111" spans="2:16" ht="24.75" hidden="1" x14ac:dyDescent="0.25">
      <c r="B111" s="21">
        <f>+'[1]Calculos Producción 100%'!B111</f>
        <v>48945</v>
      </c>
      <c r="C111" s="22" t="s">
        <v>55</v>
      </c>
      <c r="D111" s="23" t="s">
        <v>56</v>
      </c>
      <c r="E111" s="24" t="s">
        <v>57</v>
      </c>
      <c r="F111" s="25">
        <f>+'[1]Calculos Producción 100%'!$N$2</f>
        <v>100898.5512</v>
      </c>
      <c r="G111" s="26">
        <f>+'[1]Calculos Producción 100%'!$L$2</f>
        <v>2.17712116158837E-3</v>
      </c>
      <c r="H111" s="26">
        <f>+'[1]Calculos Producción 100%'!E111*'PETROSANTANDER-BUTANO'!$A$1</f>
        <v>0</v>
      </c>
      <c r="I111" s="26">
        <f>+'[1]Calculos Producción 100%'!F111*'PETROSANTANDER-BUTANO'!$A$1</f>
        <v>0</v>
      </c>
      <c r="J111" s="26">
        <f t="shared" si="1"/>
        <v>0</v>
      </c>
      <c r="K111" s="26">
        <v>0</v>
      </c>
      <c r="M111" s="27">
        <f>(((H111/'[1]Calculos Producción 100%'!A111)*1000)/'[1]Calculos Producción 100%'!$M$2)/42</f>
        <v>0</v>
      </c>
      <c r="N111" s="27">
        <f>(((I111/'[1]Calculos Producción 100%'!A111)*1000)/'[1]Calculos Producción 100%'!$M$2)/42</f>
        <v>0</v>
      </c>
      <c r="O111" s="27">
        <f>(((J111/'[1]Calculos Producción 100%'!A111)*1000)/'[1]Calculos Producción 100%'!$M$2)/42</f>
        <v>0</v>
      </c>
      <c r="P111" s="27">
        <f>+O111*'[1]Calculos Producción 100%'!A111</f>
        <v>0</v>
      </c>
    </row>
    <row r="112" spans="2:16" ht="24.75" hidden="1" x14ac:dyDescent="0.25">
      <c r="B112" s="21">
        <f>+'[1]Calculos Producción 100%'!B112</f>
        <v>48976</v>
      </c>
      <c r="C112" s="22" t="s">
        <v>55</v>
      </c>
      <c r="D112" s="23" t="s">
        <v>56</v>
      </c>
      <c r="E112" s="24" t="s">
        <v>57</v>
      </c>
      <c r="F112" s="25">
        <f>+'[1]Calculos Producción 100%'!$N$2</f>
        <v>100898.5512</v>
      </c>
      <c r="G112" s="26">
        <f>+'[1]Calculos Producción 100%'!$L$2</f>
        <v>2.17712116158837E-3</v>
      </c>
      <c r="H112" s="26">
        <f>+'[1]Calculos Producción 100%'!E112*'PETROSANTANDER-BUTANO'!$A$1</f>
        <v>0</v>
      </c>
      <c r="I112" s="26">
        <f>+'[1]Calculos Producción 100%'!F112*'PETROSANTANDER-BUTANO'!$A$1</f>
        <v>0</v>
      </c>
      <c r="J112" s="26">
        <f t="shared" si="1"/>
        <v>0</v>
      </c>
      <c r="K112" s="26">
        <v>0</v>
      </c>
      <c r="M112" s="27">
        <f>(((H112/'[1]Calculos Producción 100%'!A112)*1000)/'[1]Calculos Producción 100%'!$M$2)/42</f>
        <v>0</v>
      </c>
      <c r="N112" s="27">
        <f>(((I112/'[1]Calculos Producción 100%'!A112)*1000)/'[1]Calculos Producción 100%'!$M$2)/42</f>
        <v>0</v>
      </c>
      <c r="O112" s="27">
        <f>(((J112/'[1]Calculos Producción 100%'!A112)*1000)/'[1]Calculos Producción 100%'!$M$2)/42</f>
        <v>0</v>
      </c>
      <c r="P112" s="27">
        <f>+O112*'[1]Calculos Producción 100%'!A112</f>
        <v>0</v>
      </c>
    </row>
    <row r="113" spans="2:16" ht="24.75" hidden="1" x14ac:dyDescent="0.25">
      <c r="B113" s="21">
        <f>+'[1]Calculos Producción 100%'!B113</f>
        <v>49004</v>
      </c>
      <c r="C113" s="22" t="s">
        <v>55</v>
      </c>
      <c r="D113" s="23" t="s">
        <v>56</v>
      </c>
      <c r="E113" s="24" t="s">
        <v>57</v>
      </c>
      <c r="F113" s="25">
        <f>+'[1]Calculos Producción 100%'!$N$2</f>
        <v>100898.5512</v>
      </c>
      <c r="G113" s="26">
        <f>+'[1]Calculos Producción 100%'!$L$2</f>
        <v>2.17712116158837E-3</v>
      </c>
      <c r="H113" s="26">
        <f>+'[1]Calculos Producción 100%'!E113*'PETROSANTANDER-BUTANO'!$A$1</f>
        <v>0</v>
      </c>
      <c r="I113" s="26">
        <f>+'[1]Calculos Producción 100%'!F113*'PETROSANTANDER-BUTANO'!$A$1</f>
        <v>0</v>
      </c>
      <c r="J113" s="26">
        <f t="shared" si="1"/>
        <v>0</v>
      </c>
      <c r="K113" s="26">
        <v>0</v>
      </c>
      <c r="M113" s="27">
        <f>(((H113/'[1]Calculos Producción 100%'!A113)*1000)/'[1]Calculos Producción 100%'!$M$2)/42</f>
        <v>0</v>
      </c>
      <c r="N113" s="27">
        <f>(((I113/'[1]Calculos Producción 100%'!A113)*1000)/'[1]Calculos Producción 100%'!$M$2)/42</f>
        <v>0</v>
      </c>
      <c r="O113" s="27">
        <f>(((J113/'[1]Calculos Producción 100%'!A113)*1000)/'[1]Calculos Producción 100%'!$M$2)/42</f>
        <v>0</v>
      </c>
      <c r="P113" s="27">
        <f>+O113*'[1]Calculos Producción 100%'!A113</f>
        <v>0</v>
      </c>
    </row>
    <row r="114" spans="2:16" ht="24.75" hidden="1" x14ac:dyDescent="0.25">
      <c r="B114" s="21">
        <f>+'[1]Calculos Producción 100%'!B114</f>
        <v>49035</v>
      </c>
      <c r="C114" s="22" t="s">
        <v>55</v>
      </c>
      <c r="D114" s="23" t="s">
        <v>56</v>
      </c>
      <c r="E114" s="24" t="s">
        <v>57</v>
      </c>
      <c r="F114" s="25">
        <f>+'[1]Calculos Producción 100%'!$N$2</f>
        <v>100898.5512</v>
      </c>
      <c r="G114" s="26">
        <f>+'[1]Calculos Producción 100%'!$L$2</f>
        <v>2.17712116158837E-3</v>
      </c>
      <c r="H114" s="26">
        <f>+'[1]Calculos Producción 100%'!E114*'PETROSANTANDER-BUTANO'!$A$1</f>
        <v>0</v>
      </c>
      <c r="I114" s="26">
        <f>+'[1]Calculos Producción 100%'!F114*'PETROSANTANDER-BUTANO'!$A$1</f>
        <v>0</v>
      </c>
      <c r="J114" s="26">
        <f t="shared" si="1"/>
        <v>0</v>
      </c>
      <c r="K114" s="26">
        <v>0</v>
      </c>
      <c r="M114" s="27">
        <f>(((H114/'[1]Calculos Producción 100%'!A114)*1000)/'[1]Calculos Producción 100%'!$M$2)/42</f>
        <v>0</v>
      </c>
      <c r="N114" s="27">
        <f>(((I114/'[1]Calculos Producción 100%'!A114)*1000)/'[1]Calculos Producción 100%'!$M$2)/42</f>
        <v>0</v>
      </c>
      <c r="O114" s="27">
        <f>(((J114/'[1]Calculos Producción 100%'!A114)*1000)/'[1]Calculos Producción 100%'!$M$2)/42</f>
        <v>0</v>
      </c>
      <c r="P114" s="27">
        <f>+O114*'[1]Calculos Producción 100%'!A114</f>
        <v>0</v>
      </c>
    </row>
    <row r="115" spans="2:16" ht="24.75" hidden="1" x14ac:dyDescent="0.25">
      <c r="B115" s="21">
        <f>+'[1]Calculos Producción 100%'!B115</f>
        <v>49065</v>
      </c>
      <c r="C115" s="22" t="s">
        <v>55</v>
      </c>
      <c r="D115" s="23" t="s">
        <v>56</v>
      </c>
      <c r="E115" s="24" t="s">
        <v>57</v>
      </c>
      <c r="F115" s="25">
        <f>+'[1]Calculos Producción 100%'!$N$2</f>
        <v>100898.5512</v>
      </c>
      <c r="G115" s="26">
        <f>+'[1]Calculos Producción 100%'!$L$2</f>
        <v>2.17712116158837E-3</v>
      </c>
      <c r="H115" s="26">
        <f>+'[1]Calculos Producción 100%'!E115*'PETROSANTANDER-BUTANO'!$A$1</f>
        <v>0</v>
      </c>
      <c r="I115" s="26">
        <f>+'[1]Calculos Producción 100%'!F115*'PETROSANTANDER-BUTANO'!$A$1</f>
        <v>0</v>
      </c>
      <c r="J115" s="26">
        <f t="shared" si="1"/>
        <v>0</v>
      </c>
      <c r="K115" s="26">
        <v>0</v>
      </c>
      <c r="M115" s="27">
        <f>(((H115/'[1]Calculos Producción 100%'!A115)*1000)/'[1]Calculos Producción 100%'!$M$2)/42</f>
        <v>0</v>
      </c>
      <c r="N115" s="27">
        <f>(((I115/'[1]Calculos Producción 100%'!A115)*1000)/'[1]Calculos Producción 100%'!$M$2)/42</f>
        <v>0</v>
      </c>
      <c r="O115" s="27">
        <f>(((J115/'[1]Calculos Producción 100%'!A115)*1000)/'[1]Calculos Producción 100%'!$M$2)/42</f>
        <v>0</v>
      </c>
      <c r="P115" s="27">
        <f>+O115*'[1]Calculos Producción 100%'!A115</f>
        <v>0</v>
      </c>
    </row>
    <row r="116" spans="2:16" ht="24.75" hidden="1" x14ac:dyDescent="0.25">
      <c r="B116" s="21">
        <f>+'[1]Calculos Producción 100%'!B116</f>
        <v>49096</v>
      </c>
      <c r="C116" s="22" t="s">
        <v>55</v>
      </c>
      <c r="D116" s="23" t="s">
        <v>56</v>
      </c>
      <c r="E116" s="24" t="s">
        <v>57</v>
      </c>
      <c r="F116" s="25">
        <f>+'[1]Calculos Producción 100%'!$N$2</f>
        <v>100898.5512</v>
      </c>
      <c r="G116" s="26">
        <f>+'[1]Calculos Producción 100%'!$L$2</f>
        <v>2.17712116158837E-3</v>
      </c>
      <c r="H116" s="26">
        <f>+'[1]Calculos Producción 100%'!E116*'PETROSANTANDER-BUTANO'!$A$1</f>
        <v>0</v>
      </c>
      <c r="I116" s="26">
        <f>+'[1]Calculos Producción 100%'!F116*'PETROSANTANDER-BUTANO'!$A$1</f>
        <v>0</v>
      </c>
      <c r="J116" s="26">
        <f t="shared" si="1"/>
        <v>0</v>
      </c>
      <c r="K116" s="26">
        <v>0</v>
      </c>
      <c r="M116" s="27">
        <f>(((H116/'[1]Calculos Producción 100%'!A116)*1000)/'[1]Calculos Producción 100%'!$M$2)/42</f>
        <v>0</v>
      </c>
      <c r="N116" s="27">
        <f>(((I116/'[1]Calculos Producción 100%'!A116)*1000)/'[1]Calculos Producción 100%'!$M$2)/42</f>
        <v>0</v>
      </c>
      <c r="O116" s="27">
        <f>(((J116/'[1]Calculos Producción 100%'!A116)*1000)/'[1]Calculos Producción 100%'!$M$2)/42</f>
        <v>0</v>
      </c>
      <c r="P116" s="27">
        <f>+O116*'[1]Calculos Producción 100%'!A116</f>
        <v>0</v>
      </c>
    </row>
    <row r="117" spans="2:16" ht="24.75" hidden="1" x14ac:dyDescent="0.25">
      <c r="B117" s="21">
        <f>+'[1]Calculos Producción 100%'!B117</f>
        <v>49126</v>
      </c>
      <c r="C117" s="22" t="s">
        <v>55</v>
      </c>
      <c r="D117" s="23" t="s">
        <v>56</v>
      </c>
      <c r="E117" s="24" t="s">
        <v>57</v>
      </c>
      <c r="F117" s="25">
        <f>+'[1]Calculos Producción 100%'!$N$2</f>
        <v>100898.5512</v>
      </c>
      <c r="G117" s="26">
        <f>+'[1]Calculos Producción 100%'!$L$2</f>
        <v>2.17712116158837E-3</v>
      </c>
      <c r="H117" s="26">
        <f>+'[1]Calculos Producción 100%'!E117*'PETROSANTANDER-BUTANO'!$A$1</f>
        <v>0</v>
      </c>
      <c r="I117" s="26">
        <f>+'[1]Calculos Producción 100%'!F117*'PETROSANTANDER-BUTANO'!$A$1</f>
        <v>0</v>
      </c>
      <c r="J117" s="26">
        <f t="shared" si="1"/>
        <v>0</v>
      </c>
      <c r="K117" s="26">
        <v>0</v>
      </c>
      <c r="M117" s="27">
        <f>(((H117/'[1]Calculos Producción 100%'!A117)*1000)/'[1]Calculos Producción 100%'!$M$2)/42</f>
        <v>0</v>
      </c>
      <c r="N117" s="27">
        <f>(((I117/'[1]Calculos Producción 100%'!A117)*1000)/'[1]Calculos Producción 100%'!$M$2)/42</f>
        <v>0</v>
      </c>
      <c r="O117" s="27">
        <f>(((J117/'[1]Calculos Producción 100%'!A117)*1000)/'[1]Calculos Producción 100%'!$M$2)/42</f>
        <v>0</v>
      </c>
      <c r="P117" s="27">
        <f>+O117*'[1]Calculos Producción 100%'!A117</f>
        <v>0</v>
      </c>
    </row>
    <row r="118" spans="2:16" ht="24.75" hidden="1" x14ac:dyDescent="0.25">
      <c r="B118" s="21">
        <f>+'[1]Calculos Producción 100%'!B118</f>
        <v>49157</v>
      </c>
      <c r="C118" s="22" t="s">
        <v>55</v>
      </c>
      <c r="D118" s="23" t="s">
        <v>56</v>
      </c>
      <c r="E118" s="24" t="s">
        <v>57</v>
      </c>
      <c r="F118" s="25">
        <f>+'[1]Calculos Producción 100%'!$N$2</f>
        <v>100898.5512</v>
      </c>
      <c r="G118" s="26">
        <f>+'[1]Calculos Producción 100%'!$L$2</f>
        <v>2.17712116158837E-3</v>
      </c>
      <c r="H118" s="26">
        <f>+'[1]Calculos Producción 100%'!E118*'PETROSANTANDER-BUTANO'!$A$1</f>
        <v>0</v>
      </c>
      <c r="I118" s="26">
        <f>+'[1]Calculos Producción 100%'!F118*'PETROSANTANDER-BUTANO'!$A$1</f>
        <v>0</v>
      </c>
      <c r="J118" s="26">
        <f t="shared" si="1"/>
        <v>0</v>
      </c>
      <c r="K118" s="26">
        <v>0</v>
      </c>
      <c r="M118" s="27">
        <f>(((H118/'[1]Calculos Producción 100%'!A118)*1000)/'[1]Calculos Producción 100%'!$M$2)/42</f>
        <v>0</v>
      </c>
      <c r="N118" s="27">
        <f>(((I118/'[1]Calculos Producción 100%'!A118)*1000)/'[1]Calculos Producción 100%'!$M$2)/42</f>
        <v>0</v>
      </c>
      <c r="O118" s="27">
        <f>(((J118/'[1]Calculos Producción 100%'!A118)*1000)/'[1]Calculos Producción 100%'!$M$2)/42</f>
        <v>0</v>
      </c>
      <c r="P118" s="27">
        <f>+O118*'[1]Calculos Producción 100%'!A118</f>
        <v>0</v>
      </c>
    </row>
    <row r="119" spans="2:16" ht="24.75" hidden="1" x14ac:dyDescent="0.25">
      <c r="B119" s="21">
        <f>+'[1]Calculos Producción 100%'!B119</f>
        <v>49188</v>
      </c>
      <c r="C119" s="22" t="s">
        <v>55</v>
      </c>
      <c r="D119" s="23" t="s">
        <v>56</v>
      </c>
      <c r="E119" s="24" t="s">
        <v>57</v>
      </c>
      <c r="F119" s="25">
        <f>+'[1]Calculos Producción 100%'!$N$2</f>
        <v>100898.5512</v>
      </c>
      <c r="G119" s="26">
        <f>+'[1]Calculos Producción 100%'!$L$2</f>
        <v>2.17712116158837E-3</v>
      </c>
      <c r="H119" s="26">
        <f>+'[1]Calculos Producción 100%'!E119*'PETROSANTANDER-BUTANO'!$A$1</f>
        <v>0</v>
      </c>
      <c r="I119" s="26">
        <f>+'[1]Calculos Producción 100%'!F119*'PETROSANTANDER-BUTANO'!$A$1</f>
        <v>0</v>
      </c>
      <c r="J119" s="26">
        <f t="shared" si="1"/>
        <v>0</v>
      </c>
      <c r="K119" s="26">
        <v>0</v>
      </c>
      <c r="M119" s="27">
        <f>(((H119/'[1]Calculos Producción 100%'!A119)*1000)/'[1]Calculos Producción 100%'!$M$2)/42</f>
        <v>0</v>
      </c>
      <c r="N119" s="27">
        <f>(((I119/'[1]Calculos Producción 100%'!A119)*1000)/'[1]Calculos Producción 100%'!$M$2)/42</f>
        <v>0</v>
      </c>
      <c r="O119" s="27">
        <f>(((J119/'[1]Calculos Producción 100%'!A119)*1000)/'[1]Calculos Producción 100%'!$M$2)/42</f>
        <v>0</v>
      </c>
      <c r="P119" s="27">
        <f>+O119*'[1]Calculos Producción 100%'!A119</f>
        <v>0</v>
      </c>
    </row>
    <row r="120" spans="2:16" ht="24.75" hidden="1" x14ac:dyDescent="0.25">
      <c r="B120" s="21">
        <f>+'[1]Calculos Producción 100%'!B120</f>
        <v>49218</v>
      </c>
      <c r="C120" s="22" t="s">
        <v>55</v>
      </c>
      <c r="D120" s="23" t="s">
        <v>56</v>
      </c>
      <c r="E120" s="24" t="s">
        <v>57</v>
      </c>
      <c r="F120" s="25">
        <f>+'[1]Calculos Producción 100%'!$N$2</f>
        <v>100898.5512</v>
      </c>
      <c r="G120" s="26">
        <f>+'[1]Calculos Producción 100%'!$L$2</f>
        <v>2.17712116158837E-3</v>
      </c>
      <c r="H120" s="26">
        <f>+'[1]Calculos Producción 100%'!E120*'PETROSANTANDER-BUTANO'!$A$1</f>
        <v>0</v>
      </c>
      <c r="I120" s="26">
        <f>+'[1]Calculos Producción 100%'!F120*'PETROSANTANDER-BUTANO'!$A$1</f>
        <v>0</v>
      </c>
      <c r="J120" s="26">
        <f t="shared" si="1"/>
        <v>0</v>
      </c>
      <c r="K120" s="26">
        <v>0</v>
      </c>
      <c r="M120" s="27">
        <f>(((H120/'[1]Calculos Producción 100%'!A120)*1000)/'[1]Calculos Producción 100%'!$M$2)/42</f>
        <v>0</v>
      </c>
      <c r="N120" s="27">
        <f>(((I120/'[1]Calculos Producción 100%'!A120)*1000)/'[1]Calculos Producción 100%'!$M$2)/42</f>
        <v>0</v>
      </c>
      <c r="O120" s="27">
        <f>(((J120/'[1]Calculos Producción 100%'!A120)*1000)/'[1]Calculos Producción 100%'!$M$2)/42</f>
        <v>0</v>
      </c>
      <c r="P120" s="27">
        <f>+O120*'[1]Calculos Producción 100%'!A120</f>
        <v>0</v>
      </c>
    </row>
    <row r="121" spans="2:16" ht="24.75" hidden="1" x14ac:dyDescent="0.25">
      <c r="B121" s="21">
        <f>+'[1]Calculos Producción 100%'!B121</f>
        <v>49249</v>
      </c>
      <c r="C121" s="22" t="s">
        <v>55</v>
      </c>
      <c r="D121" s="23" t="s">
        <v>56</v>
      </c>
      <c r="E121" s="24" t="s">
        <v>57</v>
      </c>
      <c r="F121" s="25">
        <f>+'[1]Calculos Producción 100%'!$N$2</f>
        <v>100898.5512</v>
      </c>
      <c r="G121" s="26">
        <f>+'[1]Calculos Producción 100%'!$L$2</f>
        <v>2.17712116158837E-3</v>
      </c>
      <c r="H121" s="26">
        <f>+'[1]Calculos Producción 100%'!E121*'PETROSANTANDER-BUTANO'!$A$1</f>
        <v>0</v>
      </c>
      <c r="I121" s="26">
        <f>+'[1]Calculos Producción 100%'!F121*'PETROSANTANDER-BUTANO'!$A$1</f>
        <v>0</v>
      </c>
      <c r="J121" s="26">
        <f t="shared" si="1"/>
        <v>0</v>
      </c>
      <c r="K121" s="26">
        <v>0</v>
      </c>
      <c r="M121" s="27">
        <f>(((H121/'[1]Calculos Producción 100%'!A121)*1000)/'[1]Calculos Producción 100%'!$M$2)/42</f>
        <v>0</v>
      </c>
      <c r="N121" s="27">
        <f>(((I121/'[1]Calculos Producción 100%'!A121)*1000)/'[1]Calculos Producción 100%'!$M$2)/42</f>
        <v>0</v>
      </c>
      <c r="O121" s="27">
        <f>(((J121/'[1]Calculos Producción 100%'!A121)*1000)/'[1]Calculos Producción 100%'!$M$2)/42</f>
        <v>0</v>
      </c>
      <c r="P121" s="27">
        <f>+O121*'[1]Calculos Producción 100%'!A121</f>
        <v>0</v>
      </c>
    </row>
    <row r="122" spans="2:16" ht="24.75" hidden="1" x14ac:dyDescent="0.25">
      <c r="B122" s="21">
        <f>+'[1]Calculos Producción 100%'!B122</f>
        <v>49279</v>
      </c>
      <c r="C122" s="22" t="s">
        <v>55</v>
      </c>
      <c r="D122" s="23" t="s">
        <v>56</v>
      </c>
      <c r="E122" s="24" t="s">
        <v>57</v>
      </c>
      <c r="F122" s="25">
        <f>+'[1]Calculos Producción 100%'!$N$2</f>
        <v>100898.5512</v>
      </c>
      <c r="G122" s="26">
        <f>+'[1]Calculos Producción 100%'!$L$2</f>
        <v>2.17712116158837E-3</v>
      </c>
      <c r="H122" s="26">
        <f>+'[1]Calculos Producción 100%'!E122*'PETROSANTANDER-BUTANO'!$A$1</f>
        <v>0</v>
      </c>
      <c r="I122" s="26">
        <f>+'[1]Calculos Producción 100%'!F122*'PETROSANTANDER-BUTANO'!$A$1</f>
        <v>0</v>
      </c>
      <c r="J122" s="26">
        <f t="shared" si="1"/>
        <v>0</v>
      </c>
      <c r="K122" s="26">
        <v>0</v>
      </c>
      <c r="M122" s="27">
        <f>(((H122/'[1]Calculos Producción 100%'!A122)*1000)/'[1]Calculos Producción 100%'!$M$2)/42</f>
        <v>0</v>
      </c>
      <c r="N122" s="27">
        <f>(((I122/'[1]Calculos Producción 100%'!A122)*1000)/'[1]Calculos Producción 100%'!$M$2)/42</f>
        <v>0</v>
      </c>
      <c r="O122" s="27">
        <f>(((J122/'[1]Calculos Producción 100%'!A122)*1000)/'[1]Calculos Producción 100%'!$M$2)/42</f>
        <v>0</v>
      </c>
      <c r="P122" s="27">
        <f>+O122*'[1]Calculos Producción 100%'!A122</f>
        <v>0</v>
      </c>
    </row>
    <row r="123" spans="2:16" ht="24.75" hidden="1" x14ac:dyDescent="0.25">
      <c r="B123" s="21">
        <f>+'[1]Calculos Producción 100%'!B123</f>
        <v>49310</v>
      </c>
      <c r="C123" s="22" t="s">
        <v>55</v>
      </c>
      <c r="D123" s="23" t="s">
        <v>56</v>
      </c>
      <c r="E123" s="24" t="s">
        <v>57</v>
      </c>
      <c r="F123" s="25">
        <f>+'[1]Calculos Producción 100%'!$N$2</f>
        <v>100898.5512</v>
      </c>
      <c r="G123" s="26">
        <f>+'[1]Calculos Producción 100%'!$L$2</f>
        <v>2.17712116158837E-3</v>
      </c>
      <c r="H123" s="26">
        <f>+'[1]Calculos Producción 100%'!E123*'PETROSANTANDER-BUTANO'!$A$1</f>
        <v>0</v>
      </c>
      <c r="I123" s="26">
        <f>+'[1]Calculos Producción 100%'!F123*'PETROSANTANDER-BUTANO'!$A$1</f>
        <v>0</v>
      </c>
      <c r="J123" s="26">
        <f t="shared" si="1"/>
        <v>0</v>
      </c>
      <c r="K123" s="26">
        <v>0</v>
      </c>
      <c r="M123" s="27">
        <f>(((H123/'[1]Calculos Producción 100%'!A123)*1000)/'[1]Calculos Producción 100%'!$M$2)/42</f>
        <v>0</v>
      </c>
      <c r="N123" s="27">
        <f>(((I123/'[1]Calculos Producción 100%'!A123)*1000)/'[1]Calculos Producción 100%'!$M$2)/42</f>
        <v>0</v>
      </c>
      <c r="O123" s="27">
        <f>(((J123/'[1]Calculos Producción 100%'!A123)*1000)/'[1]Calculos Producción 100%'!$M$2)/42</f>
        <v>0</v>
      </c>
      <c r="P123" s="27">
        <f>+O123*'[1]Calculos Producción 100%'!A123</f>
        <v>0</v>
      </c>
    </row>
    <row r="124" spans="2:16" ht="24.75" hidden="1" x14ac:dyDescent="0.25">
      <c r="B124" s="21">
        <f>+'[1]Calculos Producción 100%'!B124</f>
        <v>49341</v>
      </c>
      <c r="C124" s="22" t="s">
        <v>55</v>
      </c>
      <c r="D124" s="23" t="s">
        <v>56</v>
      </c>
      <c r="E124" s="24" t="s">
        <v>57</v>
      </c>
      <c r="F124" s="25">
        <f>+'[1]Calculos Producción 100%'!$N$2</f>
        <v>100898.5512</v>
      </c>
      <c r="G124" s="26">
        <f>+'[1]Calculos Producción 100%'!$L$2</f>
        <v>2.17712116158837E-3</v>
      </c>
      <c r="H124" s="26">
        <f>+'[1]Calculos Producción 100%'!E124*'PETROSANTANDER-BUTANO'!$A$1</f>
        <v>0</v>
      </c>
      <c r="I124" s="26">
        <f>+'[1]Calculos Producción 100%'!F124*'PETROSANTANDER-BUTANO'!$A$1</f>
        <v>0</v>
      </c>
      <c r="J124" s="26">
        <f t="shared" si="1"/>
        <v>0</v>
      </c>
      <c r="K124" s="26">
        <v>0</v>
      </c>
      <c r="M124" s="27">
        <f>(((H124/'[1]Calculos Producción 100%'!A124)*1000)/'[1]Calculos Producción 100%'!$M$2)/42</f>
        <v>0</v>
      </c>
      <c r="N124" s="27">
        <f>(((I124/'[1]Calculos Producción 100%'!A124)*1000)/'[1]Calculos Producción 100%'!$M$2)/42</f>
        <v>0</v>
      </c>
      <c r="O124" s="27">
        <f>(((J124/'[1]Calculos Producción 100%'!A124)*1000)/'[1]Calculos Producción 100%'!$M$2)/42</f>
        <v>0</v>
      </c>
      <c r="P124" s="27">
        <f>+O124*'[1]Calculos Producción 100%'!A124</f>
        <v>0</v>
      </c>
    </row>
    <row r="125" spans="2:16" ht="24.75" hidden="1" x14ac:dyDescent="0.25">
      <c r="B125" s="21">
        <f>+'[1]Calculos Producción 100%'!B125</f>
        <v>49369</v>
      </c>
      <c r="C125" s="22" t="s">
        <v>55</v>
      </c>
      <c r="D125" s="23" t="s">
        <v>56</v>
      </c>
      <c r="E125" s="24" t="s">
        <v>57</v>
      </c>
      <c r="F125" s="25">
        <f>+'[1]Calculos Producción 100%'!$N$2</f>
        <v>100898.5512</v>
      </c>
      <c r="G125" s="26">
        <f>+'[1]Calculos Producción 100%'!$L$2</f>
        <v>2.17712116158837E-3</v>
      </c>
      <c r="H125" s="26">
        <f>+'[1]Calculos Producción 100%'!E125*'PETROSANTANDER-BUTANO'!$A$1</f>
        <v>0</v>
      </c>
      <c r="I125" s="26">
        <f>+'[1]Calculos Producción 100%'!F125*'PETROSANTANDER-BUTANO'!$A$1</f>
        <v>0</v>
      </c>
      <c r="J125" s="26">
        <f t="shared" si="1"/>
        <v>0</v>
      </c>
      <c r="K125" s="26">
        <v>0</v>
      </c>
      <c r="M125" s="27">
        <f>(((H125/'[1]Calculos Producción 100%'!A125)*1000)/'[1]Calculos Producción 100%'!$M$2)/42</f>
        <v>0</v>
      </c>
      <c r="N125" s="27">
        <f>(((I125/'[1]Calculos Producción 100%'!A125)*1000)/'[1]Calculos Producción 100%'!$M$2)/42</f>
        <v>0</v>
      </c>
      <c r="O125" s="27">
        <f>(((J125/'[1]Calculos Producción 100%'!A125)*1000)/'[1]Calculos Producción 100%'!$M$2)/42</f>
        <v>0</v>
      </c>
      <c r="P125" s="27">
        <f>+O125*'[1]Calculos Producción 100%'!A125</f>
        <v>0</v>
      </c>
    </row>
    <row r="126" spans="2:16" ht="24.75" hidden="1" x14ac:dyDescent="0.25">
      <c r="B126" s="21">
        <f>+'[1]Calculos Producción 100%'!B126</f>
        <v>49400</v>
      </c>
      <c r="C126" s="22" t="s">
        <v>55</v>
      </c>
      <c r="D126" s="23" t="s">
        <v>56</v>
      </c>
      <c r="E126" s="24" t="s">
        <v>57</v>
      </c>
      <c r="F126" s="25">
        <f>+'[1]Calculos Producción 100%'!$N$2</f>
        <v>100898.5512</v>
      </c>
      <c r="G126" s="26">
        <f>+'[1]Calculos Producción 100%'!$L$2</f>
        <v>2.17712116158837E-3</v>
      </c>
      <c r="H126" s="26">
        <f>+'[1]Calculos Producción 100%'!E126*'PETROSANTANDER-BUTANO'!$A$1</f>
        <v>0</v>
      </c>
      <c r="I126" s="26">
        <f>+'[1]Calculos Producción 100%'!F126*'PETROSANTANDER-BUTANO'!$A$1</f>
        <v>0</v>
      </c>
      <c r="J126" s="26">
        <f t="shared" si="1"/>
        <v>0</v>
      </c>
      <c r="K126" s="26">
        <v>0</v>
      </c>
      <c r="M126" s="27">
        <f>(((H126/'[1]Calculos Producción 100%'!A126)*1000)/'[1]Calculos Producción 100%'!$M$2)/42</f>
        <v>0</v>
      </c>
      <c r="N126" s="27">
        <f>(((I126/'[1]Calculos Producción 100%'!A126)*1000)/'[1]Calculos Producción 100%'!$M$2)/42</f>
        <v>0</v>
      </c>
      <c r="O126" s="27">
        <f>(((J126/'[1]Calculos Producción 100%'!A126)*1000)/'[1]Calculos Producción 100%'!$M$2)/42</f>
        <v>0</v>
      </c>
      <c r="P126" s="27">
        <f>+O126*'[1]Calculos Producción 100%'!A126</f>
        <v>0</v>
      </c>
    </row>
    <row r="127" spans="2:16" ht="24.75" hidden="1" x14ac:dyDescent="0.25">
      <c r="B127" s="21">
        <f>+'[1]Calculos Producción 100%'!B127</f>
        <v>49430</v>
      </c>
      <c r="C127" s="22" t="s">
        <v>55</v>
      </c>
      <c r="D127" s="23" t="s">
        <v>56</v>
      </c>
      <c r="E127" s="24" t="s">
        <v>57</v>
      </c>
      <c r="F127" s="25">
        <f>+'[1]Calculos Producción 100%'!$N$2</f>
        <v>100898.5512</v>
      </c>
      <c r="G127" s="26">
        <f>+'[1]Calculos Producción 100%'!$L$2</f>
        <v>2.17712116158837E-3</v>
      </c>
      <c r="H127" s="26">
        <f>+'[1]Calculos Producción 100%'!E127*'PETROSANTANDER-BUTANO'!$A$1</f>
        <v>0</v>
      </c>
      <c r="I127" s="26">
        <f>+'[1]Calculos Producción 100%'!F127*'PETROSANTANDER-BUTANO'!$A$1</f>
        <v>0</v>
      </c>
      <c r="J127" s="26">
        <f t="shared" si="1"/>
        <v>0</v>
      </c>
      <c r="K127" s="26">
        <v>0</v>
      </c>
      <c r="M127" s="27">
        <f>(((H127/'[1]Calculos Producción 100%'!A127)*1000)/'[1]Calculos Producción 100%'!$M$2)/42</f>
        <v>0</v>
      </c>
      <c r="N127" s="27">
        <f>(((I127/'[1]Calculos Producción 100%'!A127)*1000)/'[1]Calculos Producción 100%'!$M$2)/42</f>
        <v>0</v>
      </c>
      <c r="O127" s="27">
        <f>(((J127/'[1]Calculos Producción 100%'!A127)*1000)/'[1]Calculos Producción 100%'!$M$2)/42</f>
        <v>0</v>
      </c>
      <c r="P127" s="27">
        <f>+O127*'[1]Calculos Producción 100%'!A127</f>
        <v>0</v>
      </c>
    </row>
    <row r="128" spans="2:16" ht="24.75" hidden="1" x14ac:dyDescent="0.25">
      <c r="B128" s="21">
        <f>+'[1]Calculos Producción 100%'!B128</f>
        <v>49461</v>
      </c>
      <c r="C128" s="22" t="s">
        <v>55</v>
      </c>
      <c r="D128" s="23" t="s">
        <v>56</v>
      </c>
      <c r="E128" s="24" t="s">
        <v>57</v>
      </c>
      <c r="F128" s="25">
        <f>+'[1]Calculos Producción 100%'!$N$2</f>
        <v>100898.5512</v>
      </c>
      <c r="G128" s="26">
        <f>+'[1]Calculos Producción 100%'!$L$2</f>
        <v>2.17712116158837E-3</v>
      </c>
      <c r="H128" s="26">
        <f>+'[1]Calculos Producción 100%'!E128*'PETROSANTANDER-BUTANO'!$A$1</f>
        <v>0</v>
      </c>
      <c r="I128" s="26">
        <f>+'[1]Calculos Producción 100%'!F128*'PETROSANTANDER-BUTANO'!$A$1</f>
        <v>0</v>
      </c>
      <c r="J128" s="26">
        <f t="shared" si="1"/>
        <v>0</v>
      </c>
      <c r="K128" s="26">
        <v>0</v>
      </c>
      <c r="M128" s="27">
        <f>(((H128/'[1]Calculos Producción 100%'!A128)*1000)/'[1]Calculos Producción 100%'!$M$2)/42</f>
        <v>0</v>
      </c>
      <c r="N128" s="27">
        <f>(((I128/'[1]Calculos Producción 100%'!A128)*1000)/'[1]Calculos Producción 100%'!$M$2)/42</f>
        <v>0</v>
      </c>
      <c r="O128" s="27">
        <f>(((J128/'[1]Calculos Producción 100%'!A128)*1000)/'[1]Calculos Producción 100%'!$M$2)/42</f>
        <v>0</v>
      </c>
      <c r="P128" s="27">
        <f>+O128*'[1]Calculos Producción 100%'!A128</f>
        <v>0</v>
      </c>
    </row>
    <row r="129" spans="2:16" ht="24.75" hidden="1" x14ac:dyDescent="0.25">
      <c r="B129" s="21">
        <f>+'[1]Calculos Producción 100%'!B129</f>
        <v>49491</v>
      </c>
      <c r="C129" s="22" t="s">
        <v>55</v>
      </c>
      <c r="D129" s="23" t="s">
        <v>56</v>
      </c>
      <c r="E129" s="24" t="s">
        <v>57</v>
      </c>
      <c r="F129" s="25">
        <f>+'[1]Calculos Producción 100%'!$N$2</f>
        <v>100898.5512</v>
      </c>
      <c r="G129" s="26">
        <f>+'[1]Calculos Producción 100%'!$L$2</f>
        <v>2.17712116158837E-3</v>
      </c>
      <c r="H129" s="26">
        <f>+'[1]Calculos Producción 100%'!E129*'PETROSANTANDER-BUTANO'!$A$1</f>
        <v>0</v>
      </c>
      <c r="I129" s="26">
        <f>+'[1]Calculos Producción 100%'!F129*'PETROSANTANDER-BUTANO'!$A$1</f>
        <v>0</v>
      </c>
      <c r="J129" s="26">
        <f t="shared" si="1"/>
        <v>0</v>
      </c>
      <c r="K129" s="26">
        <v>0</v>
      </c>
      <c r="M129" s="27">
        <f>(((H129/'[1]Calculos Producción 100%'!A129)*1000)/'[1]Calculos Producción 100%'!$M$2)/42</f>
        <v>0</v>
      </c>
      <c r="N129" s="27">
        <f>(((I129/'[1]Calculos Producción 100%'!A129)*1000)/'[1]Calculos Producción 100%'!$M$2)/42</f>
        <v>0</v>
      </c>
      <c r="O129" s="27">
        <f>(((J129/'[1]Calculos Producción 100%'!A129)*1000)/'[1]Calculos Producción 100%'!$M$2)/42</f>
        <v>0</v>
      </c>
      <c r="P129" s="27">
        <f>+O129*'[1]Calculos Producción 100%'!A129</f>
        <v>0</v>
      </c>
    </row>
    <row r="130" spans="2:16" ht="24.75" hidden="1" x14ac:dyDescent="0.25">
      <c r="B130" s="21">
        <f>+'[1]Calculos Producción 100%'!B130</f>
        <v>49522</v>
      </c>
      <c r="C130" s="22" t="s">
        <v>55</v>
      </c>
      <c r="D130" s="23" t="s">
        <v>56</v>
      </c>
      <c r="E130" s="24" t="s">
        <v>57</v>
      </c>
      <c r="F130" s="25">
        <f>+'[1]Calculos Producción 100%'!$N$2</f>
        <v>100898.5512</v>
      </c>
      <c r="G130" s="26">
        <f>+'[1]Calculos Producción 100%'!$L$2</f>
        <v>2.17712116158837E-3</v>
      </c>
      <c r="H130" s="26">
        <f>+'[1]Calculos Producción 100%'!E130*'PETROSANTANDER-BUTANO'!$A$1</f>
        <v>0</v>
      </c>
      <c r="I130" s="26">
        <f>+'[1]Calculos Producción 100%'!F130*'PETROSANTANDER-BUTANO'!$A$1</f>
        <v>0</v>
      </c>
      <c r="J130" s="26">
        <f t="shared" si="1"/>
        <v>0</v>
      </c>
      <c r="K130" s="26">
        <v>0</v>
      </c>
      <c r="M130" s="27">
        <f>(((H130/'[1]Calculos Producción 100%'!A130)*1000)/'[1]Calculos Producción 100%'!$M$2)/42</f>
        <v>0</v>
      </c>
      <c r="N130" s="27">
        <f>(((I130/'[1]Calculos Producción 100%'!A130)*1000)/'[1]Calculos Producción 100%'!$M$2)/42</f>
        <v>0</v>
      </c>
      <c r="O130" s="27">
        <f>(((J130/'[1]Calculos Producción 100%'!A130)*1000)/'[1]Calculos Producción 100%'!$M$2)/42</f>
        <v>0</v>
      </c>
      <c r="P130" s="27">
        <f>+O130*'[1]Calculos Producción 100%'!A130</f>
        <v>0</v>
      </c>
    </row>
    <row r="131" spans="2:16" ht="24.75" hidden="1" x14ac:dyDescent="0.25">
      <c r="B131" s="21">
        <f>+'[1]Calculos Producción 100%'!B131</f>
        <v>49553</v>
      </c>
      <c r="C131" s="22" t="s">
        <v>55</v>
      </c>
      <c r="D131" s="23" t="s">
        <v>56</v>
      </c>
      <c r="E131" s="24" t="s">
        <v>57</v>
      </c>
      <c r="F131" s="25">
        <f>+'[1]Calculos Producción 100%'!$N$2</f>
        <v>100898.5512</v>
      </c>
      <c r="G131" s="26">
        <f>+'[1]Calculos Producción 100%'!$L$2</f>
        <v>2.17712116158837E-3</v>
      </c>
      <c r="H131" s="26">
        <f>+'[1]Calculos Producción 100%'!E131*'PETROSANTANDER-BUTANO'!$A$1</f>
        <v>0</v>
      </c>
      <c r="I131" s="26">
        <f>+'[1]Calculos Producción 100%'!F131*'PETROSANTANDER-BUTANO'!$A$1</f>
        <v>0</v>
      </c>
      <c r="J131" s="26">
        <f t="shared" ref="J131:J194" si="2">+H131+I131</f>
        <v>0</v>
      </c>
      <c r="K131" s="26">
        <v>0</v>
      </c>
      <c r="M131" s="27">
        <f>(((H131/'[1]Calculos Producción 100%'!A131)*1000)/'[1]Calculos Producción 100%'!$M$2)/42</f>
        <v>0</v>
      </c>
      <c r="N131" s="27">
        <f>(((I131/'[1]Calculos Producción 100%'!A131)*1000)/'[1]Calculos Producción 100%'!$M$2)/42</f>
        <v>0</v>
      </c>
      <c r="O131" s="27">
        <f>(((J131/'[1]Calculos Producción 100%'!A131)*1000)/'[1]Calculos Producción 100%'!$M$2)/42</f>
        <v>0</v>
      </c>
      <c r="P131" s="27">
        <f>+O131*'[1]Calculos Producción 100%'!A131</f>
        <v>0</v>
      </c>
    </row>
    <row r="132" spans="2:16" ht="24.75" hidden="1" x14ac:dyDescent="0.25">
      <c r="B132" s="21">
        <f>+'[1]Calculos Producción 100%'!B132</f>
        <v>49583</v>
      </c>
      <c r="C132" s="22" t="s">
        <v>55</v>
      </c>
      <c r="D132" s="23" t="s">
        <v>56</v>
      </c>
      <c r="E132" s="24" t="s">
        <v>57</v>
      </c>
      <c r="F132" s="25">
        <f>+'[1]Calculos Producción 100%'!$N$2</f>
        <v>100898.5512</v>
      </c>
      <c r="G132" s="26">
        <f>+'[1]Calculos Producción 100%'!$L$2</f>
        <v>2.17712116158837E-3</v>
      </c>
      <c r="H132" s="26">
        <f>+'[1]Calculos Producción 100%'!E132*'PETROSANTANDER-BUTANO'!$A$1</f>
        <v>0</v>
      </c>
      <c r="I132" s="26">
        <f>+'[1]Calculos Producción 100%'!F132*'PETROSANTANDER-BUTANO'!$A$1</f>
        <v>0</v>
      </c>
      <c r="J132" s="26">
        <f t="shared" si="2"/>
        <v>0</v>
      </c>
      <c r="K132" s="26">
        <v>0</v>
      </c>
      <c r="M132" s="27">
        <f>(((H132/'[1]Calculos Producción 100%'!A132)*1000)/'[1]Calculos Producción 100%'!$M$2)/42</f>
        <v>0</v>
      </c>
      <c r="N132" s="27">
        <f>(((I132/'[1]Calculos Producción 100%'!A132)*1000)/'[1]Calculos Producción 100%'!$M$2)/42</f>
        <v>0</v>
      </c>
      <c r="O132" s="27">
        <f>(((J132/'[1]Calculos Producción 100%'!A132)*1000)/'[1]Calculos Producción 100%'!$M$2)/42</f>
        <v>0</v>
      </c>
      <c r="P132" s="27">
        <f>+O132*'[1]Calculos Producción 100%'!A132</f>
        <v>0</v>
      </c>
    </row>
    <row r="133" spans="2:16" ht="24.75" hidden="1" x14ac:dyDescent="0.25">
      <c r="B133" s="21">
        <f>+'[1]Calculos Producción 100%'!B133</f>
        <v>49614</v>
      </c>
      <c r="C133" s="22" t="s">
        <v>55</v>
      </c>
      <c r="D133" s="23" t="s">
        <v>56</v>
      </c>
      <c r="E133" s="24" t="s">
        <v>57</v>
      </c>
      <c r="F133" s="25">
        <f>+'[1]Calculos Producción 100%'!$N$2</f>
        <v>100898.5512</v>
      </c>
      <c r="G133" s="26">
        <f>+'[1]Calculos Producción 100%'!$L$2</f>
        <v>2.17712116158837E-3</v>
      </c>
      <c r="H133" s="26">
        <f>+'[1]Calculos Producción 100%'!E133*'PETROSANTANDER-BUTANO'!$A$1</f>
        <v>0</v>
      </c>
      <c r="I133" s="26">
        <f>+'[1]Calculos Producción 100%'!F133*'PETROSANTANDER-BUTANO'!$A$1</f>
        <v>0</v>
      </c>
      <c r="J133" s="26">
        <f t="shared" si="2"/>
        <v>0</v>
      </c>
      <c r="K133" s="26">
        <v>0</v>
      </c>
      <c r="M133" s="27">
        <f>(((H133/'[1]Calculos Producción 100%'!A133)*1000)/'[1]Calculos Producción 100%'!$M$2)/42</f>
        <v>0</v>
      </c>
      <c r="N133" s="27">
        <f>(((I133/'[1]Calculos Producción 100%'!A133)*1000)/'[1]Calculos Producción 100%'!$M$2)/42</f>
        <v>0</v>
      </c>
      <c r="O133" s="27">
        <f>(((J133/'[1]Calculos Producción 100%'!A133)*1000)/'[1]Calculos Producción 100%'!$M$2)/42</f>
        <v>0</v>
      </c>
      <c r="P133" s="27">
        <f>+O133*'[1]Calculos Producción 100%'!A133</f>
        <v>0</v>
      </c>
    </row>
    <row r="134" spans="2:16" ht="24.75" hidden="1" x14ac:dyDescent="0.25">
      <c r="B134" s="21">
        <f>+'[1]Calculos Producción 100%'!B134</f>
        <v>49644</v>
      </c>
      <c r="C134" s="22" t="s">
        <v>55</v>
      </c>
      <c r="D134" s="23" t="s">
        <v>56</v>
      </c>
      <c r="E134" s="24" t="s">
        <v>57</v>
      </c>
      <c r="F134" s="25">
        <f>+'[1]Calculos Producción 100%'!$N$2</f>
        <v>100898.5512</v>
      </c>
      <c r="G134" s="26">
        <f>+'[1]Calculos Producción 100%'!$L$2</f>
        <v>2.17712116158837E-3</v>
      </c>
      <c r="H134" s="26">
        <f>+'[1]Calculos Producción 100%'!E134*'PETROSANTANDER-BUTANO'!$A$1</f>
        <v>0</v>
      </c>
      <c r="I134" s="26">
        <f>+'[1]Calculos Producción 100%'!F134*'PETROSANTANDER-BUTANO'!$A$1</f>
        <v>0</v>
      </c>
      <c r="J134" s="26">
        <f t="shared" si="2"/>
        <v>0</v>
      </c>
      <c r="K134" s="26">
        <v>0</v>
      </c>
      <c r="M134" s="27">
        <f>(((H134/'[1]Calculos Producción 100%'!A134)*1000)/'[1]Calculos Producción 100%'!$M$2)/42</f>
        <v>0</v>
      </c>
      <c r="N134" s="27">
        <f>(((I134/'[1]Calculos Producción 100%'!A134)*1000)/'[1]Calculos Producción 100%'!$M$2)/42</f>
        <v>0</v>
      </c>
      <c r="O134" s="27">
        <f>(((J134/'[1]Calculos Producción 100%'!A134)*1000)/'[1]Calculos Producción 100%'!$M$2)/42</f>
        <v>0</v>
      </c>
      <c r="P134" s="27">
        <f>+O134*'[1]Calculos Producción 100%'!A134</f>
        <v>0</v>
      </c>
    </row>
    <row r="135" spans="2:16" ht="24.75" hidden="1" x14ac:dyDescent="0.25">
      <c r="B135" s="21">
        <f>+'[1]Calculos Producción 100%'!B135</f>
        <v>49675</v>
      </c>
      <c r="C135" s="22" t="s">
        <v>55</v>
      </c>
      <c r="D135" s="23" t="s">
        <v>56</v>
      </c>
      <c r="E135" s="24" t="s">
        <v>57</v>
      </c>
      <c r="F135" s="25">
        <f>+'[1]Calculos Producción 100%'!$N$2</f>
        <v>100898.5512</v>
      </c>
      <c r="G135" s="26">
        <f>+'[1]Calculos Producción 100%'!$L$2</f>
        <v>2.17712116158837E-3</v>
      </c>
      <c r="H135" s="26">
        <f>+'[1]Calculos Producción 100%'!E135*'PETROSANTANDER-BUTANO'!$A$1</f>
        <v>0</v>
      </c>
      <c r="I135" s="26">
        <f>+'[1]Calculos Producción 100%'!F135*'PETROSANTANDER-BUTANO'!$A$1</f>
        <v>0</v>
      </c>
      <c r="J135" s="26">
        <f t="shared" si="2"/>
        <v>0</v>
      </c>
      <c r="K135" s="26">
        <v>0</v>
      </c>
      <c r="M135" s="27">
        <f>(((H135/'[1]Calculos Producción 100%'!A135)*1000)/'[1]Calculos Producción 100%'!$M$2)/42</f>
        <v>0</v>
      </c>
      <c r="N135" s="27">
        <f>(((I135/'[1]Calculos Producción 100%'!A135)*1000)/'[1]Calculos Producción 100%'!$M$2)/42</f>
        <v>0</v>
      </c>
      <c r="O135" s="27">
        <f>(((J135/'[1]Calculos Producción 100%'!A135)*1000)/'[1]Calculos Producción 100%'!$M$2)/42</f>
        <v>0</v>
      </c>
      <c r="P135" s="27">
        <f>+O135*'[1]Calculos Producción 100%'!A135</f>
        <v>0</v>
      </c>
    </row>
    <row r="136" spans="2:16" ht="24.75" hidden="1" x14ac:dyDescent="0.25">
      <c r="B136" s="21">
        <f>+'[1]Calculos Producción 100%'!B136</f>
        <v>49706</v>
      </c>
      <c r="C136" s="22" t="s">
        <v>55</v>
      </c>
      <c r="D136" s="23" t="s">
        <v>56</v>
      </c>
      <c r="E136" s="24" t="s">
        <v>57</v>
      </c>
      <c r="F136" s="25">
        <f>+'[1]Calculos Producción 100%'!$N$2</f>
        <v>100898.5512</v>
      </c>
      <c r="G136" s="26">
        <f>+'[1]Calculos Producción 100%'!$L$2</f>
        <v>2.17712116158837E-3</v>
      </c>
      <c r="H136" s="26">
        <f>+'[1]Calculos Producción 100%'!E136*'PETROSANTANDER-BUTANO'!$A$1</f>
        <v>0</v>
      </c>
      <c r="I136" s="26">
        <f>+'[1]Calculos Producción 100%'!F136*'PETROSANTANDER-BUTANO'!$A$1</f>
        <v>0</v>
      </c>
      <c r="J136" s="26">
        <f t="shared" si="2"/>
        <v>0</v>
      </c>
      <c r="K136" s="26">
        <v>0</v>
      </c>
      <c r="M136" s="27">
        <f>(((H136/'[1]Calculos Producción 100%'!A136)*1000)/'[1]Calculos Producción 100%'!$M$2)/42</f>
        <v>0</v>
      </c>
      <c r="N136" s="27">
        <f>(((I136/'[1]Calculos Producción 100%'!A136)*1000)/'[1]Calculos Producción 100%'!$M$2)/42</f>
        <v>0</v>
      </c>
      <c r="O136" s="27">
        <f>(((J136/'[1]Calculos Producción 100%'!A136)*1000)/'[1]Calculos Producción 100%'!$M$2)/42</f>
        <v>0</v>
      </c>
      <c r="P136" s="27">
        <f>+O136*'[1]Calculos Producción 100%'!A136</f>
        <v>0</v>
      </c>
    </row>
    <row r="137" spans="2:16" ht="24.75" hidden="1" x14ac:dyDescent="0.25">
      <c r="B137" s="21">
        <f>+'[1]Calculos Producción 100%'!B137</f>
        <v>49735</v>
      </c>
      <c r="C137" s="22" t="s">
        <v>55</v>
      </c>
      <c r="D137" s="23" t="s">
        <v>56</v>
      </c>
      <c r="E137" s="24" t="s">
        <v>57</v>
      </c>
      <c r="F137" s="25">
        <f>+'[1]Calculos Producción 100%'!$N$2</f>
        <v>100898.5512</v>
      </c>
      <c r="G137" s="26">
        <f>+'[1]Calculos Producción 100%'!$L$2</f>
        <v>2.17712116158837E-3</v>
      </c>
      <c r="H137" s="26">
        <f>+'[1]Calculos Producción 100%'!E137*'PETROSANTANDER-BUTANO'!$A$1</f>
        <v>0</v>
      </c>
      <c r="I137" s="26">
        <f>+'[1]Calculos Producción 100%'!F137*'PETROSANTANDER-BUTANO'!$A$1</f>
        <v>0</v>
      </c>
      <c r="J137" s="26">
        <f t="shared" si="2"/>
        <v>0</v>
      </c>
      <c r="K137" s="26">
        <v>0</v>
      </c>
      <c r="M137" s="27">
        <f>(((H137/'[1]Calculos Producción 100%'!A137)*1000)/'[1]Calculos Producción 100%'!$M$2)/42</f>
        <v>0</v>
      </c>
      <c r="N137" s="27">
        <f>(((I137/'[1]Calculos Producción 100%'!A137)*1000)/'[1]Calculos Producción 100%'!$M$2)/42</f>
        <v>0</v>
      </c>
      <c r="O137" s="27">
        <f>(((J137/'[1]Calculos Producción 100%'!A137)*1000)/'[1]Calculos Producción 100%'!$M$2)/42</f>
        <v>0</v>
      </c>
      <c r="P137" s="27">
        <f>+O137*'[1]Calculos Producción 100%'!A137</f>
        <v>0</v>
      </c>
    </row>
    <row r="138" spans="2:16" ht="24.75" hidden="1" x14ac:dyDescent="0.25">
      <c r="B138" s="21">
        <f>+'[1]Calculos Producción 100%'!B138</f>
        <v>49766</v>
      </c>
      <c r="C138" s="22" t="s">
        <v>55</v>
      </c>
      <c r="D138" s="23" t="s">
        <v>56</v>
      </c>
      <c r="E138" s="24" t="s">
        <v>57</v>
      </c>
      <c r="F138" s="25">
        <f>+'[1]Calculos Producción 100%'!$N$2</f>
        <v>100898.5512</v>
      </c>
      <c r="G138" s="26">
        <f>+'[1]Calculos Producción 100%'!$L$2</f>
        <v>2.17712116158837E-3</v>
      </c>
      <c r="H138" s="26">
        <f>+'[1]Calculos Producción 100%'!E138*'PETROSANTANDER-BUTANO'!$A$1</f>
        <v>0</v>
      </c>
      <c r="I138" s="26">
        <f>+'[1]Calculos Producción 100%'!F138*'PETROSANTANDER-BUTANO'!$A$1</f>
        <v>0</v>
      </c>
      <c r="J138" s="26">
        <f t="shared" si="2"/>
        <v>0</v>
      </c>
      <c r="K138" s="26">
        <v>0</v>
      </c>
      <c r="M138" s="27">
        <f>(((H138/'[1]Calculos Producción 100%'!A138)*1000)/'[1]Calculos Producción 100%'!$M$2)/42</f>
        <v>0</v>
      </c>
      <c r="N138" s="27">
        <f>(((I138/'[1]Calculos Producción 100%'!A138)*1000)/'[1]Calculos Producción 100%'!$M$2)/42</f>
        <v>0</v>
      </c>
      <c r="O138" s="27">
        <f>(((J138/'[1]Calculos Producción 100%'!A138)*1000)/'[1]Calculos Producción 100%'!$M$2)/42</f>
        <v>0</v>
      </c>
      <c r="P138" s="27">
        <f>+O138*'[1]Calculos Producción 100%'!A138</f>
        <v>0</v>
      </c>
    </row>
    <row r="139" spans="2:16" ht="24.75" hidden="1" x14ac:dyDescent="0.25">
      <c r="B139" s="21">
        <f>+'[1]Calculos Producción 100%'!B139</f>
        <v>49796</v>
      </c>
      <c r="C139" s="22" t="s">
        <v>55</v>
      </c>
      <c r="D139" s="23" t="s">
        <v>56</v>
      </c>
      <c r="E139" s="24" t="s">
        <v>57</v>
      </c>
      <c r="F139" s="25">
        <f>+'[1]Calculos Producción 100%'!$N$2</f>
        <v>100898.5512</v>
      </c>
      <c r="G139" s="26">
        <f>+'[1]Calculos Producción 100%'!$L$2</f>
        <v>2.17712116158837E-3</v>
      </c>
      <c r="H139" s="26">
        <f>+'[1]Calculos Producción 100%'!E139*'PETROSANTANDER-BUTANO'!$A$1</f>
        <v>0</v>
      </c>
      <c r="I139" s="26">
        <f>+'[1]Calculos Producción 100%'!F139*'PETROSANTANDER-BUTANO'!$A$1</f>
        <v>0</v>
      </c>
      <c r="J139" s="26">
        <f t="shared" si="2"/>
        <v>0</v>
      </c>
      <c r="K139" s="26">
        <v>0</v>
      </c>
      <c r="M139" s="27">
        <f>(((H139/'[1]Calculos Producción 100%'!A139)*1000)/'[1]Calculos Producción 100%'!$M$2)/42</f>
        <v>0</v>
      </c>
      <c r="N139" s="27">
        <f>(((I139/'[1]Calculos Producción 100%'!A139)*1000)/'[1]Calculos Producción 100%'!$M$2)/42</f>
        <v>0</v>
      </c>
      <c r="O139" s="27">
        <f>(((J139/'[1]Calculos Producción 100%'!A139)*1000)/'[1]Calculos Producción 100%'!$M$2)/42</f>
        <v>0</v>
      </c>
      <c r="P139" s="27">
        <f>+O139*'[1]Calculos Producción 100%'!A139</f>
        <v>0</v>
      </c>
    </row>
    <row r="140" spans="2:16" ht="24.75" hidden="1" x14ac:dyDescent="0.25">
      <c r="B140" s="21">
        <f>+'[1]Calculos Producción 100%'!B140</f>
        <v>49827</v>
      </c>
      <c r="C140" s="22" t="s">
        <v>55</v>
      </c>
      <c r="D140" s="23" t="s">
        <v>56</v>
      </c>
      <c r="E140" s="24" t="s">
        <v>57</v>
      </c>
      <c r="F140" s="25">
        <f>+'[1]Calculos Producción 100%'!$N$2</f>
        <v>100898.5512</v>
      </c>
      <c r="G140" s="26">
        <f>+'[1]Calculos Producción 100%'!$L$2</f>
        <v>2.17712116158837E-3</v>
      </c>
      <c r="H140" s="26">
        <f>+'[1]Calculos Producción 100%'!E140*'PETROSANTANDER-BUTANO'!$A$1</f>
        <v>0</v>
      </c>
      <c r="I140" s="26">
        <f>+'[1]Calculos Producción 100%'!F140*'PETROSANTANDER-BUTANO'!$A$1</f>
        <v>0</v>
      </c>
      <c r="J140" s="26">
        <f t="shared" si="2"/>
        <v>0</v>
      </c>
      <c r="K140" s="26">
        <v>0</v>
      </c>
      <c r="M140" s="27">
        <f>(((H140/'[1]Calculos Producción 100%'!A140)*1000)/'[1]Calculos Producción 100%'!$M$2)/42</f>
        <v>0</v>
      </c>
      <c r="N140" s="27">
        <f>(((I140/'[1]Calculos Producción 100%'!A140)*1000)/'[1]Calculos Producción 100%'!$M$2)/42</f>
        <v>0</v>
      </c>
      <c r="O140" s="27">
        <f>(((J140/'[1]Calculos Producción 100%'!A140)*1000)/'[1]Calculos Producción 100%'!$M$2)/42</f>
        <v>0</v>
      </c>
      <c r="P140" s="27">
        <f>+O140*'[1]Calculos Producción 100%'!A140</f>
        <v>0</v>
      </c>
    </row>
    <row r="141" spans="2:16" ht="24.75" hidden="1" x14ac:dyDescent="0.25">
      <c r="B141" s="21">
        <f>+'[1]Calculos Producción 100%'!B141</f>
        <v>49857</v>
      </c>
      <c r="C141" s="22" t="s">
        <v>55</v>
      </c>
      <c r="D141" s="23" t="s">
        <v>56</v>
      </c>
      <c r="E141" s="24" t="s">
        <v>57</v>
      </c>
      <c r="F141" s="25">
        <f>+'[1]Calculos Producción 100%'!$N$2</f>
        <v>100898.5512</v>
      </c>
      <c r="G141" s="26">
        <f>+'[1]Calculos Producción 100%'!$L$2</f>
        <v>2.17712116158837E-3</v>
      </c>
      <c r="H141" s="26">
        <f>+'[1]Calculos Producción 100%'!E141*'PETROSANTANDER-BUTANO'!$A$1</f>
        <v>0</v>
      </c>
      <c r="I141" s="26">
        <f>+'[1]Calculos Producción 100%'!F141*'PETROSANTANDER-BUTANO'!$A$1</f>
        <v>0</v>
      </c>
      <c r="J141" s="26">
        <f t="shared" si="2"/>
        <v>0</v>
      </c>
      <c r="K141" s="26">
        <v>0</v>
      </c>
      <c r="M141" s="27">
        <f>(((H141/'[1]Calculos Producción 100%'!A141)*1000)/'[1]Calculos Producción 100%'!$M$2)/42</f>
        <v>0</v>
      </c>
      <c r="N141" s="27">
        <f>(((I141/'[1]Calculos Producción 100%'!A141)*1000)/'[1]Calculos Producción 100%'!$M$2)/42</f>
        <v>0</v>
      </c>
      <c r="O141" s="27">
        <f>(((J141/'[1]Calculos Producción 100%'!A141)*1000)/'[1]Calculos Producción 100%'!$M$2)/42</f>
        <v>0</v>
      </c>
      <c r="P141" s="27">
        <f>+O141*'[1]Calculos Producción 100%'!A141</f>
        <v>0</v>
      </c>
    </row>
    <row r="142" spans="2:16" ht="24.75" hidden="1" x14ac:dyDescent="0.25">
      <c r="B142" s="21">
        <f>+'[1]Calculos Producción 100%'!B142</f>
        <v>49888</v>
      </c>
      <c r="C142" s="22" t="s">
        <v>55</v>
      </c>
      <c r="D142" s="23" t="s">
        <v>56</v>
      </c>
      <c r="E142" s="24" t="s">
        <v>57</v>
      </c>
      <c r="F142" s="25">
        <f>+'[1]Calculos Producción 100%'!$N$2</f>
        <v>100898.5512</v>
      </c>
      <c r="G142" s="26">
        <f>+'[1]Calculos Producción 100%'!$L$2</f>
        <v>2.17712116158837E-3</v>
      </c>
      <c r="H142" s="26">
        <f>+'[1]Calculos Producción 100%'!E142*'PETROSANTANDER-BUTANO'!$A$1</f>
        <v>0</v>
      </c>
      <c r="I142" s="26">
        <f>+'[1]Calculos Producción 100%'!F142*'PETROSANTANDER-BUTANO'!$A$1</f>
        <v>0</v>
      </c>
      <c r="J142" s="26">
        <f t="shared" si="2"/>
        <v>0</v>
      </c>
      <c r="K142" s="26">
        <v>0</v>
      </c>
      <c r="M142" s="27">
        <f>(((H142/'[1]Calculos Producción 100%'!A142)*1000)/'[1]Calculos Producción 100%'!$M$2)/42</f>
        <v>0</v>
      </c>
      <c r="N142" s="27">
        <f>(((I142/'[1]Calculos Producción 100%'!A142)*1000)/'[1]Calculos Producción 100%'!$M$2)/42</f>
        <v>0</v>
      </c>
      <c r="O142" s="27">
        <f>(((J142/'[1]Calculos Producción 100%'!A142)*1000)/'[1]Calculos Producción 100%'!$M$2)/42</f>
        <v>0</v>
      </c>
      <c r="P142" s="27">
        <f>+O142*'[1]Calculos Producción 100%'!A142</f>
        <v>0</v>
      </c>
    </row>
    <row r="143" spans="2:16" ht="24.75" hidden="1" x14ac:dyDescent="0.25">
      <c r="B143" s="21">
        <f>+'[1]Calculos Producción 100%'!B143</f>
        <v>49919</v>
      </c>
      <c r="C143" s="22" t="s">
        <v>55</v>
      </c>
      <c r="D143" s="23" t="s">
        <v>56</v>
      </c>
      <c r="E143" s="24" t="s">
        <v>57</v>
      </c>
      <c r="F143" s="25">
        <f>+'[1]Calculos Producción 100%'!$N$2</f>
        <v>100898.5512</v>
      </c>
      <c r="G143" s="26">
        <f>+'[1]Calculos Producción 100%'!$L$2</f>
        <v>2.17712116158837E-3</v>
      </c>
      <c r="H143" s="26">
        <f>+'[1]Calculos Producción 100%'!E143*'PETROSANTANDER-BUTANO'!$A$1</f>
        <v>0</v>
      </c>
      <c r="I143" s="26">
        <f>+'[1]Calculos Producción 100%'!F143*'PETROSANTANDER-BUTANO'!$A$1</f>
        <v>0</v>
      </c>
      <c r="J143" s="26">
        <f t="shared" si="2"/>
        <v>0</v>
      </c>
      <c r="K143" s="26">
        <v>0</v>
      </c>
      <c r="M143" s="27">
        <f>(((H143/'[1]Calculos Producción 100%'!A143)*1000)/'[1]Calculos Producción 100%'!$M$2)/42</f>
        <v>0</v>
      </c>
      <c r="N143" s="27">
        <f>(((I143/'[1]Calculos Producción 100%'!A143)*1000)/'[1]Calculos Producción 100%'!$M$2)/42</f>
        <v>0</v>
      </c>
      <c r="O143" s="27">
        <f>(((J143/'[1]Calculos Producción 100%'!A143)*1000)/'[1]Calculos Producción 100%'!$M$2)/42</f>
        <v>0</v>
      </c>
      <c r="P143" s="27">
        <f>+O143*'[1]Calculos Producción 100%'!A143</f>
        <v>0</v>
      </c>
    </row>
    <row r="144" spans="2:16" ht="24.75" hidden="1" x14ac:dyDescent="0.25">
      <c r="B144" s="21">
        <f>+'[1]Calculos Producción 100%'!B144</f>
        <v>49949</v>
      </c>
      <c r="C144" s="22" t="s">
        <v>55</v>
      </c>
      <c r="D144" s="23" t="s">
        <v>56</v>
      </c>
      <c r="E144" s="24" t="s">
        <v>57</v>
      </c>
      <c r="F144" s="25">
        <f>+'[1]Calculos Producción 100%'!$N$2</f>
        <v>100898.5512</v>
      </c>
      <c r="G144" s="26">
        <f>+'[1]Calculos Producción 100%'!$L$2</f>
        <v>2.17712116158837E-3</v>
      </c>
      <c r="H144" s="26">
        <f>+'[1]Calculos Producción 100%'!E144*'PETROSANTANDER-BUTANO'!$A$1</f>
        <v>0</v>
      </c>
      <c r="I144" s="26">
        <f>+'[1]Calculos Producción 100%'!F144*'PETROSANTANDER-BUTANO'!$A$1</f>
        <v>0</v>
      </c>
      <c r="J144" s="26">
        <f t="shared" si="2"/>
        <v>0</v>
      </c>
      <c r="K144" s="26">
        <v>0</v>
      </c>
      <c r="M144" s="27">
        <f>(((H144/'[1]Calculos Producción 100%'!A144)*1000)/'[1]Calculos Producción 100%'!$M$2)/42</f>
        <v>0</v>
      </c>
      <c r="N144" s="27">
        <f>(((I144/'[1]Calculos Producción 100%'!A144)*1000)/'[1]Calculos Producción 100%'!$M$2)/42</f>
        <v>0</v>
      </c>
      <c r="O144" s="27">
        <f>(((J144/'[1]Calculos Producción 100%'!A144)*1000)/'[1]Calculos Producción 100%'!$M$2)/42</f>
        <v>0</v>
      </c>
      <c r="P144" s="27">
        <f>+O144*'[1]Calculos Producción 100%'!A144</f>
        <v>0</v>
      </c>
    </row>
    <row r="145" spans="2:16" ht="24.75" hidden="1" x14ac:dyDescent="0.25">
      <c r="B145" s="21">
        <f>+'[1]Calculos Producción 100%'!B145</f>
        <v>49980</v>
      </c>
      <c r="C145" s="22" t="s">
        <v>55</v>
      </c>
      <c r="D145" s="23" t="s">
        <v>56</v>
      </c>
      <c r="E145" s="24" t="s">
        <v>57</v>
      </c>
      <c r="F145" s="25">
        <f>+'[1]Calculos Producción 100%'!$N$2</f>
        <v>100898.5512</v>
      </c>
      <c r="G145" s="26">
        <f>+'[1]Calculos Producción 100%'!$L$2</f>
        <v>2.17712116158837E-3</v>
      </c>
      <c r="H145" s="26">
        <f>+'[1]Calculos Producción 100%'!E145*'PETROSANTANDER-BUTANO'!$A$1</f>
        <v>0</v>
      </c>
      <c r="I145" s="26">
        <f>+'[1]Calculos Producción 100%'!F145*'PETROSANTANDER-BUTANO'!$A$1</f>
        <v>0</v>
      </c>
      <c r="J145" s="26">
        <f t="shared" si="2"/>
        <v>0</v>
      </c>
      <c r="K145" s="26">
        <v>0</v>
      </c>
      <c r="M145" s="27">
        <f>(((H145/'[1]Calculos Producción 100%'!A145)*1000)/'[1]Calculos Producción 100%'!$M$2)/42</f>
        <v>0</v>
      </c>
      <c r="N145" s="27">
        <f>(((I145/'[1]Calculos Producción 100%'!A145)*1000)/'[1]Calculos Producción 100%'!$M$2)/42</f>
        <v>0</v>
      </c>
      <c r="O145" s="27">
        <f>(((J145/'[1]Calculos Producción 100%'!A145)*1000)/'[1]Calculos Producción 100%'!$M$2)/42</f>
        <v>0</v>
      </c>
      <c r="P145" s="27">
        <f>+O145*'[1]Calculos Producción 100%'!A145</f>
        <v>0</v>
      </c>
    </row>
    <row r="146" spans="2:16" ht="24.75" hidden="1" x14ac:dyDescent="0.25">
      <c r="B146" s="21">
        <f>+'[1]Calculos Producción 100%'!B146</f>
        <v>50010</v>
      </c>
      <c r="C146" s="22" t="s">
        <v>55</v>
      </c>
      <c r="D146" s="23" t="s">
        <v>56</v>
      </c>
      <c r="E146" s="24" t="s">
        <v>57</v>
      </c>
      <c r="F146" s="25">
        <f>+'[1]Calculos Producción 100%'!$N$2</f>
        <v>100898.5512</v>
      </c>
      <c r="G146" s="26">
        <f>+'[1]Calculos Producción 100%'!$L$2</f>
        <v>2.17712116158837E-3</v>
      </c>
      <c r="H146" s="26">
        <f>+'[1]Calculos Producción 100%'!E146*'PETROSANTANDER-BUTANO'!$A$1</f>
        <v>0</v>
      </c>
      <c r="I146" s="26">
        <f>+'[1]Calculos Producción 100%'!F146*'PETROSANTANDER-BUTANO'!$A$1</f>
        <v>0</v>
      </c>
      <c r="J146" s="26">
        <f t="shared" si="2"/>
        <v>0</v>
      </c>
      <c r="K146" s="26">
        <v>0</v>
      </c>
      <c r="M146" s="27">
        <f>(((H146/'[1]Calculos Producción 100%'!A146)*1000)/'[1]Calculos Producción 100%'!$M$2)/42</f>
        <v>0</v>
      </c>
      <c r="N146" s="27">
        <f>(((I146/'[1]Calculos Producción 100%'!A146)*1000)/'[1]Calculos Producción 100%'!$M$2)/42</f>
        <v>0</v>
      </c>
      <c r="O146" s="27">
        <f>(((J146/'[1]Calculos Producción 100%'!A146)*1000)/'[1]Calculos Producción 100%'!$M$2)/42</f>
        <v>0</v>
      </c>
      <c r="P146" s="27">
        <f>+O146*'[1]Calculos Producción 100%'!A146</f>
        <v>0</v>
      </c>
    </row>
    <row r="147" spans="2:16" ht="24.75" hidden="1" x14ac:dyDescent="0.25">
      <c r="B147" s="21">
        <f>+'[1]Calculos Producción 100%'!B147</f>
        <v>50041</v>
      </c>
      <c r="C147" s="22" t="s">
        <v>55</v>
      </c>
      <c r="D147" s="23" t="s">
        <v>56</v>
      </c>
      <c r="E147" s="24" t="s">
        <v>57</v>
      </c>
      <c r="F147" s="25">
        <f>+'[1]Calculos Producción 100%'!$N$2</f>
        <v>100898.5512</v>
      </c>
      <c r="G147" s="26">
        <f>+'[1]Calculos Producción 100%'!$L$2</f>
        <v>2.17712116158837E-3</v>
      </c>
      <c r="H147" s="26">
        <f>+'[1]Calculos Producción 100%'!E147*'PETROSANTANDER-BUTANO'!$A$1</f>
        <v>0</v>
      </c>
      <c r="I147" s="26">
        <f>+'[1]Calculos Producción 100%'!F147*'PETROSANTANDER-BUTANO'!$A$1</f>
        <v>0</v>
      </c>
      <c r="J147" s="26">
        <f t="shared" si="2"/>
        <v>0</v>
      </c>
      <c r="K147" s="26">
        <v>0</v>
      </c>
      <c r="M147" s="27">
        <f>(((H147/'[1]Calculos Producción 100%'!A147)*1000)/'[1]Calculos Producción 100%'!$M$2)/42</f>
        <v>0</v>
      </c>
      <c r="N147" s="27">
        <f>(((I147/'[1]Calculos Producción 100%'!A147)*1000)/'[1]Calculos Producción 100%'!$M$2)/42</f>
        <v>0</v>
      </c>
      <c r="O147" s="27">
        <f>(((J147/'[1]Calculos Producción 100%'!A147)*1000)/'[1]Calculos Producción 100%'!$M$2)/42</f>
        <v>0</v>
      </c>
      <c r="P147" s="27">
        <f>+O147*'[1]Calculos Producción 100%'!A147</f>
        <v>0</v>
      </c>
    </row>
    <row r="148" spans="2:16" ht="24.75" hidden="1" x14ac:dyDescent="0.25">
      <c r="B148" s="21">
        <f>+'[1]Calculos Producción 100%'!B148</f>
        <v>50072</v>
      </c>
      <c r="C148" s="22" t="s">
        <v>55</v>
      </c>
      <c r="D148" s="23" t="s">
        <v>56</v>
      </c>
      <c r="E148" s="24" t="s">
        <v>57</v>
      </c>
      <c r="F148" s="25">
        <f>+'[1]Calculos Producción 100%'!$N$2</f>
        <v>100898.5512</v>
      </c>
      <c r="G148" s="26">
        <f>+'[1]Calculos Producción 100%'!$L$2</f>
        <v>2.17712116158837E-3</v>
      </c>
      <c r="H148" s="26">
        <f>+'[1]Calculos Producción 100%'!E148*'PETROSANTANDER-BUTANO'!$A$1</f>
        <v>0</v>
      </c>
      <c r="I148" s="26">
        <f>+'[1]Calculos Producción 100%'!F148*'PETROSANTANDER-BUTANO'!$A$1</f>
        <v>0</v>
      </c>
      <c r="J148" s="26">
        <f t="shared" si="2"/>
        <v>0</v>
      </c>
      <c r="K148" s="26">
        <v>0</v>
      </c>
      <c r="M148" s="27">
        <f>(((H148/'[1]Calculos Producción 100%'!A148)*1000)/'[1]Calculos Producción 100%'!$M$2)/42</f>
        <v>0</v>
      </c>
      <c r="N148" s="27">
        <f>(((I148/'[1]Calculos Producción 100%'!A148)*1000)/'[1]Calculos Producción 100%'!$M$2)/42</f>
        <v>0</v>
      </c>
      <c r="O148" s="27">
        <f>(((J148/'[1]Calculos Producción 100%'!A148)*1000)/'[1]Calculos Producción 100%'!$M$2)/42</f>
        <v>0</v>
      </c>
      <c r="P148" s="27">
        <f>+O148*'[1]Calculos Producción 100%'!A148</f>
        <v>0</v>
      </c>
    </row>
    <row r="149" spans="2:16" ht="24.75" hidden="1" x14ac:dyDescent="0.25">
      <c r="B149" s="21">
        <f>+'[1]Calculos Producción 100%'!B149</f>
        <v>50100</v>
      </c>
      <c r="C149" s="22" t="s">
        <v>55</v>
      </c>
      <c r="D149" s="23" t="s">
        <v>56</v>
      </c>
      <c r="E149" s="24" t="s">
        <v>57</v>
      </c>
      <c r="F149" s="25">
        <f>+'[1]Calculos Producción 100%'!$N$2</f>
        <v>100898.5512</v>
      </c>
      <c r="G149" s="26">
        <f>+'[1]Calculos Producción 100%'!$L$2</f>
        <v>2.17712116158837E-3</v>
      </c>
      <c r="H149" s="26">
        <f>+'[1]Calculos Producción 100%'!E149*'PETROSANTANDER-BUTANO'!$A$1</f>
        <v>0</v>
      </c>
      <c r="I149" s="26">
        <f>+'[1]Calculos Producción 100%'!F149*'PETROSANTANDER-BUTANO'!$A$1</f>
        <v>0</v>
      </c>
      <c r="J149" s="26">
        <f t="shared" si="2"/>
        <v>0</v>
      </c>
      <c r="K149" s="26">
        <v>0</v>
      </c>
      <c r="M149" s="27">
        <f>(((H149/'[1]Calculos Producción 100%'!A149)*1000)/'[1]Calculos Producción 100%'!$M$2)/42</f>
        <v>0</v>
      </c>
      <c r="N149" s="27">
        <f>(((I149/'[1]Calculos Producción 100%'!A149)*1000)/'[1]Calculos Producción 100%'!$M$2)/42</f>
        <v>0</v>
      </c>
      <c r="O149" s="27">
        <f>(((J149/'[1]Calculos Producción 100%'!A149)*1000)/'[1]Calculos Producción 100%'!$M$2)/42</f>
        <v>0</v>
      </c>
      <c r="P149" s="27">
        <f>+O149*'[1]Calculos Producción 100%'!A149</f>
        <v>0</v>
      </c>
    </row>
    <row r="150" spans="2:16" ht="24.75" hidden="1" x14ac:dyDescent="0.25">
      <c r="B150" s="21">
        <f>+'[1]Calculos Producción 100%'!B150</f>
        <v>50131</v>
      </c>
      <c r="C150" s="22" t="s">
        <v>55</v>
      </c>
      <c r="D150" s="23" t="s">
        <v>56</v>
      </c>
      <c r="E150" s="24" t="s">
        <v>57</v>
      </c>
      <c r="F150" s="25">
        <f>+'[1]Calculos Producción 100%'!$N$2</f>
        <v>100898.5512</v>
      </c>
      <c r="G150" s="26">
        <f>+'[1]Calculos Producción 100%'!$L$2</f>
        <v>2.17712116158837E-3</v>
      </c>
      <c r="H150" s="26">
        <f>+'[1]Calculos Producción 100%'!E150*'PETROSANTANDER-BUTANO'!$A$1</f>
        <v>0</v>
      </c>
      <c r="I150" s="26">
        <f>+'[1]Calculos Producción 100%'!F150*'PETROSANTANDER-BUTANO'!$A$1</f>
        <v>0</v>
      </c>
      <c r="J150" s="26">
        <f t="shared" si="2"/>
        <v>0</v>
      </c>
      <c r="K150" s="26">
        <v>0</v>
      </c>
      <c r="M150" s="27">
        <f>(((H150/'[1]Calculos Producción 100%'!A150)*1000)/'[1]Calculos Producción 100%'!$M$2)/42</f>
        <v>0</v>
      </c>
      <c r="N150" s="27">
        <f>(((I150/'[1]Calculos Producción 100%'!A150)*1000)/'[1]Calculos Producción 100%'!$M$2)/42</f>
        <v>0</v>
      </c>
      <c r="O150" s="27">
        <f>(((J150/'[1]Calculos Producción 100%'!A150)*1000)/'[1]Calculos Producción 100%'!$M$2)/42</f>
        <v>0</v>
      </c>
      <c r="P150" s="27">
        <f>+O150*'[1]Calculos Producción 100%'!A150</f>
        <v>0</v>
      </c>
    </row>
    <row r="151" spans="2:16" ht="24.75" hidden="1" x14ac:dyDescent="0.25">
      <c r="B151" s="21">
        <f>+'[1]Calculos Producción 100%'!B151</f>
        <v>50161</v>
      </c>
      <c r="C151" s="22" t="s">
        <v>55</v>
      </c>
      <c r="D151" s="23" t="s">
        <v>56</v>
      </c>
      <c r="E151" s="24" t="s">
        <v>57</v>
      </c>
      <c r="F151" s="25">
        <f>+'[1]Calculos Producción 100%'!$N$2</f>
        <v>100898.5512</v>
      </c>
      <c r="G151" s="26">
        <f>+'[1]Calculos Producción 100%'!$L$2</f>
        <v>2.17712116158837E-3</v>
      </c>
      <c r="H151" s="26">
        <f>+'[1]Calculos Producción 100%'!E151*'PETROSANTANDER-BUTANO'!$A$1</f>
        <v>0</v>
      </c>
      <c r="I151" s="26">
        <f>+'[1]Calculos Producción 100%'!F151*'PETROSANTANDER-BUTANO'!$A$1</f>
        <v>0</v>
      </c>
      <c r="J151" s="26">
        <f t="shared" si="2"/>
        <v>0</v>
      </c>
      <c r="K151" s="26">
        <v>0</v>
      </c>
      <c r="M151" s="27">
        <f>(((H151/'[1]Calculos Producción 100%'!A151)*1000)/'[1]Calculos Producción 100%'!$M$2)/42</f>
        <v>0</v>
      </c>
      <c r="N151" s="27">
        <f>(((I151/'[1]Calculos Producción 100%'!A151)*1000)/'[1]Calculos Producción 100%'!$M$2)/42</f>
        <v>0</v>
      </c>
      <c r="O151" s="27">
        <f>(((J151/'[1]Calculos Producción 100%'!A151)*1000)/'[1]Calculos Producción 100%'!$M$2)/42</f>
        <v>0</v>
      </c>
      <c r="P151" s="27">
        <f>+O151*'[1]Calculos Producción 100%'!A151</f>
        <v>0</v>
      </c>
    </row>
    <row r="152" spans="2:16" ht="24.75" hidden="1" x14ac:dyDescent="0.25">
      <c r="B152" s="21">
        <f>+'[1]Calculos Producción 100%'!B152</f>
        <v>50192</v>
      </c>
      <c r="C152" s="22" t="s">
        <v>55</v>
      </c>
      <c r="D152" s="23" t="s">
        <v>56</v>
      </c>
      <c r="E152" s="24" t="s">
        <v>57</v>
      </c>
      <c r="F152" s="25">
        <f>+'[1]Calculos Producción 100%'!$N$2</f>
        <v>100898.5512</v>
      </c>
      <c r="G152" s="26">
        <f>+'[1]Calculos Producción 100%'!$L$2</f>
        <v>2.17712116158837E-3</v>
      </c>
      <c r="H152" s="26">
        <f>+'[1]Calculos Producción 100%'!E152*'PETROSANTANDER-BUTANO'!$A$1</f>
        <v>0</v>
      </c>
      <c r="I152" s="26">
        <f>+'[1]Calculos Producción 100%'!F152*'PETROSANTANDER-BUTANO'!$A$1</f>
        <v>0</v>
      </c>
      <c r="J152" s="26">
        <f t="shared" si="2"/>
        <v>0</v>
      </c>
      <c r="K152" s="26">
        <v>0</v>
      </c>
      <c r="M152" s="27">
        <f>(((H152/'[1]Calculos Producción 100%'!A152)*1000)/'[1]Calculos Producción 100%'!$M$2)/42</f>
        <v>0</v>
      </c>
      <c r="N152" s="27">
        <f>(((I152/'[1]Calculos Producción 100%'!A152)*1000)/'[1]Calculos Producción 100%'!$M$2)/42</f>
        <v>0</v>
      </c>
      <c r="O152" s="27">
        <f>(((J152/'[1]Calculos Producción 100%'!A152)*1000)/'[1]Calculos Producción 100%'!$M$2)/42</f>
        <v>0</v>
      </c>
      <c r="P152" s="27">
        <f>+O152*'[1]Calculos Producción 100%'!A152</f>
        <v>0</v>
      </c>
    </row>
    <row r="153" spans="2:16" ht="24.75" hidden="1" x14ac:dyDescent="0.25">
      <c r="B153" s="21">
        <f>+'[1]Calculos Producción 100%'!B153</f>
        <v>50222</v>
      </c>
      <c r="C153" s="22" t="s">
        <v>55</v>
      </c>
      <c r="D153" s="23" t="s">
        <v>56</v>
      </c>
      <c r="E153" s="24" t="s">
        <v>57</v>
      </c>
      <c r="F153" s="25">
        <f>+'[1]Calculos Producción 100%'!$N$2</f>
        <v>100898.5512</v>
      </c>
      <c r="G153" s="26">
        <f>+'[1]Calculos Producción 100%'!$L$2</f>
        <v>2.17712116158837E-3</v>
      </c>
      <c r="H153" s="26">
        <f>+'[1]Calculos Producción 100%'!E153*'PETROSANTANDER-BUTANO'!$A$1</f>
        <v>0</v>
      </c>
      <c r="I153" s="26">
        <f>+'[1]Calculos Producción 100%'!F153*'PETROSANTANDER-BUTANO'!$A$1</f>
        <v>0</v>
      </c>
      <c r="J153" s="26">
        <f t="shared" si="2"/>
        <v>0</v>
      </c>
      <c r="K153" s="26">
        <v>0</v>
      </c>
      <c r="M153" s="27">
        <f>(((H153/'[1]Calculos Producción 100%'!A153)*1000)/'[1]Calculos Producción 100%'!$M$2)/42</f>
        <v>0</v>
      </c>
      <c r="N153" s="27">
        <f>(((I153/'[1]Calculos Producción 100%'!A153)*1000)/'[1]Calculos Producción 100%'!$M$2)/42</f>
        <v>0</v>
      </c>
      <c r="O153" s="27">
        <f>(((J153/'[1]Calculos Producción 100%'!A153)*1000)/'[1]Calculos Producción 100%'!$M$2)/42</f>
        <v>0</v>
      </c>
      <c r="P153" s="27">
        <f>+O153*'[1]Calculos Producción 100%'!A153</f>
        <v>0</v>
      </c>
    </row>
    <row r="154" spans="2:16" ht="24.75" hidden="1" x14ac:dyDescent="0.25">
      <c r="B154" s="21">
        <f>+'[1]Calculos Producción 100%'!B154</f>
        <v>50253</v>
      </c>
      <c r="C154" s="22" t="s">
        <v>55</v>
      </c>
      <c r="D154" s="23" t="s">
        <v>56</v>
      </c>
      <c r="E154" s="24" t="s">
        <v>57</v>
      </c>
      <c r="F154" s="25">
        <f>+'[1]Calculos Producción 100%'!$N$2</f>
        <v>100898.5512</v>
      </c>
      <c r="G154" s="26">
        <f>+'[1]Calculos Producción 100%'!$L$2</f>
        <v>2.17712116158837E-3</v>
      </c>
      <c r="H154" s="26">
        <f>+'[1]Calculos Producción 100%'!E154*'PETROSANTANDER-BUTANO'!$A$1</f>
        <v>0</v>
      </c>
      <c r="I154" s="26">
        <f>+'[1]Calculos Producción 100%'!F154*'PETROSANTANDER-BUTANO'!$A$1</f>
        <v>0</v>
      </c>
      <c r="J154" s="26">
        <f t="shared" si="2"/>
        <v>0</v>
      </c>
      <c r="K154" s="26">
        <v>0</v>
      </c>
      <c r="M154" s="27">
        <f>(((H154/'[1]Calculos Producción 100%'!A154)*1000)/'[1]Calculos Producción 100%'!$M$2)/42</f>
        <v>0</v>
      </c>
      <c r="N154" s="27">
        <f>(((I154/'[1]Calculos Producción 100%'!A154)*1000)/'[1]Calculos Producción 100%'!$M$2)/42</f>
        <v>0</v>
      </c>
      <c r="O154" s="27">
        <f>(((J154/'[1]Calculos Producción 100%'!A154)*1000)/'[1]Calculos Producción 100%'!$M$2)/42</f>
        <v>0</v>
      </c>
      <c r="P154" s="27">
        <f>+O154*'[1]Calculos Producción 100%'!A154</f>
        <v>0</v>
      </c>
    </row>
    <row r="155" spans="2:16" ht="24.75" hidden="1" x14ac:dyDescent="0.25">
      <c r="B155" s="21">
        <f>+'[1]Calculos Producción 100%'!B155</f>
        <v>50284</v>
      </c>
      <c r="C155" s="22" t="s">
        <v>55</v>
      </c>
      <c r="D155" s="23" t="s">
        <v>56</v>
      </c>
      <c r="E155" s="24" t="s">
        <v>57</v>
      </c>
      <c r="F155" s="25">
        <f>+'[1]Calculos Producción 100%'!$N$2</f>
        <v>100898.5512</v>
      </c>
      <c r="G155" s="26">
        <f>+'[1]Calculos Producción 100%'!$L$2</f>
        <v>2.17712116158837E-3</v>
      </c>
      <c r="H155" s="26">
        <f>+'[1]Calculos Producción 100%'!E155*'PETROSANTANDER-BUTANO'!$A$1</f>
        <v>0</v>
      </c>
      <c r="I155" s="26">
        <f>+'[1]Calculos Producción 100%'!F155*'PETROSANTANDER-BUTANO'!$A$1</f>
        <v>0</v>
      </c>
      <c r="J155" s="26">
        <f t="shared" si="2"/>
        <v>0</v>
      </c>
      <c r="K155" s="26">
        <v>0</v>
      </c>
      <c r="M155" s="27">
        <f>(((H155/'[1]Calculos Producción 100%'!A155)*1000)/'[1]Calculos Producción 100%'!$M$2)/42</f>
        <v>0</v>
      </c>
      <c r="N155" s="27">
        <f>(((I155/'[1]Calculos Producción 100%'!A155)*1000)/'[1]Calculos Producción 100%'!$M$2)/42</f>
        <v>0</v>
      </c>
      <c r="O155" s="27">
        <f>(((J155/'[1]Calculos Producción 100%'!A155)*1000)/'[1]Calculos Producción 100%'!$M$2)/42</f>
        <v>0</v>
      </c>
      <c r="P155" s="27">
        <f>+O155*'[1]Calculos Producción 100%'!A155</f>
        <v>0</v>
      </c>
    </row>
    <row r="156" spans="2:16" ht="24.75" hidden="1" x14ac:dyDescent="0.25">
      <c r="B156" s="21">
        <f>+'[1]Calculos Producción 100%'!B156</f>
        <v>50314</v>
      </c>
      <c r="C156" s="22" t="s">
        <v>55</v>
      </c>
      <c r="D156" s="23" t="s">
        <v>56</v>
      </c>
      <c r="E156" s="24" t="s">
        <v>57</v>
      </c>
      <c r="F156" s="25">
        <f>+'[1]Calculos Producción 100%'!$N$2</f>
        <v>100898.5512</v>
      </c>
      <c r="G156" s="26">
        <f>+'[1]Calculos Producción 100%'!$L$2</f>
        <v>2.17712116158837E-3</v>
      </c>
      <c r="H156" s="26">
        <f>+'[1]Calculos Producción 100%'!E156*'PETROSANTANDER-BUTANO'!$A$1</f>
        <v>0</v>
      </c>
      <c r="I156" s="26">
        <f>+'[1]Calculos Producción 100%'!F156*'PETROSANTANDER-BUTANO'!$A$1</f>
        <v>0</v>
      </c>
      <c r="J156" s="26">
        <f t="shared" si="2"/>
        <v>0</v>
      </c>
      <c r="K156" s="26">
        <v>0</v>
      </c>
      <c r="M156" s="27">
        <f>(((H156/'[1]Calculos Producción 100%'!A156)*1000)/'[1]Calculos Producción 100%'!$M$2)/42</f>
        <v>0</v>
      </c>
      <c r="N156" s="27">
        <f>(((I156/'[1]Calculos Producción 100%'!A156)*1000)/'[1]Calculos Producción 100%'!$M$2)/42</f>
        <v>0</v>
      </c>
      <c r="O156" s="27">
        <f>(((J156/'[1]Calculos Producción 100%'!A156)*1000)/'[1]Calculos Producción 100%'!$M$2)/42</f>
        <v>0</v>
      </c>
      <c r="P156" s="27">
        <f>+O156*'[1]Calculos Producción 100%'!A156</f>
        <v>0</v>
      </c>
    </row>
    <row r="157" spans="2:16" ht="24.75" hidden="1" x14ac:dyDescent="0.25">
      <c r="B157" s="21">
        <f>+'[1]Calculos Producción 100%'!B157</f>
        <v>50345</v>
      </c>
      <c r="C157" s="22" t="s">
        <v>55</v>
      </c>
      <c r="D157" s="23" t="s">
        <v>56</v>
      </c>
      <c r="E157" s="24" t="s">
        <v>57</v>
      </c>
      <c r="F157" s="25">
        <f>+'[1]Calculos Producción 100%'!$N$2</f>
        <v>100898.5512</v>
      </c>
      <c r="G157" s="26">
        <f>+'[1]Calculos Producción 100%'!$L$2</f>
        <v>2.17712116158837E-3</v>
      </c>
      <c r="H157" s="26">
        <f>+'[1]Calculos Producción 100%'!E157*'PETROSANTANDER-BUTANO'!$A$1</f>
        <v>0</v>
      </c>
      <c r="I157" s="26">
        <f>+'[1]Calculos Producción 100%'!F157*'PETROSANTANDER-BUTANO'!$A$1</f>
        <v>0</v>
      </c>
      <c r="J157" s="26">
        <f t="shared" si="2"/>
        <v>0</v>
      </c>
      <c r="K157" s="26">
        <v>0</v>
      </c>
      <c r="M157" s="27">
        <f>(((H157/'[1]Calculos Producción 100%'!A157)*1000)/'[1]Calculos Producción 100%'!$M$2)/42</f>
        <v>0</v>
      </c>
      <c r="N157" s="27">
        <f>(((I157/'[1]Calculos Producción 100%'!A157)*1000)/'[1]Calculos Producción 100%'!$M$2)/42</f>
        <v>0</v>
      </c>
      <c r="O157" s="27">
        <f>(((J157/'[1]Calculos Producción 100%'!A157)*1000)/'[1]Calculos Producción 100%'!$M$2)/42</f>
        <v>0</v>
      </c>
      <c r="P157" s="27">
        <f>+O157*'[1]Calculos Producción 100%'!A157</f>
        <v>0</v>
      </c>
    </row>
    <row r="158" spans="2:16" ht="24.75" hidden="1" x14ac:dyDescent="0.25">
      <c r="B158" s="21">
        <f>+'[1]Calculos Producción 100%'!B158</f>
        <v>50375</v>
      </c>
      <c r="C158" s="22" t="s">
        <v>55</v>
      </c>
      <c r="D158" s="23" t="s">
        <v>56</v>
      </c>
      <c r="E158" s="24" t="s">
        <v>57</v>
      </c>
      <c r="F158" s="25">
        <f>+'[1]Calculos Producción 100%'!$N$2</f>
        <v>100898.5512</v>
      </c>
      <c r="G158" s="26">
        <f>+'[1]Calculos Producción 100%'!$L$2</f>
        <v>2.17712116158837E-3</v>
      </c>
      <c r="H158" s="26">
        <f>+'[1]Calculos Producción 100%'!E158*'PETROSANTANDER-BUTANO'!$A$1</f>
        <v>0</v>
      </c>
      <c r="I158" s="26">
        <f>+'[1]Calculos Producción 100%'!F158*'PETROSANTANDER-BUTANO'!$A$1</f>
        <v>0</v>
      </c>
      <c r="J158" s="26">
        <f t="shared" si="2"/>
        <v>0</v>
      </c>
      <c r="K158" s="26">
        <v>0</v>
      </c>
      <c r="M158" s="27">
        <f>(((H158/'[1]Calculos Producción 100%'!A158)*1000)/'[1]Calculos Producción 100%'!$M$2)/42</f>
        <v>0</v>
      </c>
      <c r="N158" s="27">
        <f>(((I158/'[1]Calculos Producción 100%'!A158)*1000)/'[1]Calculos Producción 100%'!$M$2)/42</f>
        <v>0</v>
      </c>
      <c r="O158" s="27">
        <f>(((J158/'[1]Calculos Producción 100%'!A158)*1000)/'[1]Calculos Producción 100%'!$M$2)/42</f>
        <v>0</v>
      </c>
      <c r="P158" s="27">
        <f>+O158*'[1]Calculos Producción 100%'!A158</f>
        <v>0</v>
      </c>
    </row>
    <row r="159" spans="2:16" ht="24.75" hidden="1" x14ac:dyDescent="0.25">
      <c r="B159" s="21">
        <f>+'[1]Calculos Producción 100%'!B159</f>
        <v>50406</v>
      </c>
      <c r="C159" s="22" t="s">
        <v>55</v>
      </c>
      <c r="D159" s="23" t="s">
        <v>56</v>
      </c>
      <c r="E159" s="24" t="s">
        <v>57</v>
      </c>
      <c r="F159" s="25">
        <f>+'[1]Calculos Producción 100%'!$N$2</f>
        <v>100898.5512</v>
      </c>
      <c r="G159" s="26">
        <f>+'[1]Calculos Producción 100%'!$L$2</f>
        <v>2.17712116158837E-3</v>
      </c>
      <c r="H159" s="26">
        <f>+'[1]Calculos Producción 100%'!E159*'PETROSANTANDER-BUTANO'!$A$1</f>
        <v>0</v>
      </c>
      <c r="I159" s="26">
        <f>+'[1]Calculos Producción 100%'!F159*'PETROSANTANDER-BUTANO'!$A$1</f>
        <v>0</v>
      </c>
      <c r="J159" s="26">
        <f t="shared" si="2"/>
        <v>0</v>
      </c>
      <c r="K159" s="26">
        <v>0</v>
      </c>
      <c r="M159" s="27">
        <f>(((H159/'[1]Calculos Producción 100%'!A159)*1000)/'[1]Calculos Producción 100%'!$M$2)/42</f>
        <v>0</v>
      </c>
      <c r="N159" s="27">
        <f>(((I159/'[1]Calculos Producción 100%'!A159)*1000)/'[1]Calculos Producción 100%'!$M$2)/42</f>
        <v>0</v>
      </c>
      <c r="O159" s="27">
        <f>(((J159/'[1]Calculos Producción 100%'!A159)*1000)/'[1]Calculos Producción 100%'!$M$2)/42</f>
        <v>0</v>
      </c>
      <c r="P159" s="27">
        <f>+O159*'[1]Calculos Producción 100%'!A159</f>
        <v>0</v>
      </c>
    </row>
    <row r="160" spans="2:16" ht="24.75" hidden="1" x14ac:dyDescent="0.25">
      <c r="B160" s="21">
        <f>+'[1]Calculos Producción 100%'!B160</f>
        <v>50437</v>
      </c>
      <c r="C160" s="22" t="s">
        <v>55</v>
      </c>
      <c r="D160" s="23" t="s">
        <v>56</v>
      </c>
      <c r="E160" s="24" t="s">
        <v>57</v>
      </c>
      <c r="F160" s="25">
        <f>+'[1]Calculos Producción 100%'!$N$2</f>
        <v>100898.5512</v>
      </c>
      <c r="G160" s="26">
        <f>+'[1]Calculos Producción 100%'!$L$2</f>
        <v>2.17712116158837E-3</v>
      </c>
      <c r="H160" s="26">
        <f>+'[1]Calculos Producción 100%'!E160*'PETROSANTANDER-BUTANO'!$A$1</f>
        <v>0</v>
      </c>
      <c r="I160" s="26">
        <f>+'[1]Calculos Producción 100%'!F160*'PETROSANTANDER-BUTANO'!$A$1</f>
        <v>0</v>
      </c>
      <c r="J160" s="26">
        <f t="shared" si="2"/>
        <v>0</v>
      </c>
      <c r="K160" s="26">
        <v>0</v>
      </c>
      <c r="M160" s="27">
        <f>(((H160/'[1]Calculos Producción 100%'!A160)*1000)/'[1]Calculos Producción 100%'!$M$2)/42</f>
        <v>0</v>
      </c>
      <c r="N160" s="27">
        <f>(((I160/'[1]Calculos Producción 100%'!A160)*1000)/'[1]Calculos Producción 100%'!$M$2)/42</f>
        <v>0</v>
      </c>
      <c r="O160" s="27">
        <f>(((J160/'[1]Calculos Producción 100%'!A160)*1000)/'[1]Calculos Producción 100%'!$M$2)/42</f>
        <v>0</v>
      </c>
      <c r="P160" s="27">
        <f>+O160*'[1]Calculos Producción 100%'!A160</f>
        <v>0</v>
      </c>
    </row>
    <row r="161" spans="2:16" ht="24.75" hidden="1" x14ac:dyDescent="0.25">
      <c r="B161" s="21">
        <f>+'[1]Calculos Producción 100%'!B161</f>
        <v>50465</v>
      </c>
      <c r="C161" s="22" t="s">
        <v>55</v>
      </c>
      <c r="D161" s="23" t="s">
        <v>56</v>
      </c>
      <c r="E161" s="24" t="s">
        <v>57</v>
      </c>
      <c r="F161" s="25">
        <f>+'[1]Calculos Producción 100%'!$N$2</f>
        <v>100898.5512</v>
      </c>
      <c r="G161" s="26">
        <f>+'[1]Calculos Producción 100%'!$L$2</f>
        <v>2.17712116158837E-3</v>
      </c>
      <c r="H161" s="26">
        <f>+'[1]Calculos Producción 100%'!E161*'PETROSANTANDER-BUTANO'!$A$1</f>
        <v>0</v>
      </c>
      <c r="I161" s="26">
        <f>+'[1]Calculos Producción 100%'!F161*'PETROSANTANDER-BUTANO'!$A$1</f>
        <v>0</v>
      </c>
      <c r="J161" s="26">
        <f t="shared" si="2"/>
        <v>0</v>
      </c>
      <c r="K161" s="26">
        <v>0</v>
      </c>
      <c r="M161" s="27">
        <f>(((H161/'[1]Calculos Producción 100%'!A161)*1000)/'[1]Calculos Producción 100%'!$M$2)/42</f>
        <v>0</v>
      </c>
      <c r="N161" s="27">
        <f>(((I161/'[1]Calculos Producción 100%'!A161)*1000)/'[1]Calculos Producción 100%'!$M$2)/42</f>
        <v>0</v>
      </c>
      <c r="O161" s="27">
        <f>(((J161/'[1]Calculos Producción 100%'!A161)*1000)/'[1]Calculos Producción 100%'!$M$2)/42</f>
        <v>0</v>
      </c>
      <c r="P161" s="27">
        <f>+O161*'[1]Calculos Producción 100%'!A161</f>
        <v>0</v>
      </c>
    </row>
    <row r="162" spans="2:16" ht="24.75" hidden="1" x14ac:dyDescent="0.25">
      <c r="B162" s="21">
        <f>+'[1]Calculos Producción 100%'!B162</f>
        <v>50496</v>
      </c>
      <c r="C162" s="22" t="s">
        <v>55</v>
      </c>
      <c r="D162" s="23" t="s">
        <v>56</v>
      </c>
      <c r="E162" s="24" t="s">
        <v>57</v>
      </c>
      <c r="F162" s="25">
        <f>+'[1]Calculos Producción 100%'!$N$2</f>
        <v>100898.5512</v>
      </c>
      <c r="G162" s="26">
        <f>+'[1]Calculos Producción 100%'!$L$2</f>
        <v>2.17712116158837E-3</v>
      </c>
      <c r="H162" s="26">
        <f>+'[1]Calculos Producción 100%'!E162*'PETROSANTANDER-BUTANO'!$A$1</f>
        <v>0</v>
      </c>
      <c r="I162" s="26">
        <f>+'[1]Calculos Producción 100%'!F162*'PETROSANTANDER-BUTANO'!$A$1</f>
        <v>0</v>
      </c>
      <c r="J162" s="26">
        <f t="shared" si="2"/>
        <v>0</v>
      </c>
      <c r="K162" s="26">
        <v>0</v>
      </c>
      <c r="M162" s="27">
        <f>(((H162/'[1]Calculos Producción 100%'!A162)*1000)/'[1]Calculos Producción 100%'!$M$2)/42</f>
        <v>0</v>
      </c>
      <c r="N162" s="27">
        <f>(((I162/'[1]Calculos Producción 100%'!A162)*1000)/'[1]Calculos Producción 100%'!$M$2)/42</f>
        <v>0</v>
      </c>
      <c r="O162" s="27">
        <f>(((J162/'[1]Calculos Producción 100%'!A162)*1000)/'[1]Calculos Producción 100%'!$M$2)/42</f>
        <v>0</v>
      </c>
      <c r="P162" s="27">
        <f>+O162*'[1]Calculos Producción 100%'!A162</f>
        <v>0</v>
      </c>
    </row>
    <row r="163" spans="2:16" ht="24.75" hidden="1" x14ac:dyDescent="0.25">
      <c r="B163" s="21">
        <f>+'[1]Calculos Producción 100%'!B163</f>
        <v>50526</v>
      </c>
      <c r="C163" s="22" t="s">
        <v>55</v>
      </c>
      <c r="D163" s="23" t="s">
        <v>56</v>
      </c>
      <c r="E163" s="24" t="s">
        <v>57</v>
      </c>
      <c r="F163" s="25">
        <f>+'[1]Calculos Producción 100%'!$N$2</f>
        <v>100898.5512</v>
      </c>
      <c r="G163" s="26">
        <f>+'[1]Calculos Producción 100%'!$L$2</f>
        <v>2.17712116158837E-3</v>
      </c>
      <c r="H163" s="26">
        <f>+'[1]Calculos Producción 100%'!E163*'PETROSANTANDER-BUTANO'!$A$1</f>
        <v>0</v>
      </c>
      <c r="I163" s="26">
        <f>+'[1]Calculos Producción 100%'!F163*'PETROSANTANDER-BUTANO'!$A$1</f>
        <v>0</v>
      </c>
      <c r="J163" s="26">
        <f t="shared" si="2"/>
        <v>0</v>
      </c>
      <c r="K163" s="26">
        <v>0</v>
      </c>
      <c r="M163" s="27">
        <f>(((H163/'[1]Calculos Producción 100%'!A163)*1000)/'[1]Calculos Producción 100%'!$M$2)/42</f>
        <v>0</v>
      </c>
      <c r="N163" s="27">
        <f>(((I163/'[1]Calculos Producción 100%'!A163)*1000)/'[1]Calculos Producción 100%'!$M$2)/42</f>
        <v>0</v>
      </c>
      <c r="O163" s="27">
        <f>(((J163/'[1]Calculos Producción 100%'!A163)*1000)/'[1]Calculos Producción 100%'!$M$2)/42</f>
        <v>0</v>
      </c>
      <c r="P163" s="27">
        <f>+O163*'[1]Calculos Producción 100%'!A163</f>
        <v>0</v>
      </c>
    </row>
    <row r="164" spans="2:16" ht="24.75" hidden="1" x14ac:dyDescent="0.25">
      <c r="B164" s="21">
        <f>+'[1]Calculos Producción 100%'!B164</f>
        <v>50557</v>
      </c>
      <c r="C164" s="22" t="s">
        <v>55</v>
      </c>
      <c r="D164" s="23" t="s">
        <v>56</v>
      </c>
      <c r="E164" s="24" t="s">
        <v>57</v>
      </c>
      <c r="F164" s="25">
        <f>+'[1]Calculos Producción 100%'!$N$2</f>
        <v>100898.5512</v>
      </c>
      <c r="G164" s="26">
        <f>+'[1]Calculos Producción 100%'!$L$2</f>
        <v>2.17712116158837E-3</v>
      </c>
      <c r="H164" s="26">
        <f>+'[1]Calculos Producción 100%'!E164*'PETROSANTANDER-BUTANO'!$A$1</f>
        <v>0</v>
      </c>
      <c r="I164" s="26">
        <f>+'[1]Calculos Producción 100%'!F164*'PETROSANTANDER-BUTANO'!$A$1</f>
        <v>0</v>
      </c>
      <c r="J164" s="26">
        <f t="shared" si="2"/>
        <v>0</v>
      </c>
      <c r="K164" s="26">
        <v>0</v>
      </c>
      <c r="M164" s="27">
        <f>(((H164/'[1]Calculos Producción 100%'!A164)*1000)/'[1]Calculos Producción 100%'!$M$2)/42</f>
        <v>0</v>
      </c>
      <c r="N164" s="27">
        <f>(((I164/'[1]Calculos Producción 100%'!A164)*1000)/'[1]Calculos Producción 100%'!$M$2)/42</f>
        <v>0</v>
      </c>
      <c r="O164" s="27">
        <f>(((J164/'[1]Calculos Producción 100%'!A164)*1000)/'[1]Calculos Producción 100%'!$M$2)/42</f>
        <v>0</v>
      </c>
      <c r="P164" s="27">
        <f>+O164*'[1]Calculos Producción 100%'!A164</f>
        <v>0</v>
      </c>
    </row>
    <row r="165" spans="2:16" ht="24.75" hidden="1" x14ac:dyDescent="0.25">
      <c r="B165" s="21">
        <f>+'[1]Calculos Producción 100%'!B165</f>
        <v>50587</v>
      </c>
      <c r="C165" s="22" t="s">
        <v>55</v>
      </c>
      <c r="D165" s="23" t="s">
        <v>56</v>
      </c>
      <c r="E165" s="24" t="s">
        <v>57</v>
      </c>
      <c r="F165" s="25">
        <f>+'[1]Calculos Producción 100%'!$N$2</f>
        <v>100898.5512</v>
      </c>
      <c r="G165" s="26">
        <f>+'[1]Calculos Producción 100%'!$L$2</f>
        <v>2.17712116158837E-3</v>
      </c>
      <c r="H165" s="26">
        <f>+'[1]Calculos Producción 100%'!E165*'PETROSANTANDER-BUTANO'!$A$1</f>
        <v>0</v>
      </c>
      <c r="I165" s="26">
        <f>+'[1]Calculos Producción 100%'!F165*'PETROSANTANDER-BUTANO'!$A$1</f>
        <v>0</v>
      </c>
      <c r="J165" s="26">
        <f t="shared" si="2"/>
        <v>0</v>
      </c>
      <c r="K165" s="26">
        <v>0</v>
      </c>
      <c r="M165" s="27">
        <f>(((H165/'[1]Calculos Producción 100%'!A165)*1000)/'[1]Calculos Producción 100%'!$M$2)/42</f>
        <v>0</v>
      </c>
      <c r="N165" s="27">
        <f>(((I165/'[1]Calculos Producción 100%'!A165)*1000)/'[1]Calculos Producción 100%'!$M$2)/42</f>
        <v>0</v>
      </c>
      <c r="O165" s="27">
        <f>(((J165/'[1]Calculos Producción 100%'!A165)*1000)/'[1]Calculos Producción 100%'!$M$2)/42</f>
        <v>0</v>
      </c>
      <c r="P165" s="27">
        <f>+O165*'[1]Calculos Producción 100%'!A165</f>
        <v>0</v>
      </c>
    </row>
    <row r="166" spans="2:16" ht="24.75" hidden="1" x14ac:dyDescent="0.25">
      <c r="B166" s="21">
        <f>+'[1]Calculos Producción 100%'!B166</f>
        <v>50618</v>
      </c>
      <c r="C166" s="22" t="s">
        <v>55</v>
      </c>
      <c r="D166" s="23" t="s">
        <v>56</v>
      </c>
      <c r="E166" s="24" t="s">
        <v>57</v>
      </c>
      <c r="F166" s="25">
        <f>+'[1]Calculos Producción 100%'!$N$2</f>
        <v>100898.5512</v>
      </c>
      <c r="G166" s="26">
        <f>+'[1]Calculos Producción 100%'!$L$2</f>
        <v>2.17712116158837E-3</v>
      </c>
      <c r="H166" s="26">
        <f>+'[1]Calculos Producción 100%'!E166*'PETROSANTANDER-BUTANO'!$A$1</f>
        <v>0</v>
      </c>
      <c r="I166" s="26">
        <f>+'[1]Calculos Producción 100%'!F166*'PETROSANTANDER-BUTANO'!$A$1</f>
        <v>0</v>
      </c>
      <c r="J166" s="26">
        <f t="shared" si="2"/>
        <v>0</v>
      </c>
      <c r="K166" s="26">
        <v>0</v>
      </c>
      <c r="M166" s="27">
        <f>(((H166/'[1]Calculos Producción 100%'!A166)*1000)/'[1]Calculos Producción 100%'!$M$2)/42</f>
        <v>0</v>
      </c>
      <c r="N166" s="27">
        <f>(((I166/'[1]Calculos Producción 100%'!A166)*1000)/'[1]Calculos Producción 100%'!$M$2)/42</f>
        <v>0</v>
      </c>
      <c r="O166" s="27">
        <f>(((J166/'[1]Calculos Producción 100%'!A166)*1000)/'[1]Calculos Producción 100%'!$M$2)/42</f>
        <v>0</v>
      </c>
      <c r="P166" s="27">
        <f>+O166*'[1]Calculos Producción 100%'!A166</f>
        <v>0</v>
      </c>
    </row>
    <row r="167" spans="2:16" ht="24.75" hidden="1" x14ac:dyDescent="0.25">
      <c r="B167" s="21">
        <f>+'[1]Calculos Producción 100%'!B167</f>
        <v>50649</v>
      </c>
      <c r="C167" s="22" t="s">
        <v>55</v>
      </c>
      <c r="D167" s="23" t="s">
        <v>56</v>
      </c>
      <c r="E167" s="24" t="s">
        <v>57</v>
      </c>
      <c r="F167" s="25">
        <f>+'[1]Calculos Producción 100%'!$N$2</f>
        <v>100898.5512</v>
      </c>
      <c r="G167" s="26">
        <f>+'[1]Calculos Producción 100%'!$L$2</f>
        <v>2.17712116158837E-3</v>
      </c>
      <c r="H167" s="26">
        <f>+'[1]Calculos Producción 100%'!E167*'PETROSANTANDER-BUTANO'!$A$1</f>
        <v>0</v>
      </c>
      <c r="I167" s="26">
        <f>+'[1]Calculos Producción 100%'!F167*'PETROSANTANDER-BUTANO'!$A$1</f>
        <v>0</v>
      </c>
      <c r="J167" s="26">
        <f t="shared" si="2"/>
        <v>0</v>
      </c>
      <c r="K167" s="26">
        <v>0</v>
      </c>
      <c r="M167" s="27">
        <f>(((H167/'[1]Calculos Producción 100%'!A167)*1000)/'[1]Calculos Producción 100%'!$M$2)/42</f>
        <v>0</v>
      </c>
      <c r="N167" s="27">
        <f>(((I167/'[1]Calculos Producción 100%'!A167)*1000)/'[1]Calculos Producción 100%'!$M$2)/42</f>
        <v>0</v>
      </c>
      <c r="O167" s="27">
        <f>(((J167/'[1]Calculos Producción 100%'!A167)*1000)/'[1]Calculos Producción 100%'!$M$2)/42</f>
        <v>0</v>
      </c>
      <c r="P167" s="27">
        <f>+O167*'[1]Calculos Producción 100%'!A167</f>
        <v>0</v>
      </c>
    </row>
    <row r="168" spans="2:16" ht="24.75" hidden="1" x14ac:dyDescent="0.25">
      <c r="B168" s="21">
        <f>+'[1]Calculos Producción 100%'!B168</f>
        <v>50679</v>
      </c>
      <c r="C168" s="22" t="s">
        <v>55</v>
      </c>
      <c r="D168" s="23" t="s">
        <v>56</v>
      </c>
      <c r="E168" s="24" t="s">
        <v>57</v>
      </c>
      <c r="F168" s="25">
        <f>+'[1]Calculos Producción 100%'!$N$2</f>
        <v>100898.5512</v>
      </c>
      <c r="G168" s="26">
        <f>+'[1]Calculos Producción 100%'!$L$2</f>
        <v>2.17712116158837E-3</v>
      </c>
      <c r="H168" s="26">
        <f>+'[1]Calculos Producción 100%'!E168*'PETROSANTANDER-BUTANO'!$A$1</f>
        <v>0</v>
      </c>
      <c r="I168" s="26">
        <f>+'[1]Calculos Producción 100%'!F168*'PETROSANTANDER-BUTANO'!$A$1</f>
        <v>0</v>
      </c>
      <c r="J168" s="26">
        <f t="shared" si="2"/>
        <v>0</v>
      </c>
      <c r="K168" s="26">
        <v>0</v>
      </c>
      <c r="M168" s="27">
        <f>(((H168/'[1]Calculos Producción 100%'!A168)*1000)/'[1]Calculos Producción 100%'!$M$2)/42</f>
        <v>0</v>
      </c>
      <c r="N168" s="27">
        <f>(((I168/'[1]Calculos Producción 100%'!A168)*1000)/'[1]Calculos Producción 100%'!$M$2)/42</f>
        <v>0</v>
      </c>
      <c r="O168" s="27">
        <f>(((J168/'[1]Calculos Producción 100%'!A168)*1000)/'[1]Calculos Producción 100%'!$M$2)/42</f>
        <v>0</v>
      </c>
      <c r="P168" s="27">
        <f>+O168*'[1]Calculos Producción 100%'!A168</f>
        <v>0</v>
      </c>
    </row>
    <row r="169" spans="2:16" ht="24.75" hidden="1" x14ac:dyDescent="0.25">
      <c r="B169" s="21">
        <f>+'[1]Calculos Producción 100%'!B169</f>
        <v>50710</v>
      </c>
      <c r="C169" s="22" t="s">
        <v>55</v>
      </c>
      <c r="D169" s="23" t="s">
        <v>56</v>
      </c>
      <c r="E169" s="24" t="s">
        <v>57</v>
      </c>
      <c r="F169" s="25">
        <f>+'[1]Calculos Producción 100%'!$N$2</f>
        <v>100898.5512</v>
      </c>
      <c r="G169" s="26">
        <f>+'[1]Calculos Producción 100%'!$L$2</f>
        <v>2.17712116158837E-3</v>
      </c>
      <c r="H169" s="26">
        <f>+'[1]Calculos Producción 100%'!E169*'PETROSANTANDER-BUTANO'!$A$1</f>
        <v>0</v>
      </c>
      <c r="I169" s="26">
        <f>+'[1]Calculos Producción 100%'!F169*'PETROSANTANDER-BUTANO'!$A$1</f>
        <v>0</v>
      </c>
      <c r="J169" s="26">
        <f t="shared" si="2"/>
        <v>0</v>
      </c>
      <c r="K169" s="26">
        <v>0</v>
      </c>
      <c r="M169" s="27">
        <f>(((H169/'[1]Calculos Producción 100%'!A169)*1000)/'[1]Calculos Producción 100%'!$M$2)/42</f>
        <v>0</v>
      </c>
      <c r="N169" s="27">
        <f>(((I169/'[1]Calculos Producción 100%'!A169)*1000)/'[1]Calculos Producción 100%'!$M$2)/42</f>
        <v>0</v>
      </c>
      <c r="O169" s="27">
        <f>(((J169/'[1]Calculos Producción 100%'!A169)*1000)/'[1]Calculos Producción 100%'!$M$2)/42</f>
        <v>0</v>
      </c>
      <c r="P169" s="27">
        <f>+O169*'[1]Calculos Producción 100%'!A169</f>
        <v>0</v>
      </c>
    </row>
    <row r="170" spans="2:16" ht="24.75" hidden="1" x14ac:dyDescent="0.25">
      <c r="B170" s="21">
        <f>+'[1]Calculos Producción 100%'!B170</f>
        <v>50740</v>
      </c>
      <c r="C170" s="22" t="s">
        <v>55</v>
      </c>
      <c r="D170" s="23" t="s">
        <v>56</v>
      </c>
      <c r="E170" s="24" t="s">
        <v>57</v>
      </c>
      <c r="F170" s="25">
        <f>+'[1]Calculos Producción 100%'!$N$2</f>
        <v>100898.5512</v>
      </c>
      <c r="G170" s="26">
        <f>+'[1]Calculos Producción 100%'!$L$2</f>
        <v>2.17712116158837E-3</v>
      </c>
      <c r="H170" s="26">
        <f>+'[1]Calculos Producción 100%'!E170*'PETROSANTANDER-BUTANO'!$A$1</f>
        <v>0</v>
      </c>
      <c r="I170" s="26">
        <f>+'[1]Calculos Producción 100%'!F170*'PETROSANTANDER-BUTANO'!$A$1</f>
        <v>0</v>
      </c>
      <c r="J170" s="26">
        <f t="shared" si="2"/>
        <v>0</v>
      </c>
      <c r="K170" s="26">
        <v>0</v>
      </c>
      <c r="M170" s="27">
        <f>(((H170/'[1]Calculos Producción 100%'!A170)*1000)/'[1]Calculos Producción 100%'!$M$2)/42</f>
        <v>0</v>
      </c>
      <c r="N170" s="27">
        <f>(((I170/'[1]Calculos Producción 100%'!A170)*1000)/'[1]Calculos Producción 100%'!$M$2)/42</f>
        <v>0</v>
      </c>
      <c r="O170" s="27">
        <f>(((J170/'[1]Calculos Producción 100%'!A170)*1000)/'[1]Calculos Producción 100%'!$M$2)/42</f>
        <v>0</v>
      </c>
      <c r="P170" s="27">
        <f>+O170*'[1]Calculos Producción 100%'!A170</f>
        <v>0</v>
      </c>
    </row>
    <row r="171" spans="2:16" ht="24.75" hidden="1" x14ac:dyDescent="0.25">
      <c r="B171" s="21">
        <f>+'[1]Calculos Producción 100%'!B171</f>
        <v>50771</v>
      </c>
      <c r="C171" s="22" t="s">
        <v>55</v>
      </c>
      <c r="D171" s="23" t="s">
        <v>56</v>
      </c>
      <c r="E171" s="24" t="s">
        <v>57</v>
      </c>
      <c r="F171" s="25">
        <f>+'[1]Calculos Producción 100%'!$N$2</f>
        <v>100898.5512</v>
      </c>
      <c r="G171" s="26">
        <f>+'[1]Calculos Producción 100%'!$L$2</f>
        <v>2.17712116158837E-3</v>
      </c>
      <c r="H171" s="26">
        <f>+'[1]Calculos Producción 100%'!E171*'PETROSANTANDER-BUTANO'!$A$1</f>
        <v>0</v>
      </c>
      <c r="I171" s="26">
        <f>+'[1]Calculos Producción 100%'!F171*'PETROSANTANDER-BUTANO'!$A$1</f>
        <v>0</v>
      </c>
      <c r="J171" s="26">
        <f t="shared" si="2"/>
        <v>0</v>
      </c>
      <c r="K171" s="26">
        <v>0</v>
      </c>
      <c r="M171" s="27">
        <f>(((H171/'[1]Calculos Producción 100%'!A171)*1000)/'[1]Calculos Producción 100%'!$M$2)/42</f>
        <v>0</v>
      </c>
      <c r="N171" s="27">
        <f>(((I171/'[1]Calculos Producción 100%'!A171)*1000)/'[1]Calculos Producción 100%'!$M$2)/42</f>
        <v>0</v>
      </c>
      <c r="O171" s="27">
        <f>(((J171/'[1]Calculos Producción 100%'!A171)*1000)/'[1]Calculos Producción 100%'!$M$2)/42</f>
        <v>0</v>
      </c>
      <c r="P171" s="27">
        <f>+O171*'[1]Calculos Producción 100%'!A171</f>
        <v>0</v>
      </c>
    </row>
    <row r="172" spans="2:16" ht="24.75" hidden="1" x14ac:dyDescent="0.25">
      <c r="B172" s="21">
        <f>+'[1]Calculos Producción 100%'!B172</f>
        <v>50802</v>
      </c>
      <c r="C172" s="22" t="s">
        <v>55</v>
      </c>
      <c r="D172" s="23" t="s">
        <v>56</v>
      </c>
      <c r="E172" s="24" t="s">
        <v>57</v>
      </c>
      <c r="F172" s="25">
        <f>+'[1]Calculos Producción 100%'!$N$2</f>
        <v>100898.5512</v>
      </c>
      <c r="G172" s="26">
        <f>+'[1]Calculos Producción 100%'!$L$2</f>
        <v>2.17712116158837E-3</v>
      </c>
      <c r="H172" s="26">
        <f>+'[1]Calculos Producción 100%'!E172*'PETROSANTANDER-BUTANO'!$A$1</f>
        <v>0</v>
      </c>
      <c r="I172" s="26">
        <f>+'[1]Calculos Producción 100%'!F172*'PETROSANTANDER-BUTANO'!$A$1</f>
        <v>0</v>
      </c>
      <c r="J172" s="26">
        <f t="shared" si="2"/>
        <v>0</v>
      </c>
      <c r="K172" s="26">
        <v>0</v>
      </c>
      <c r="M172" s="27">
        <f>(((H172/'[1]Calculos Producción 100%'!A172)*1000)/'[1]Calculos Producción 100%'!$M$2)/42</f>
        <v>0</v>
      </c>
      <c r="N172" s="27">
        <f>(((I172/'[1]Calculos Producción 100%'!A172)*1000)/'[1]Calculos Producción 100%'!$M$2)/42</f>
        <v>0</v>
      </c>
      <c r="O172" s="27">
        <f>(((J172/'[1]Calculos Producción 100%'!A172)*1000)/'[1]Calculos Producción 100%'!$M$2)/42</f>
        <v>0</v>
      </c>
      <c r="P172" s="27">
        <f>+O172*'[1]Calculos Producción 100%'!A172</f>
        <v>0</v>
      </c>
    </row>
    <row r="173" spans="2:16" ht="24.75" hidden="1" x14ac:dyDescent="0.25">
      <c r="B173" s="21">
        <f>+'[1]Calculos Producción 100%'!B173</f>
        <v>50830</v>
      </c>
      <c r="C173" s="22" t="s">
        <v>55</v>
      </c>
      <c r="D173" s="23" t="s">
        <v>56</v>
      </c>
      <c r="E173" s="24" t="s">
        <v>57</v>
      </c>
      <c r="F173" s="25">
        <f>+'[1]Calculos Producción 100%'!$N$2</f>
        <v>100898.5512</v>
      </c>
      <c r="G173" s="26">
        <f>+'[1]Calculos Producción 100%'!$L$2</f>
        <v>2.17712116158837E-3</v>
      </c>
      <c r="H173" s="26">
        <f>+'[1]Calculos Producción 100%'!E173*'PETROSANTANDER-BUTANO'!$A$1</f>
        <v>0</v>
      </c>
      <c r="I173" s="26">
        <f>+'[1]Calculos Producción 100%'!F173*'PETROSANTANDER-BUTANO'!$A$1</f>
        <v>0</v>
      </c>
      <c r="J173" s="26">
        <f t="shared" si="2"/>
        <v>0</v>
      </c>
      <c r="K173" s="26">
        <v>0</v>
      </c>
      <c r="M173" s="27">
        <f>(((H173/'[1]Calculos Producción 100%'!A173)*1000)/'[1]Calculos Producción 100%'!$M$2)/42</f>
        <v>0</v>
      </c>
      <c r="N173" s="27">
        <f>(((I173/'[1]Calculos Producción 100%'!A173)*1000)/'[1]Calculos Producción 100%'!$M$2)/42</f>
        <v>0</v>
      </c>
      <c r="O173" s="27">
        <f>(((J173/'[1]Calculos Producción 100%'!A173)*1000)/'[1]Calculos Producción 100%'!$M$2)/42</f>
        <v>0</v>
      </c>
      <c r="P173" s="27">
        <f>+O173*'[1]Calculos Producción 100%'!A173</f>
        <v>0</v>
      </c>
    </row>
    <row r="174" spans="2:16" ht="24.75" hidden="1" x14ac:dyDescent="0.25">
      <c r="B174" s="21">
        <f>+'[1]Calculos Producción 100%'!B174</f>
        <v>50861</v>
      </c>
      <c r="C174" s="22" t="s">
        <v>55</v>
      </c>
      <c r="D174" s="23" t="s">
        <v>56</v>
      </c>
      <c r="E174" s="24" t="s">
        <v>57</v>
      </c>
      <c r="F174" s="25">
        <f>+'[1]Calculos Producción 100%'!$N$2</f>
        <v>100898.5512</v>
      </c>
      <c r="G174" s="26">
        <f>+'[1]Calculos Producción 100%'!$L$2</f>
        <v>2.17712116158837E-3</v>
      </c>
      <c r="H174" s="26">
        <f>+'[1]Calculos Producción 100%'!E174*'PETROSANTANDER-BUTANO'!$A$1</f>
        <v>0</v>
      </c>
      <c r="I174" s="26">
        <f>+'[1]Calculos Producción 100%'!F174*'PETROSANTANDER-BUTANO'!$A$1</f>
        <v>0</v>
      </c>
      <c r="J174" s="26">
        <f t="shared" si="2"/>
        <v>0</v>
      </c>
      <c r="K174" s="26">
        <v>0</v>
      </c>
      <c r="M174" s="27">
        <f>(((H174/'[1]Calculos Producción 100%'!A174)*1000)/'[1]Calculos Producción 100%'!$M$2)/42</f>
        <v>0</v>
      </c>
      <c r="N174" s="27">
        <f>(((I174/'[1]Calculos Producción 100%'!A174)*1000)/'[1]Calculos Producción 100%'!$M$2)/42</f>
        <v>0</v>
      </c>
      <c r="O174" s="27">
        <f>(((J174/'[1]Calculos Producción 100%'!A174)*1000)/'[1]Calculos Producción 100%'!$M$2)/42</f>
        <v>0</v>
      </c>
      <c r="P174" s="27">
        <f>+O174*'[1]Calculos Producción 100%'!A174</f>
        <v>0</v>
      </c>
    </row>
    <row r="175" spans="2:16" ht="24.75" hidden="1" x14ac:dyDescent="0.25">
      <c r="B175" s="21">
        <f>+'[1]Calculos Producción 100%'!B175</f>
        <v>50891</v>
      </c>
      <c r="C175" s="22" t="s">
        <v>55</v>
      </c>
      <c r="D175" s="23" t="s">
        <v>56</v>
      </c>
      <c r="E175" s="24" t="s">
        <v>57</v>
      </c>
      <c r="F175" s="25">
        <f>+'[1]Calculos Producción 100%'!$N$2</f>
        <v>100898.5512</v>
      </c>
      <c r="G175" s="26">
        <f>+'[1]Calculos Producción 100%'!$L$2</f>
        <v>2.17712116158837E-3</v>
      </c>
      <c r="H175" s="26">
        <f>+'[1]Calculos Producción 100%'!E175*'PETROSANTANDER-BUTANO'!$A$1</f>
        <v>0</v>
      </c>
      <c r="I175" s="26">
        <f>+'[1]Calculos Producción 100%'!F175*'PETROSANTANDER-BUTANO'!$A$1</f>
        <v>0</v>
      </c>
      <c r="J175" s="26">
        <f t="shared" si="2"/>
        <v>0</v>
      </c>
      <c r="K175" s="26">
        <v>0</v>
      </c>
      <c r="M175" s="27">
        <f>(((H175/'[1]Calculos Producción 100%'!A175)*1000)/'[1]Calculos Producción 100%'!$M$2)/42</f>
        <v>0</v>
      </c>
      <c r="N175" s="27">
        <f>(((I175/'[1]Calculos Producción 100%'!A175)*1000)/'[1]Calculos Producción 100%'!$M$2)/42</f>
        <v>0</v>
      </c>
      <c r="O175" s="27">
        <f>(((J175/'[1]Calculos Producción 100%'!A175)*1000)/'[1]Calculos Producción 100%'!$M$2)/42</f>
        <v>0</v>
      </c>
      <c r="P175" s="27">
        <f>+O175*'[1]Calculos Producción 100%'!A175</f>
        <v>0</v>
      </c>
    </row>
    <row r="176" spans="2:16" ht="24.75" hidden="1" x14ac:dyDescent="0.25">
      <c r="B176" s="21">
        <f>+'[1]Calculos Producción 100%'!B176</f>
        <v>50922</v>
      </c>
      <c r="C176" s="22" t="s">
        <v>55</v>
      </c>
      <c r="D176" s="23" t="s">
        <v>56</v>
      </c>
      <c r="E176" s="24" t="s">
        <v>57</v>
      </c>
      <c r="F176" s="25">
        <f>+'[1]Calculos Producción 100%'!$N$2</f>
        <v>100898.5512</v>
      </c>
      <c r="G176" s="26">
        <f>+'[1]Calculos Producción 100%'!$L$2</f>
        <v>2.17712116158837E-3</v>
      </c>
      <c r="H176" s="26">
        <f>+'[1]Calculos Producción 100%'!E176*'PETROSANTANDER-BUTANO'!$A$1</f>
        <v>0</v>
      </c>
      <c r="I176" s="26">
        <f>+'[1]Calculos Producción 100%'!F176*'PETROSANTANDER-BUTANO'!$A$1</f>
        <v>0</v>
      </c>
      <c r="J176" s="26">
        <f t="shared" si="2"/>
        <v>0</v>
      </c>
      <c r="K176" s="26">
        <v>0</v>
      </c>
      <c r="M176" s="27">
        <f>(((H176/'[1]Calculos Producción 100%'!A176)*1000)/'[1]Calculos Producción 100%'!$M$2)/42</f>
        <v>0</v>
      </c>
      <c r="N176" s="27">
        <f>(((I176/'[1]Calculos Producción 100%'!A176)*1000)/'[1]Calculos Producción 100%'!$M$2)/42</f>
        <v>0</v>
      </c>
      <c r="O176" s="27">
        <f>(((J176/'[1]Calculos Producción 100%'!A176)*1000)/'[1]Calculos Producción 100%'!$M$2)/42</f>
        <v>0</v>
      </c>
      <c r="P176" s="27">
        <f>+O176*'[1]Calculos Producción 100%'!A176</f>
        <v>0</v>
      </c>
    </row>
    <row r="177" spans="2:16" ht="24.75" hidden="1" x14ac:dyDescent="0.25">
      <c r="B177" s="21">
        <f>+'[1]Calculos Producción 100%'!B177</f>
        <v>50952</v>
      </c>
      <c r="C177" s="22" t="s">
        <v>55</v>
      </c>
      <c r="D177" s="23" t="s">
        <v>56</v>
      </c>
      <c r="E177" s="24" t="s">
        <v>57</v>
      </c>
      <c r="F177" s="25">
        <f>+'[1]Calculos Producción 100%'!$N$2</f>
        <v>100898.5512</v>
      </c>
      <c r="G177" s="26">
        <f>+'[1]Calculos Producción 100%'!$L$2</f>
        <v>2.17712116158837E-3</v>
      </c>
      <c r="H177" s="26">
        <f>+'[1]Calculos Producción 100%'!E177*'PETROSANTANDER-BUTANO'!$A$1</f>
        <v>0</v>
      </c>
      <c r="I177" s="26">
        <f>+'[1]Calculos Producción 100%'!F177*'PETROSANTANDER-BUTANO'!$A$1</f>
        <v>0</v>
      </c>
      <c r="J177" s="26">
        <f t="shared" si="2"/>
        <v>0</v>
      </c>
      <c r="K177" s="26">
        <v>0</v>
      </c>
      <c r="M177" s="27">
        <f>(((H177/'[1]Calculos Producción 100%'!A177)*1000)/'[1]Calculos Producción 100%'!$M$2)/42</f>
        <v>0</v>
      </c>
      <c r="N177" s="27">
        <f>(((I177/'[1]Calculos Producción 100%'!A177)*1000)/'[1]Calculos Producción 100%'!$M$2)/42</f>
        <v>0</v>
      </c>
      <c r="O177" s="27">
        <f>(((J177/'[1]Calculos Producción 100%'!A177)*1000)/'[1]Calculos Producción 100%'!$M$2)/42</f>
        <v>0</v>
      </c>
      <c r="P177" s="27">
        <f>+O177*'[1]Calculos Producción 100%'!A177</f>
        <v>0</v>
      </c>
    </row>
    <row r="178" spans="2:16" ht="24.75" hidden="1" x14ac:dyDescent="0.25">
      <c r="B178" s="21">
        <f>+'[1]Calculos Producción 100%'!B178</f>
        <v>50983</v>
      </c>
      <c r="C178" s="22" t="s">
        <v>55</v>
      </c>
      <c r="D178" s="23" t="s">
        <v>56</v>
      </c>
      <c r="E178" s="24" t="s">
        <v>57</v>
      </c>
      <c r="F178" s="25">
        <f>+'[1]Calculos Producción 100%'!$N$2</f>
        <v>100898.5512</v>
      </c>
      <c r="G178" s="26">
        <f>+'[1]Calculos Producción 100%'!$L$2</f>
        <v>2.17712116158837E-3</v>
      </c>
      <c r="H178" s="26">
        <f>+'[1]Calculos Producción 100%'!E178*'PETROSANTANDER-BUTANO'!$A$1</f>
        <v>0</v>
      </c>
      <c r="I178" s="26">
        <f>+'[1]Calculos Producción 100%'!F178*'PETROSANTANDER-BUTANO'!$A$1</f>
        <v>0</v>
      </c>
      <c r="J178" s="26">
        <f t="shared" si="2"/>
        <v>0</v>
      </c>
      <c r="K178" s="26">
        <v>0</v>
      </c>
      <c r="M178" s="27">
        <f>(((H178/'[1]Calculos Producción 100%'!A178)*1000)/'[1]Calculos Producción 100%'!$M$2)/42</f>
        <v>0</v>
      </c>
      <c r="N178" s="27">
        <f>(((I178/'[1]Calculos Producción 100%'!A178)*1000)/'[1]Calculos Producción 100%'!$M$2)/42</f>
        <v>0</v>
      </c>
      <c r="O178" s="27">
        <f>(((J178/'[1]Calculos Producción 100%'!A178)*1000)/'[1]Calculos Producción 100%'!$M$2)/42</f>
        <v>0</v>
      </c>
      <c r="P178" s="27">
        <f>+O178*'[1]Calculos Producción 100%'!A178</f>
        <v>0</v>
      </c>
    </row>
    <row r="179" spans="2:16" ht="24.75" hidden="1" x14ac:dyDescent="0.25">
      <c r="B179" s="21">
        <f>+'[1]Calculos Producción 100%'!B179</f>
        <v>51014</v>
      </c>
      <c r="C179" s="22" t="s">
        <v>55</v>
      </c>
      <c r="D179" s="23" t="s">
        <v>56</v>
      </c>
      <c r="E179" s="24" t="s">
        <v>57</v>
      </c>
      <c r="F179" s="25">
        <f>+'[1]Calculos Producción 100%'!$N$2</f>
        <v>100898.5512</v>
      </c>
      <c r="G179" s="26">
        <f>+'[1]Calculos Producción 100%'!$L$2</f>
        <v>2.17712116158837E-3</v>
      </c>
      <c r="H179" s="26">
        <f>+'[1]Calculos Producción 100%'!E179*'PETROSANTANDER-BUTANO'!$A$1</f>
        <v>0</v>
      </c>
      <c r="I179" s="26">
        <f>+'[1]Calculos Producción 100%'!F179*'PETROSANTANDER-BUTANO'!$A$1</f>
        <v>0</v>
      </c>
      <c r="J179" s="26">
        <f t="shared" si="2"/>
        <v>0</v>
      </c>
      <c r="K179" s="26">
        <v>0</v>
      </c>
      <c r="M179" s="27">
        <f>(((H179/'[1]Calculos Producción 100%'!A179)*1000)/'[1]Calculos Producción 100%'!$M$2)/42</f>
        <v>0</v>
      </c>
      <c r="N179" s="27">
        <f>(((I179/'[1]Calculos Producción 100%'!A179)*1000)/'[1]Calculos Producción 100%'!$M$2)/42</f>
        <v>0</v>
      </c>
      <c r="O179" s="27">
        <f>(((J179/'[1]Calculos Producción 100%'!A179)*1000)/'[1]Calculos Producción 100%'!$M$2)/42</f>
        <v>0</v>
      </c>
      <c r="P179" s="27">
        <f>+O179*'[1]Calculos Producción 100%'!A179</f>
        <v>0</v>
      </c>
    </row>
    <row r="180" spans="2:16" ht="24.75" hidden="1" x14ac:dyDescent="0.25">
      <c r="B180" s="21">
        <f>+'[1]Calculos Producción 100%'!B180</f>
        <v>51044</v>
      </c>
      <c r="C180" s="22" t="s">
        <v>55</v>
      </c>
      <c r="D180" s="23" t="s">
        <v>56</v>
      </c>
      <c r="E180" s="24" t="s">
        <v>57</v>
      </c>
      <c r="F180" s="25">
        <f>+'[1]Calculos Producción 100%'!$N$2</f>
        <v>100898.5512</v>
      </c>
      <c r="G180" s="26">
        <f>+'[1]Calculos Producción 100%'!$L$2</f>
        <v>2.17712116158837E-3</v>
      </c>
      <c r="H180" s="26">
        <f>+'[1]Calculos Producción 100%'!E180*'PETROSANTANDER-BUTANO'!$A$1</f>
        <v>0</v>
      </c>
      <c r="I180" s="26">
        <f>+'[1]Calculos Producción 100%'!F180*'PETROSANTANDER-BUTANO'!$A$1</f>
        <v>0</v>
      </c>
      <c r="J180" s="26">
        <f t="shared" si="2"/>
        <v>0</v>
      </c>
      <c r="K180" s="26">
        <v>0</v>
      </c>
      <c r="M180" s="27">
        <f>(((H180/'[1]Calculos Producción 100%'!A180)*1000)/'[1]Calculos Producción 100%'!$M$2)/42</f>
        <v>0</v>
      </c>
      <c r="N180" s="27">
        <f>(((I180/'[1]Calculos Producción 100%'!A180)*1000)/'[1]Calculos Producción 100%'!$M$2)/42</f>
        <v>0</v>
      </c>
      <c r="O180" s="27">
        <f>(((J180/'[1]Calculos Producción 100%'!A180)*1000)/'[1]Calculos Producción 100%'!$M$2)/42</f>
        <v>0</v>
      </c>
      <c r="P180" s="27">
        <f>+O180*'[1]Calculos Producción 100%'!A180</f>
        <v>0</v>
      </c>
    </row>
    <row r="181" spans="2:16" ht="24.75" hidden="1" x14ac:dyDescent="0.25">
      <c r="B181" s="21">
        <f>+'[1]Calculos Producción 100%'!B181</f>
        <v>51075</v>
      </c>
      <c r="C181" s="22" t="s">
        <v>55</v>
      </c>
      <c r="D181" s="23" t="s">
        <v>56</v>
      </c>
      <c r="E181" s="24" t="s">
        <v>57</v>
      </c>
      <c r="F181" s="25">
        <f>+'[1]Calculos Producción 100%'!$N$2</f>
        <v>100898.5512</v>
      </c>
      <c r="G181" s="26">
        <f>+'[1]Calculos Producción 100%'!$L$2</f>
        <v>2.17712116158837E-3</v>
      </c>
      <c r="H181" s="26">
        <f>+'[1]Calculos Producción 100%'!E181*'PETROSANTANDER-BUTANO'!$A$1</f>
        <v>0</v>
      </c>
      <c r="I181" s="26">
        <f>+'[1]Calculos Producción 100%'!F181*'PETROSANTANDER-BUTANO'!$A$1</f>
        <v>0</v>
      </c>
      <c r="J181" s="26">
        <f t="shared" si="2"/>
        <v>0</v>
      </c>
      <c r="K181" s="26">
        <v>0</v>
      </c>
      <c r="M181" s="27">
        <f>(((H181/'[1]Calculos Producción 100%'!A181)*1000)/'[1]Calculos Producción 100%'!$M$2)/42</f>
        <v>0</v>
      </c>
      <c r="N181" s="27">
        <f>(((I181/'[1]Calculos Producción 100%'!A181)*1000)/'[1]Calculos Producción 100%'!$M$2)/42</f>
        <v>0</v>
      </c>
      <c r="O181" s="27">
        <f>(((J181/'[1]Calculos Producción 100%'!A181)*1000)/'[1]Calculos Producción 100%'!$M$2)/42</f>
        <v>0</v>
      </c>
      <c r="P181" s="27">
        <f>+O181*'[1]Calculos Producción 100%'!A181</f>
        <v>0</v>
      </c>
    </row>
    <row r="182" spans="2:16" ht="24.75" hidden="1" x14ac:dyDescent="0.25">
      <c r="B182" s="21">
        <f>+'[1]Calculos Producción 100%'!B182</f>
        <v>51105</v>
      </c>
      <c r="C182" s="22" t="s">
        <v>55</v>
      </c>
      <c r="D182" s="23" t="s">
        <v>56</v>
      </c>
      <c r="E182" s="24" t="s">
        <v>57</v>
      </c>
      <c r="F182" s="25">
        <f>+'[1]Calculos Producción 100%'!$N$2</f>
        <v>100898.5512</v>
      </c>
      <c r="G182" s="26">
        <f>+'[1]Calculos Producción 100%'!$L$2</f>
        <v>2.17712116158837E-3</v>
      </c>
      <c r="H182" s="26">
        <f>+'[1]Calculos Producción 100%'!E182*'PETROSANTANDER-BUTANO'!$A$1</f>
        <v>0</v>
      </c>
      <c r="I182" s="26">
        <f>+'[1]Calculos Producción 100%'!F182*'PETROSANTANDER-BUTANO'!$A$1</f>
        <v>0</v>
      </c>
      <c r="J182" s="26">
        <f t="shared" si="2"/>
        <v>0</v>
      </c>
      <c r="K182" s="26">
        <v>0</v>
      </c>
      <c r="M182" s="27">
        <f>(((H182/'[1]Calculos Producción 100%'!A182)*1000)/'[1]Calculos Producción 100%'!$M$2)/42</f>
        <v>0</v>
      </c>
      <c r="N182" s="27">
        <f>(((I182/'[1]Calculos Producción 100%'!A182)*1000)/'[1]Calculos Producción 100%'!$M$2)/42</f>
        <v>0</v>
      </c>
      <c r="O182" s="27">
        <f>(((J182/'[1]Calculos Producción 100%'!A182)*1000)/'[1]Calculos Producción 100%'!$M$2)/42</f>
        <v>0</v>
      </c>
      <c r="P182" s="27">
        <f>+O182*'[1]Calculos Producción 100%'!A182</f>
        <v>0</v>
      </c>
    </row>
    <row r="183" spans="2:16" ht="24.75" hidden="1" x14ac:dyDescent="0.25">
      <c r="B183" s="21">
        <f>+'[1]Calculos Producción 100%'!B183</f>
        <v>51136</v>
      </c>
      <c r="C183" s="22" t="s">
        <v>55</v>
      </c>
      <c r="D183" s="23" t="s">
        <v>56</v>
      </c>
      <c r="E183" s="24" t="s">
        <v>57</v>
      </c>
      <c r="F183" s="25">
        <f>+'[1]Calculos Producción 100%'!$N$2</f>
        <v>100898.5512</v>
      </c>
      <c r="G183" s="26">
        <f>+'[1]Calculos Producción 100%'!$L$2</f>
        <v>2.17712116158837E-3</v>
      </c>
      <c r="H183" s="26">
        <f>+'[1]Calculos Producción 100%'!E183*'PETROSANTANDER-BUTANO'!$A$1</f>
        <v>0</v>
      </c>
      <c r="I183" s="26">
        <f>+'[1]Calculos Producción 100%'!F183*'PETROSANTANDER-BUTANO'!$A$1</f>
        <v>0</v>
      </c>
      <c r="J183" s="26">
        <f t="shared" si="2"/>
        <v>0</v>
      </c>
      <c r="K183" s="26">
        <v>0</v>
      </c>
      <c r="M183" s="27">
        <f>(((H183/'[1]Calculos Producción 100%'!A183)*1000)/'[1]Calculos Producción 100%'!$M$2)/42</f>
        <v>0</v>
      </c>
      <c r="N183" s="27">
        <f>(((I183/'[1]Calculos Producción 100%'!A183)*1000)/'[1]Calculos Producción 100%'!$M$2)/42</f>
        <v>0</v>
      </c>
      <c r="O183" s="27">
        <f>(((J183/'[1]Calculos Producción 100%'!A183)*1000)/'[1]Calculos Producción 100%'!$M$2)/42</f>
        <v>0</v>
      </c>
      <c r="P183" s="27">
        <f>+O183*'[1]Calculos Producción 100%'!A183</f>
        <v>0</v>
      </c>
    </row>
    <row r="184" spans="2:16" ht="24.75" hidden="1" x14ac:dyDescent="0.25">
      <c r="B184" s="21">
        <f>+'[1]Calculos Producción 100%'!B184</f>
        <v>51167</v>
      </c>
      <c r="C184" s="22" t="s">
        <v>55</v>
      </c>
      <c r="D184" s="23" t="s">
        <v>56</v>
      </c>
      <c r="E184" s="24" t="s">
        <v>57</v>
      </c>
      <c r="F184" s="25">
        <f>+'[1]Calculos Producción 100%'!$N$2</f>
        <v>100898.5512</v>
      </c>
      <c r="G184" s="26">
        <f>+'[1]Calculos Producción 100%'!$L$2</f>
        <v>2.17712116158837E-3</v>
      </c>
      <c r="H184" s="26">
        <f>+'[1]Calculos Producción 100%'!E184*'PETROSANTANDER-BUTANO'!$A$1</f>
        <v>0</v>
      </c>
      <c r="I184" s="26">
        <f>+'[1]Calculos Producción 100%'!F184*'PETROSANTANDER-BUTANO'!$A$1</f>
        <v>0</v>
      </c>
      <c r="J184" s="26">
        <f t="shared" si="2"/>
        <v>0</v>
      </c>
      <c r="K184" s="26">
        <v>0</v>
      </c>
      <c r="M184" s="27">
        <f>(((H184/'[1]Calculos Producción 100%'!A184)*1000)/'[1]Calculos Producción 100%'!$M$2)/42</f>
        <v>0</v>
      </c>
      <c r="N184" s="27">
        <f>(((I184/'[1]Calculos Producción 100%'!A184)*1000)/'[1]Calculos Producción 100%'!$M$2)/42</f>
        <v>0</v>
      </c>
      <c r="O184" s="27">
        <f>(((J184/'[1]Calculos Producción 100%'!A184)*1000)/'[1]Calculos Producción 100%'!$M$2)/42</f>
        <v>0</v>
      </c>
      <c r="P184" s="27">
        <f>+O184*'[1]Calculos Producción 100%'!A184</f>
        <v>0</v>
      </c>
    </row>
    <row r="185" spans="2:16" ht="24.75" hidden="1" x14ac:dyDescent="0.25">
      <c r="B185" s="21">
        <f>+'[1]Calculos Producción 100%'!B185</f>
        <v>51196</v>
      </c>
      <c r="C185" s="22" t="s">
        <v>55</v>
      </c>
      <c r="D185" s="23" t="s">
        <v>56</v>
      </c>
      <c r="E185" s="24" t="s">
        <v>57</v>
      </c>
      <c r="F185" s="25">
        <f>+'[1]Calculos Producción 100%'!$N$2</f>
        <v>100898.5512</v>
      </c>
      <c r="G185" s="26">
        <f>+'[1]Calculos Producción 100%'!$L$2</f>
        <v>2.17712116158837E-3</v>
      </c>
      <c r="H185" s="26">
        <f>+'[1]Calculos Producción 100%'!E185*'PETROSANTANDER-BUTANO'!$A$1</f>
        <v>0</v>
      </c>
      <c r="I185" s="26">
        <f>+'[1]Calculos Producción 100%'!F185*'PETROSANTANDER-BUTANO'!$A$1</f>
        <v>0</v>
      </c>
      <c r="J185" s="26">
        <f t="shared" si="2"/>
        <v>0</v>
      </c>
      <c r="K185" s="26">
        <v>0</v>
      </c>
      <c r="M185" s="27">
        <f>(((H185/'[1]Calculos Producción 100%'!A185)*1000)/'[1]Calculos Producción 100%'!$M$2)/42</f>
        <v>0</v>
      </c>
      <c r="N185" s="27">
        <f>(((I185/'[1]Calculos Producción 100%'!A185)*1000)/'[1]Calculos Producción 100%'!$M$2)/42</f>
        <v>0</v>
      </c>
      <c r="O185" s="27">
        <f>(((J185/'[1]Calculos Producción 100%'!A185)*1000)/'[1]Calculos Producción 100%'!$M$2)/42</f>
        <v>0</v>
      </c>
      <c r="P185" s="27">
        <f>+O185*'[1]Calculos Producción 100%'!A185</f>
        <v>0</v>
      </c>
    </row>
    <row r="186" spans="2:16" ht="24.75" hidden="1" x14ac:dyDescent="0.25">
      <c r="B186" s="21">
        <f>+'[1]Calculos Producción 100%'!B186</f>
        <v>51227</v>
      </c>
      <c r="C186" s="22" t="s">
        <v>55</v>
      </c>
      <c r="D186" s="23" t="s">
        <v>56</v>
      </c>
      <c r="E186" s="24" t="s">
        <v>57</v>
      </c>
      <c r="F186" s="25">
        <f>+'[1]Calculos Producción 100%'!$N$2</f>
        <v>100898.5512</v>
      </c>
      <c r="G186" s="26">
        <f>+'[1]Calculos Producción 100%'!$L$2</f>
        <v>2.17712116158837E-3</v>
      </c>
      <c r="H186" s="26">
        <f>+'[1]Calculos Producción 100%'!E186*'PETROSANTANDER-BUTANO'!$A$1</f>
        <v>0</v>
      </c>
      <c r="I186" s="26">
        <f>+'[1]Calculos Producción 100%'!F186*'PETROSANTANDER-BUTANO'!$A$1</f>
        <v>0</v>
      </c>
      <c r="J186" s="26">
        <f t="shared" si="2"/>
        <v>0</v>
      </c>
      <c r="K186" s="26">
        <v>0</v>
      </c>
      <c r="M186" s="27">
        <f>(((H186/'[1]Calculos Producción 100%'!A186)*1000)/'[1]Calculos Producción 100%'!$M$2)/42</f>
        <v>0</v>
      </c>
      <c r="N186" s="27">
        <f>(((I186/'[1]Calculos Producción 100%'!A186)*1000)/'[1]Calculos Producción 100%'!$M$2)/42</f>
        <v>0</v>
      </c>
      <c r="O186" s="27">
        <f>(((J186/'[1]Calculos Producción 100%'!A186)*1000)/'[1]Calculos Producción 100%'!$M$2)/42</f>
        <v>0</v>
      </c>
      <c r="P186" s="27">
        <f>+O186*'[1]Calculos Producción 100%'!A186</f>
        <v>0</v>
      </c>
    </row>
    <row r="187" spans="2:16" ht="24.75" hidden="1" x14ac:dyDescent="0.25">
      <c r="B187" s="21">
        <f>+'[1]Calculos Producción 100%'!B187</f>
        <v>51257</v>
      </c>
      <c r="C187" s="22" t="s">
        <v>55</v>
      </c>
      <c r="D187" s="23" t="s">
        <v>56</v>
      </c>
      <c r="E187" s="24" t="s">
        <v>57</v>
      </c>
      <c r="F187" s="25">
        <f>+'[1]Calculos Producción 100%'!$N$2</f>
        <v>100898.5512</v>
      </c>
      <c r="G187" s="26">
        <f>+'[1]Calculos Producción 100%'!$L$2</f>
        <v>2.17712116158837E-3</v>
      </c>
      <c r="H187" s="26">
        <f>+'[1]Calculos Producción 100%'!E187*'PETROSANTANDER-BUTANO'!$A$1</f>
        <v>0</v>
      </c>
      <c r="I187" s="26">
        <f>+'[1]Calculos Producción 100%'!F187*'PETROSANTANDER-BUTANO'!$A$1</f>
        <v>0</v>
      </c>
      <c r="J187" s="26">
        <f t="shared" si="2"/>
        <v>0</v>
      </c>
      <c r="K187" s="26">
        <v>0</v>
      </c>
      <c r="M187" s="27">
        <f>(((H187/'[1]Calculos Producción 100%'!A187)*1000)/'[1]Calculos Producción 100%'!$M$2)/42</f>
        <v>0</v>
      </c>
      <c r="N187" s="27">
        <f>(((I187/'[1]Calculos Producción 100%'!A187)*1000)/'[1]Calculos Producción 100%'!$M$2)/42</f>
        <v>0</v>
      </c>
      <c r="O187" s="27">
        <f>(((J187/'[1]Calculos Producción 100%'!A187)*1000)/'[1]Calculos Producción 100%'!$M$2)/42</f>
        <v>0</v>
      </c>
      <c r="P187" s="27">
        <f>+O187*'[1]Calculos Producción 100%'!A187</f>
        <v>0</v>
      </c>
    </row>
    <row r="188" spans="2:16" ht="24.75" hidden="1" x14ac:dyDescent="0.25">
      <c r="B188" s="21">
        <f>+'[1]Calculos Producción 100%'!B188</f>
        <v>51288</v>
      </c>
      <c r="C188" s="22" t="s">
        <v>55</v>
      </c>
      <c r="D188" s="23" t="s">
        <v>56</v>
      </c>
      <c r="E188" s="24" t="s">
        <v>57</v>
      </c>
      <c r="F188" s="25">
        <f>+'[1]Calculos Producción 100%'!$N$2</f>
        <v>100898.5512</v>
      </c>
      <c r="G188" s="26">
        <f>+'[1]Calculos Producción 100%'!$L$2</f>
        <v>2.17712116158837E-3</v>
      </c>
      <c r="H188" s="26">
        <f>+'[1]Calculos Producción 100%'!E188*'PETROSANTANDER-BUTANO'!$A$1</f>
        <v>0</v>
      </c>
      <c r="I188" s="26">
        <f>+'[1]Calculos Producción 100%'!F188*'PETROSANTANDER-BUTANO'!$A$1</f>
        <v>0</v>
      </c>
      <c r="J188" s="26">
        <f t="shared" si="2"/>
        <v>0</v>
      </c>
      <c r="K188" s="26">
        <v>0</v>
      </c>
      <c r="M188" s="27">
        <f>(((H188/'[1]Calculos Producción 100%'!A188)*1000)/'[1]Calculos Producción 100%'!$M$2)/42</f>
        <v>0</v>
      </c>
      <c r="N188" s="27">
        <f>(((I188/'[1]Calculos Producción 100%'!A188)*1000)/'[1]Calculos Producción 100%'!$M$2)/42</f>
        <v>0</v>
      </c>
      <c r="O188" s="27">
        <f>(((J188/'[1]Calculos Producción 100%'!A188)*1000)/'[1]Calculos Producción 100%'!$M$2)/42</f>
        <v>0</v>
      </c>
      <c r="P188" s="27">
        <f>+O188*'[1]Calculos Producción 100%'!A188</f>
        <v>0</v>
      </c>
    </row>
    <row r="189" spans="2:16" ht="24.75" hidden="1" x14ac:dyDescent="0.25">
      <c r="B189" s="21">
        <f>+'[1]Calculos Producción 100%'!B189</f>
        <v>51318</v>
      </c>
      <c r="C189" s="22" t="s">
        <v>55</v>
      </c>
      <c r="D189" s="23" t="s">
        <v>56</v>
      </c>
      <c r="E189" s="24" t="s">
        <v>57</v>
      </c>
      <c r="F189" s="25">
        <f>+'[1]Calculos Producción 100%'!$N$2</f>
        <v>100898.5512</v>
      </c>
      <c r="G189" s="26">
        <f>+'[1]Calculos Producción 100%'!$L$2</f>
        <v>2.17712116158837E-3</v>
      </c>
      <c r="H189" s="26">
        <f>+'[1]Calculos Producción 100%'!E189*'PETROSANTANDER-BUTANO'!$A$1</f>
        <v>0</v>
      </c>
      <c r="I189" s="26">
        <f>+'[1]Calculos Producción 100%'!F189*'PETROSANTANDER-BUTANO'!$A$1</f>
        <v>0</v>
      </c>
      <c r="J189" s="26">
        <f t="shared" si="2"/>
        <v>0</v>
      </c>
      <c r="K189" s="26">
        <v>0</v>
      </c>
      <c r="M189" s="27">
        <f>(((H189/'[1]Calculos Producción 100%'!A189)*1000)/'[1]Calculos Producción 100%'!$M$2)/42</f>
        <v>0</v>
      </c>
      <c r="N189" s="27">
        <f>(((I189/'[1]Calculos Producción 100%'!A189)*1000)/'[1]Calculos Producción 100%'!$M$2)/42</f>
        <v>0</v>
      </c>
      <c r="O189" s="27">
        <f>(((J189/'[1]Calculos Producción 100%'!A189)*1000)/'[1]Calculos Producción 100%'!$M$2)/42</f>
        <v>0</v>
      </c>
      <c r="P189" s="27">
        <f>+O189*'[1]Calculos Producción 100%'!A189</f>
        <v>0</v>
      </c>
    </row>
    <row r="190" spans="2:16" ht="24.75" hidden="1" x14ac:dyDescent="0.25">
      <c r="B190" s="21">
        <f>+'[1]Calculos Producción 100%'!B190</f>
        <v>51349</v>
      </c>
      <c r="C190" s="22" t="s">
        <v>55</v>
      </c>
      <c r="D190" s="23" t="s">
        <v>56</v>
      </c>
      <c r="E190" s="24" t="s">
        <v>57</v>
      </c>
      <c r="F190" s="25">
        <f>+'[1]Calculos Producción 100%'!$N$2</f>
        <v>100898.5512</v>
      </c>
      <c r="G190" s="26">
        <f>+'[1]Calculos Producción 100%'!$L$2</f>
        <v>2.17712116158837E-3</v>
      </c>
      <c r="H190" s="26">
        <f>+'[1]Calculos Producción 100%'!E190*'PETROSANTANDER-BUTANO'!$A$1</f>
        <v>0</v>
      </c>
      <c r="I190" s="26">
        <f>+'[1]Calculos Producción 100%'!F190*'PETROSANTANDER-BUTANO'!$A$1</f>
        <v>0</v>
      </c>
      <c r="J190" s="26">
        <f t="shared" si="2"/>
        <v>0</v>
      </c>
      <c r="K190" s="26">
        <v>0</v>
      </c>
      <c r="M190" s="27">
        <f>(((H190/'[1]Calculos Producción 100%'!A190)*1000)/'[1]Calculos Producción 100%'!$M$2)/42</f>
        <v>0</v>
      </c>
      <c r="N190" s="27">
        <f>(((I190/'[1]Calculos Producción 100%'!A190)*1000)/'[1]Calculos Producción 100%'!$M$2)/42</f>
        <v>0</v>
      </c>
      <c r="O190" s="27">
        <f>(((J190/'[1]Calculos Producción 100%'!A190)*1000)/'[1]Calculos Producción 100%'!$M$2)/42</f>
        <v>0</v>
      </c>
      <c r="P190" s="27">
        <f>+O190*'[1]Calculos Producción 100%'!A190</f>
        <v>0</v>
      </c>
    </row>
    <row r="191" spans="2:16" ht="24.75" hidden="1" x14ac:dyDescent="0.25">
      <c r="B191" s="21">
        <f>+'[1]Calculos Producción 100%'!B191</f>
        <v>51380</v>
      </c>
      <c r="C191" s="22" t="s">
        <v>55</v>
      </c>
      <c r="D191" s="23" t="s">
        <v>56</v>
      </c>
      <c r="E191" s="24" t="s">
        <v>57</v>
      </c>
      <c r="F191" s="25">
        <f>+'[1]Calculos Producción 100%'!$N$2</f>
        <v>100898.5512</v>
      </c>
      <c r="G191" s="26">
        <f>+'[1]Calculos Producción 100%'!$L$2</f>
        <v>2.17712116158837E-3</v>
      </c>
      <c r="H191" s="26">
        <f>+'[1]Calculos Producción 100%'!E191*'PETROSANTANDER-BUTANO'!$A$1</f>
        <v>0</v>
      </c>
      <c r="I191" s="26">
        <f>+'[1]Calculos Producción 100%'!F191*'PETROSANTANDER-BUTANO'!$A$1</f>
        <v>0</v>
      </c>
      <c r="J191" s="26">
        <f t="shared" si="2"/>
        <v>0</v>
      </c>
      <c r="K191" s="26">
        <v>0</v>
      </c>
      <c r="M191" s="27">
        <f>(((H191/'[1]Calculos Producción 100%'!A191)*1000)/'[1]Calculos Producción 100%'!$M$2)/42</f>
        <v>0</v>
      </c>
      <c r="N191" s="27">
        <f>(((I191/'[1]Calculos Producción 100%'!A191)*1000)/'[1]Calculos Producción 100%'!$M$2)/42</f>
        <v>0</v>
      </c>
      <c r="O191" s="27">
        <f>(((J191/'[1]Calculos Producción 100%'!A191)*1000)/'[1]Calculos Producción 100%'!$M$2)/42</f>
        <v>0</v>
      </c>
      <c r="P191" s="27">
        <f>+O191*'[1]Calculos Producción 100%'!A191</f>
        <v>0</v>
      </c>
    </row>
    <row r="192" spans="2:16" ht="24.75" hidden="1" x14ac:dyDescent="0.25">
      <c r="B192" s="21">
        <f>+'[1]Calculos Producción 100%'!B192</f>
        <v>51410</v>
      </c>
      <c r="C192" s="22" t="s">
        <v>55</v>
      </c>
      <c r="D192" s="23" t="s">
        <v>56</v>
      </c>
      <c r="E192" s="24" t="s">
        <v>57</v>
      </c>
      <c r="F192" s="25">
        <f>+'[1]Calculos Producción 100%'!$N$2</f>
        <v>100898.5512</v>
      </c>
      <c r="G192" s="26">
        <f>+'[1]Calculos Producción 100%'!$L$2</f>
        <v>2.17712116158837E-3</v>
      </c>
      <c r="H192" s="26">
        <f>+'[1]Calculos Producción 100%'!E192*'PETROSANTANDER-BUTANO'!$A$1</f>
        <v>0</v>
      </c>
      <c r="I192" s="26">
        <f>+'[1]Calculos Producción 100%'!F192*'PETROSANTANDER-BUTANO'!$A$1</f>
        <v>0</v>
      </c>
      <c r="J192" s="26">
        <f t="shared" si="2"/>
        <v>0</v>
      </c>
      <c r="K192" s="26">
        <v>0</v>
      </c>
      <c r="M192" s="27">
        <f>(((H192/'[1]Calculos Producción 100%'!A192)*1000)/'[1]Calculos Producción 100%'!$M$2)/42</f>
        <v>0</v>
      </c>
      <c r="N192" s="27">
        <f>(((I192/'[1]Calculos Producción 100%'!A192)*1000)/'[1]Calculos Producción 100%'!$M$2)/42</f>
        <v>0</v>
      </c>
      <c r="O192" s="27">
        <f>(((J192/'[1]Calculos Producción 100%'!A192)*1000)/'[1]Calculos Producción 100%'!$M$2)/42</f>
        <v>0</v>
      </c>
      <c r="P192" s="27">
        <f>+O192*'[1]Calculos Producción 100%'!A192</f>
        <v>0</v>
      </c>
    </row>
    <row r="193" spans="2:16" ht="24.75" hidden="1" x14ac:dyDescent="0.25">
      <c r="B193" s="21">
        <f>+'[1]Calculos Producción 100%'!B193</f>
        <v>51441</v>
      </c>
      <c r="C193" s="22" t="s">
        <v>55</v>
      </c>
      <c r="D193" s="23" t="s">
        <v>56</v>
      </c>
      <c r="E193" s="24" t="s">
        <v>57</v>
      </c>
      <c r="F193" s="25">
        <f>+'[1]Calculos Producción 100%'!$N$2</f>
        <v>100898.5512</v>
      </c>
      <c r="G193" s="26">
        <f>+'[1]Calculos Producción 100%'!$L$2</f>
        <v>2.17712116158837E-3</v>
      </c>
      <c r="H193" s="26">
        <f>+'[1]Calculos Producción 100%'!E193*'PETROSANTANDER-BUTANO'!$A$1</f>
        <v>0</v>
      </c>
      <c r="I193" s="26">
        <f>+'[1]Calculos Producción 100%'!F193*'PETROSANTANDER-BUTANO'!$A$1</f>
        <v>0</v>
      </c>
      <c r="J193" s="26">
        <f t="shared" si="2"/>
        <v>0</v>
      </c>
      <c r="K193" s="26">
        <v>0</v>
      </c>
      <c r="M193" s="27">
        <f>(((H193/'[1]Calculos Producción 100%'!A193)*1000)/'[1]Calculos Producción 100%'!$M$2)/42</f>
        <v>0</v>
      </c>
      <c r="N193" s="27">
        <f>(((I193/'[1]Calculos Producción 100%'!A193)*1000)/'[1]Calculos Producción 100%'!$M$2)/42</f>
        <v>0</v>
      </c>
      <c r="O193" s="27">
        <f>(((J193/'[1]Calculos Producción 100%'!A193)*1000)/'[1]Calculos Producción 100%'!$M$2)/42</f>
        <v>0</v>
      </c>
      <c r="P193" s="27">
        <f>+O193*'[1]Calculos Producción 100%'!A193</f>
        <v>0</v>
      </c>
    </row>
    <row r="194" spans="2:16" ht="24.75" hidden="1" x14ac:dyDescent="0.25">
      <c r="B194" s="21">
        <f>+'[1]Calculos Producción 100%'!B194</f>
        <v>51471</v>
      </c>
      <c r="C194" s="22" t="s">
        <v>55</v>
      </c>
      <c r="D194" s="23" t="s">
        <v>56</v>
      </c>
      <c r="E194" s="24" t="s">
        <v>57</v>
      </c>
      <c r="F194" s="25">
        <f>+'[1]Calculos Producción 100%'!$N$2</f>
        <v>100898.5512</v>
      </c>
      <c r="G194" s="26">
        <f>+'[1]Calculos Producción 100%'!$L$2</f>
        <v>2.17712116158837E-3</v>
      </c>
      <c r="H194" s="26">
        <f>+'[1]Calculos Producción 100%'!E194*'PETROSANTANDER-BUTANO'!$A$1</f>
        <v>0</v>
      </c>
      <c r="I194" s="26">
        <f>+'[1]Calculos Producción 100%'!F194*'PETROSANTANDER-BUTANO'!$A$1</f>
        <v>0</v>
      </c>
      <c r="J194" s="26">
        <f t="shared" si="2"/>
        <v>0</v>
      </c>
      <c r="K194" s="26">
        <v>0</v>
      </c>
      <c r="M194" s="27">
        <f>(((H194/'[1]Calculos Producción 100%'!A194)*1000)/'[1]Calculos Producción 100%'!$M$2)/42</f>
        <v>0</v>
      </c>
      <c r="N194" s="27">
        <f>(((I194/'[1]Calculos Producción 100%'!A194)*1000)/'[1]Calculos Producción 100%'!$M$2)/42</f>
        <v>0</v>
      </c>
      <c r="O194" s="27">
        <f>(((J194/'[1]Calculos Producción 100%'!A194)*1000)/'[1]Calculos Producción 100%'!$M$2)/42</f>
        <v>0</v>
      </c>
      <c r="P194" s="27">
        <f>+O194*'[1]Calculos Producción 100%'!A194</f>
        <v>0</v>
      </c>
    </row>
    <row r="195" spans="2:16" ht="24.75" hidden="1" x14ac:dyDescent="0.25">
      <c r="B195" s="21">
        <f>+'[1]Calculos Producción 100%'!B195</f>
        <v>51502</v>
      </c>
      <c r="C195" s="22" t="s">
        <v>55</v>
      </c>
      <c r="D195" s="23" t="s">
        <v>56</v>
      </c>
      <c r="E195" s="24" t="s">
        <v>57</v>
      </c>
      <c r="F195" s="25">
        <f>+'[1]Calculos Producción 100%'!$N$2</f>
        <v>100898.5512</v>
      </c>
      <c r="G195" s="26">
        <f>+'[1]Calculos Producción 100%'!$L$2</f>
        <v>2.17712116158837E-3</v>
      </c>
      <c r="H195" s="26">
        <f>+'[1]Calculos Producción 100%'!E195*'PETROSANTANDER-BUTANO'!$A$1</f>
        <v>0</v>
      </c>
      <c r="I195" s="26">
        <f>+'[1]Calculos Producción 100%'!F195*'PETROSANTANDER-BUTANO'!$A$1</f>
        <v>0</v>
      </c>
      <c r="J195" s="26">
        <f t="shared" ref="J195:J242" si="3">+H195+I195</f>
        <v>0</v>
      </c>
      <c r="K195" s="26">
        <v>0</v>
      </c>
      <c r="M195" s="27">
        <f>(((H195/'[1]Calculos Producción 100%'!A195)*1000)/'[1]Calculos Producción 100%'!$M$2)/42</f>
        <v>0</v>
      </c>
      <c r="N195" s="27">
        <f>(((I195/'[1]Calculos Producción 100%'!A195)*1000)/'[1]Calculos Producción 100%'!$M$2)/42</f>
        <v>0</v>
      </c>
      <c r="O195" s="27">
        <f>(((J195/'[1]Calculos Producción 100%'!A195)*1000)/'[1]Calculos Producción 100%'!$M$2)/42</f>
        <v>0</v>
      </c>
      <c r="P195" s="27">
        <f>+O195*'[1]Calculos Producción 100%'!A195</f>
        <v>0</v>
      </c>
    </row>
    <row r="196" spans="2:16" ht="24.75" hidden="1" x14ac:dyDescent="0.25">
      <c r="B196" s="21">
        <f>+'[1]Calculos Producción 100%'!B196</f>
        <v>51533</v>
      </c>
      <c r="C196" s="22" t="s">
        <v>55</v>
      </c>
      <c r="D196" s="23" t="s">
        <v>56</v>
      </c>
      <c r="E196" s="24" t="s">
        <v>57</v>
      </c>
      <c r="F196" s="25">
        <f>+'[1]Calculos Producción 100%'!$N$2</f>
        <v>100898.5512</v>
      </c>
      <c r="G196" s="26">
        <f>+'[1]Calculos Producción 100%'!$L$2</f>
        <v>2.17712116158837E-3</v>
      </c>
      <c r="H196" s="26">
        <f>+'[1]Calculos Producción 100%'!E196*'PETROSANTANDER-BUTANO'!$A$1</f>
        <v>0</v>
      </c>
      <c r="I196" s="26">
        <f>+'[1]Calculos Producción 100%'!F196*'PETROSANTANDER-BUTANO'!$A$1</f>
        <v>0</v>
      </c>
      <c r="J196" s="26">
        <f t="shared" si="3"/>
        <v>0</v>
      </c>
      <c r="K196" s="26">
        <v>0</v>
      </c>
      <c r="M196" s="27">
        <f>(((H196/'[1]Calculos Producción 100%'!A196)*1000)/'[1]Calculos Producción 100%'!$M$2)/42</f>
        <v>0</v>
      </c>
      <c r="N196" s="27">
        <f>(((I196/'[1]Calculos Producción 100%'!A196)*1000)/'[1]Calculos Producción 100%'!$M$2)/42</f>
        <v>0</v>
      </c>
      <c r="O196" s="27">
        <f>(((J196/'[1]Calculos Producción 100%'!A196)*1000)/'[1]Calculos Producción 100%'!$M$2)/42</f>
        <v>0</v>
      </c>
      <c r="P196" s="27">
        <f>+O196*'[1]Calculos Producción 100%'!A196</f>
        <v>0</v>
      </c>
    </row>
    <row r="197" spans="2:16" ht="24.75" hidden="1" x14ac:dyDescent="0.25">
      <c r="B197" s="21">
        <f>+'[1]Calculos Producción 100%'!B197</f>
        <v>51561</v>
      </c>
      <c r="C197" s="22" t="s">
        <v>55</v>
      </c>
      <c r="D197" s="23" t="s">
        <v>56</v>
      </c>
      <c r="E197" s="24" t="s">
        <v>57</v>
      </c>
      <c r="F197" s="25">
        <f>+'[1]Calculos Producción 100%'!$N$2</f>
        <v>100898.5512</v>
      </c>
      <c r="G197" s="26">
        <f>+'[1]Calculos Producción 100%'!$L$2</f>
        <v>2.17712116158837E-3</v>
      </c>
      <c r="H197" s="26">
        <f>+'[1]Calculos Producción 100%'!E197*'PETROSANTANDER-BUTANO'!$A$1</f>
        <v>0</v>
      </c>
      <c r="I197" s="26">
        <f>+'[1]Calculos Producción 100%'!F197*'PETROSANTANDER-BUTANO'!$A$1</f>
        <v>0</v>
      </c>
      <c r="J197" s="26">
        <f t="shared" si="3"/>
        <v>0</v>
      </c>
      <c r="K197" s="26">
        <v>0</v>
      </c>
      <c r="M197" s="27">
        <f>(((H197/'[1]Calculos Producción 100%'!A197)*1000)/'[1]Calculos Producción 100%'!$M$2)/42</f>
        <v>0</v>
      </c>
      <c r="N197" s="27">
        <f>(((I197/'[1]Calculos Producción 100%'!A197)*1000)/'[1]Calculos Producción 100%'!$M$2)/42</f>
        <v>0</v>
      </c>
      <c r="O197" s="27">
        <f>(((J197/'[1]Calculos Producción 100%'!A197)*1000)/'[1]Calculos Producción 100%'!$M$2)/42</f>
        <v>0</v>
      </c>
      <c r="P197" s="27">
        <f>+O197*'[1]Calculos Producción 100%'!A197</f>
        <v>0</v>
      </c>
    </row>
    <row r="198" spans="2:16" ht="24.75" hidden="1" x14ac:dyDescent="0.25">
      <c r="B198" s="21">
        <f>+'[1]Calculos Producción 100%'!B198</f>
        <v>51592</v>
      </c>
      <c r="C198" s="22" t="s">
        <v>55</v>
      </c>
      <c r="D198" s="23" t="s">
        <v>56</v>
      </c>
      <c r="E198" s="24" t="s">
        <v>57</v>
      </c>
      <c r="F198" s="25">
        <f>+'[1]Calculos Producción 100%'!$N$2</f>
        <v>100898.5512</v>
      </c>
      <c r="G198" s="26">
        <f>+'[1]Calculos Producción 100%'!$L$2</f>
        <v>2.17712116158837E-3</v>
      </c>
      <c r="H198" s="26">
        <f>+'[1]Calculos Producción 100%'!E198*'PETROSANTANDER-BUTANO'!$A$1</f>
        <v>0</v>
      </c>
      <c r="I198" s="26">
        <f>+'[1]Calculos Producción 100%'!F198*'PETROSANTANDER-BUTANO'!$A$1</f>
        <v>0</v>
      </c>
      <c r="J198" s="26">
        <f t="shared" si="3"/>
        <v>0</v>
      </c>
      <c r="K198" s="26">
        <v>0</v>
      </c>
      <c r="M198" s="27">
        <f>(((H198/'[1]Calculos Producción 100%'!A198)*1000)/'[1]Calculos Producción 100%'!$M$2)/42</f>
        <v>0</v>
      </c>
      <c r="N198" s="27">
        <f>(((I198/'[1]Calculos Producción 100%'!A198)*1000)/'[1]Calculos Producción 100%'!$M$2)/42</f>
        <v>0</v>
      </c>
      <c r="O198" s="27">
        <f>(((J198/'[1]Calculos Producción 100%'!A198)*1000)/'[1]Calculos Producción 100%'!$M$2)/42</f>
        <v>0</v>
      </c>
      <c r="P198" s="27">
        <f>+O198*'[1]Calculos Producción 100%'!A198</f>
        <v>0</v>
      </c>
    </row>
    <row r="199" spans="2:16" ht="24.75" hidden="1" x14ac:dyDescent="0.25">
      <c r="B199" s="21">
        <f>+'[1]Calculos Producción 100%'!B199</f>
        <v>51622</v>
      </c>
      <c r="C199" s="22" t="s">
        <v>55</v>
      </c>
      <c r="D199" s="23" t="s">
        <v>56</v>
      </c>
      <c r="E199" s="24" t="s">
        <v>57</v>
      </c>
      <c r="F199" s="25">
        <f>+'[1]Calculos Producción 100%'!$N$2</f>
        <v>100898.5512</v>
      </c>
      <c r="G199" s="26">
        <f>+'[1]Calculos Producción 100%'!$L$2</f>
        <v>2.17712116158837E-3</v>
      </c>
      <c r="H199" s="26">
        <f>+'[1]Calculos Producción 100%'!E199*'PETROSANTANDER-BUTANO'!$A$1</f>
        <v>0</v>
      </c>
      <c r="I199" s="26">
        <f>+'[1]Calculos Producción 100%'!F199*'PETROSANTANDER-BUTANO'!$A$1</f>
        <v>0</v>
      </c>
      <c r="J199" s="26">
        <f t="shared" si="3"/>
        <v>0</v>
      </c>
      <c r="K199" s="26">
        <v>0</v>
      </c>
      <c r="M199" s="27">
        <f>(((H199/'[1]Calculos Producción 100%'!A199)*1000)/'[1]Calculos Producción 100%'!$M$2)/42</f>
        <v>0</v>
      </c>
      <c r="N199" s="27">
        <f>(((I199/'[1]Calculos Producción 100%'!A199)*1000)/'[1]Calculos Producción 100%'!$M$2)/42</f>
        <v>0</v>
      </c>
      <c r="O199" s="27">
        <f>(((J199/'[1]Calculos Producción 100%'!A199)*1000)/'[1]Calculos Producción 100%'!$M$2)/42</f>
        <v>0</v>
      </c>
      <c r="P199" s="27">
        <f>+O199*'[1]Calculos Producción 100%'!A199</f>
        <v>0</v>
      </c>
    </row>
    <row r="200" spans="2:16" ht="24.75" hidden="1" x14ac:dyDescent="0.25">
      <c r="B200" s="21">
        <f>+'[1]Calculos Producción 100%'!B200</f>
        <v>51653</v>
      </c>
      <c r="C200" s="22" t="s">
        <v>55</v>
      </c>
      <c r="D200" s="23" t="s">
        <v>56</v>
      </c>
      <c r="E200" s="24" t="s">
        <v>57</v>
      </c>
      <c r="F200" s="25">
        <f>+'[1]Calculos Producción 100%'!$N$2</f>
        <v>100898.5512</v>
      </c>
      <c r="G200" s="26">
        <f>+'[1]Calculos Producción 100%'!$L$2</f>
        <v>2.17712116158837E-3</v>
      </c>
      <c r="H200" s="26">
        <f>+'[1]Calculos Producción 100%'!E200*'PETROSANTANDER-BUTANO'!$A$1</f>
        <v>0</v>
      </c>
      <c r="I200" s="26">
        <f>+'[1]Calculos Producción 100%'!F200*'PETROSANTANDER-BUTANO'!$A$1</f>
        <v>0</v>
      </c>
      <c r="J200" s="26">
        <f t="shared" si="3"/>
        <v>0</v>
      </c>
      <c r="K200" s="26">
        <v>0</v>
      </c>
      <c r="M200" s="27">
        <f>(((H200/'[1]Calculos Producción 100%'!A200)*1000)/'[1]Calculos Producción 100%'!$M$2)/42</f>
        <v>0</v>
      </c>
      <c r="N200" s="27">
        <f>(((I200/'[1]Calculos Producción 100%'!A200)*1000)/'[1]Calculos Producción 100%'!$M$2)/42</f>
        <v>0</v>
      </c>
      <c r="O200" s="27">
        <f>(((J200/'[1]Calculos Producción 100%'!A200)*1000)/'[1]Calculos Producción 100%'!$M$2)/42</f>
        <v>0</v>
      </c>
      <c r="P200" s="27">
        <f>+O200*'[1]Calculos Producción 100%'!A200</f>
        <v>0</v>
      </c>
    </row>
    <row r="201" spans="2:16" ht="24.75" hidden="1" x14ac:dyDescent="0.25">
      <c r="B201" s="21">
        <f>+'[1]Calculos Producción 100%'!B201</f>
        <v>51683</v>
      </c>
      <c r="C201" s="22" t="s">
        <v>55</v>
      </c>
      <c r="D201" s="23" t="s">
        <v>56</v>
      </c>
      <c r="E201" s="24" t="s">
        <v>57</v>
      </c>
      <c r="F201" s="25">
        <f>+'[1]Calculos Producción 100%'!$N$2</f>
        <v>100898.5512</v>
      </c>
      <c r="G201" s="26">
        <f>+'[1]Calculos Producción 100%'!$L$2</f>
        <v>2.17712116158837E-3</v>
      </c>
      <c r="H201" s="26">
        <f>+'[1]Calculos Producción 100%'!E201*'PETROSANTANDER-BUTANO'!$A$1</f>
        <v>0</v>
      </c>
      <c r="I201" s="26">
        <f>+'[1]Calculos Producción 100%'!F201*'PETROSANTANDER-BUTANO'!$A$1</f>
        <v>0</v>
      </c>
      <c r="J201" s="26">
        <f t="shared" si="3"/>
        <v>0</v>
      </c>
      <c r="K201" s="26">
        <v>0</v>
      </c>
      <c r="M201" s="27">
        <f>(((H201/'[1]Calculos Producción 100%'!A201)*1000)/'[1]Calculos Producción 100%'!$M$2)/42</f>
        <v>0</v>
      </c>
      <c r="N201" s="27">
        <f>(((I201/'[1]Calculos Producción 100%'!A201)*1000)/'[1]Calculos Producción 100%'!$M$2)/42</f>
        <v>0</v>
      </c>
      <c r="O201" s="27">
        <f>(((J201/'[1]Calculos Producción 100%'!A201)*1000)/'[1]Calculos Producción 100%'!$M$2)/42</f>
        <v>0</v>
      </c>
      <c r="P201" s="27">
        <f>+O201*'[1]Calculos Producción 100%'!A201</f>
        <v>0</v>
      </c>
    </row>
    <row r="202" spans="2:16" ht="24.75" hidden="1" x14ac:dyDescent="0.25">
      <c r="B202" s="21">
        <f>+'[1]Calculos Producción 100%'!B202</f>
        <v>51714</v>
      </c>
      <c r="C202" s="22" t="s">
        <v>55</v>
      </c>
      <c r="D202" s="23" t="s">
        <v>56</v>
      </c>
      <c r="E202" s="24" t="s">
        <v>57</v>
      </c>
      <c r="F202" s="25">
        <f>+'[1]Calculos Producción 100%'!$N$2</f>
        <v>100898.5512</v>
      </c>
      <c r="G202" s="26">
        <f>+'[1]Calculos Producción 100%'!$L$2</f>
        <v>2.17712116158837E-3</v>
      </c>
      <c r="H202" s="26">
        <f>+'[1]Calculos Producción 100%'!E202*'PETROSANTANDER-BUTANO'!$A$1</f>
        <v>0</v>
      </c>
      <c r="I202" s="26">
        <f>+'[1]Calculos Producción 100%'!F202*'PETROSANTANDER-BUTANO'!$A$1</f>
        <v>0</v>
      </c>
      <c r="J202" s="26">
        <f t="shared" si="3"/>
        <v>0</v>
      </c>
      <c r="K202" s="26">
        <v>0</v>
      </c>
      <c r="M202" s="27">
        <f>(((H202/'[1]Calculos Producción 100%'!A202)*1000)/'[1]Calculos Producción 100%'!$M$2)/42</f>
        <v>0</v>
      </c>
      <c r="N202" s="27">
        <f>(((I202/'[1]Calculos Producción 100%'!A202)*1000)/'[1]Calculos Producción 100%'!$M$2)/42</f>
        <v>0</v>
      </c>
      <c r="O202" s="27">
        <f>(((J202/'[1]Calculos Producción 100%'!A202)*1000)/'[1]Calculos Producción 100%'!$M$2)/42</f>
        <v>0</v>
      </c>
      <c r="P202" s="27">
        <f>+O202*'[1]Calculos Producción 100%'!A202</f>
        <v>0</v>
      </c>
    </row>
    <row r="203" spans="2:16" ht="24.75" hidden="1" x14ac:dyDescent="0.25">
      <c r="B203" s="21">
        <f>+'[1]Calculos Producción 100%'!B203</f>
        <v>51745</v>
      </c>
      <c r="C203" s="22" t="s">
        <v>55</v>
      </c>
      <c r="D203" s="23" t="s">
        <v>56</v>
      </c>
      <c r="E203" s="24" t="s">
        <v>57</v>
      </c>
      <c r="F203" s="25">
        <f>+'[1]Calculos Producción 100%'!$N$2</f>
        <v>100898.5512</v>
      </c>
      <c r="G203" s="26">
        <f>+'[1]Calculos Producción 100%'!$L$2</f>
        <v>2.17712116158837E-3</v>
      </c>
      <c r="H203" s="26">
        <f>+'[1]Calculos Producción 100%'!E203*'PETROSANTANDER-BUTANO'!$A$1</f>
        <v>0</v>
      </c>
      <c r="I203" s="26">
        <f>+'[1]Calculos Producción 100%'!F203*'PETROSANTANDER-BUTANO'!$A$1</f>
        <v>0</v>
      </c>
      <c r="J203" s="26">
        <f t="shared" si="3"/>
        <v>0</v>
      </c>
      <c r="K203" s="26">
        <v>0</v>
      </c>
      <c r="M203" s="27">
        <f>(((H203/'[1]Calculos Producción 100%'!A203)*1000)/'[1]Calculos Producción 100%'!$M$2)/42</f>
        <v>0</v>
      </c>
      <c r="N203" s="27">
        <f>(((I203/'[1]Calculos Producción 100%'!A203)*1000)/'[1]Calculos Producción 100%'!$M$2)/42</f>
        <v>0</v>
      </c>
      <c r="O203" s="27">
        <f>(((J203/'[1]Calculos Producción 100%'!A203)*1000)/'[1]Calculos Producción 100%'!$M$2)/42</f>
        <v>0</v>
      </c>
      <c r="P203" s="27">
        <f>+O203*'[1]Calculos Producción 100%'!A203</f>
        <v>0</v>
      </c>
    </row>
    <row r="204" spans="2:16" ht="24.75" hidden="1" x14ac:dyDescent="0.25">
      <c r="B204" s="21">
        <f>+'[1]Calculos Producción 100%'!B204</f>
        <v>51775</v>
      </c>
      <c r="C204" s="22" t="s">
        <v>55</v>
      </c>
      <c r="D204" s="23" t="s">
        <v>56</v>
      </c>
      <c r="E204" s="24" t="s">
        <v>57</v>
      </c>
      <c r="F204" s="25">
        <f>+'[1]Calculos Producción 100%'!$N$2</f>
        <v>100898.5512</v>
      </c>
      <c r="G204" s="26">
        <f>+'[1]Calculos Producción 100%'!$L$2</f>
        <v>2.17712116158837E-3</v>
      </c>
      <c r="H204" s="26">
        <f>+'[1]Calculos Producción 100%'!E204*'PETROSANTANDER-BUTANO'!$A$1</f>
        <v>0</v>
      </c>
      <c r="I204" s="26">
        <f>+'[1]Calculos Producción 100%'!F204*'PETROSANTANDER-BUTANO'!$A$1</f>
        <v>0</v>
      </c>
      <c r="J204" s="26">
        <f t="shared" si="3"/>
        <v>0</v>
      </c>
      <c r="K204" s="26">
        <v>0</v>
      </c>
      <c r="M204" s="27">
        <f>(((H204/'[1]Calculos Producción 100%'!A204)*1000)/'[1]Calculos Producción 100%'!$M$2)/42</f>
        <v>0</v>
      </c>
      <c r="N204" s="27">
        <f>(((I204/'[1]Calculos Producción 100%'!A204)*1000)/'[1]Calculos Producción 100%'!$M$2)/42</f>
        <v>0</v>
      </c>
      <c r="O204" s="27">
        <f>(((J204/'[1]Calculos Producción 100%'!A204)*1000)/'[1]Calculos Producción 100%'!$M$2)/42</f>
        <v>0</v>
      </c>
      <c r="P204" s="27">
        <f>+O204*'[1]Calculos Producción 100%'!A204</f>
        <v>0</v>
      </c>
    </row>
    <row r="205" spans="2:16" ht="24.75" hidden="1" x14ac:dyDescent="0.25">
      <c r="B205" s="21">
        <f>+'[1]Calculos Producción 100%'!B205</f>
        <v>51806</v>
      </c>
      <c r="C205" s="22" t="s">
        <v>55</v>
      </c>
      <c r="D205" s="23" t="s">
        <v>56</v>
      </c>
      <c r="E205" s="24" t="s">
        <v>57</v>
      </c>
      <c r="F205" s="25">
        <f>+'[1]Calculos Producción 100%'!$N$2</f>
        <v>100898.5512</v>
      </c>
      <c r="G205" s="26">
        <f>+'[1]Calculos Producción 100%'!$L$2</f>
        <v>2.17712116158837E-3</v>
      </c>
      <c r="H205" s="26">
        <f>+'[1]Calculos Producción 100%'!E205*'PETROSANTANDER-BUTANO'!$A$1</f>
        <v>0</v>
      </c>
      <c r="I205" s="26">
        <f>+'[1]Calculos Producción 100%'!F205*'PETROSANTANDER-BUTANO'!$A$1</f>
        <v>0</v>
      </c>
      <c r="J205" s="26">
        <f t="shared" si="3"/>
        <v>0</v>
      </c>
      <c r="K205" s="26">
        <v>0</v>
      </c>
      <c r="M205" s="27">
        <f>(((H205/'[1]Calculos Producción 100%'!A205)*1000)/'[1]Calculos Producción 100%'!$M$2)/42</f>
        <v>0</v>
      </c>
      <c r="N205" s="27">
        <f>(((I205/'[1]Calculos Producción 100%'!A205)*1000)/'[1]Calculos Producción 100%'!$M$2)/42</f>
        <v>0</v>
      </c>
      <c r="O205" s="27">
        <f>(((J205/'[1]Calculos Producción 100%'!A205)*1000)/'[1]Calculos Producción 100%'!$M$2)/42</f>
        <v>0</v>
      </c>
      <c r="P205" s="27">
        <f>+O205*'[1]Calculos Producción 100%'!A205</f>
        <v>0</v>
      </c>
    </row>
    <row r="206" spans="2:16" ht="24.75" hidden="1" x14ac:dyDescent="0.25">
      <c r="B206" s="21">
        <f>+'[1]Calculos Producción 100%'!B206</f>
        <v>51836</v>
      </c>
      <c r="C206" s="22" t="s">
        <v>55</v>
      </c>
      <c r="D206" s="23" t="s">
        <v>56</v>
      </c>
      <c r="E206" s="24" t="s">
        <v>57</v>
      </c>
      <c r="F206" s="25">
        <f>+'[1]Calculos Producción 100%'!$N$2</f>
        <v>100898.5512</v>
      </c>
      <c r="G206" s="26">
        <f>+'[1]Calculos Producción 100%'!$L$2</f>
        <v>2.17712116158837E-3</v>
      </c>
      <c r="H206" s="26">
        <f>+'[1]Calculos Producción 100%'!E206*'PETROSANTANDER-BUTANO'!$A$1</f>
        <v>0</v>
      </c>
      <c r="I206" s="26">
        <f>+'[1]Calculos Producción 100%'!F206*'PETROSANTANDER-BUTANO'!$A$1</f>
        <v>0</v>
      </c>
      <c r="J206" s="26">
        <f t="shared" si="3"/>
        <v>0</v>
      </c>
      <c r="K206" s="26">
        <v>0</v>
      </c>
      <c r="M206" s="27">
        <f>(((H206/'[1]Calculos Producción 100%'!A206)*1000)/'[1]Calculos Producción 100%'!$M$2)/42</f>
        <v>0</v>
      </c>
      <c r="N206" s="27">
        <f>(((I206/'[1]Calculos Producción 100%'!A206)*1000)/'[1]Calculos Producción 100%'!$M$2)/42</f>
        <v>0</v>
      </c>
      <c r="O206" s="27">
        <f>(((J206/'[1]Calculos Producción 100%'!A206)*1000)/'[1]Calculos Producción 100%'!$M$2)/42</f>
        <v>0</v>
      </c>
      <c r="P206" s="27">
        <f>+O206*'[1]Calculos Producción 100%'!A206</f>
        <v>0</v>
      </c>
    </row>
    <row r="207" spans="2:16" ht="24.75" hidden="1" x14ac:dyDescent="0.25">
      <c r="B207" s="21">
        <f>+'[1]Calculos Producción 100%'!B207</f>
        <v>51867</v>
      </c>
      <c r="C207" s="22" t="s">
        <v>55</v>
      </c>
      <c r="D207" s="23" t="s">
        <v>56</v>
      </c>
      <c r="E207" s="24" t="s">
        <v>57</v>
      </c>
      <c r="F207" s="25">
        <f>+'[1]Calculos Producción 100%'!$N$2</f>
        <v>100898.5512</v>
      </c>
      <c r="G207" s="26">
        <f>+'[1]Calculos Producción 100%'!$L$2</f>
        <v>2.17712116158837E-3</v>
      </c>
      <c r="H207" s="26">
        <f>+'[1]Calculos Producción 100%'!E207*'PETROSANTANDER-BUTANO'!$A$1</f>
        <v>0</v>
      </c>
      <c r="I207" s="26">
        <f>+'[1]Calculos Producción 100%'!F207*'PETROSANTANDER-BUTANO'!$A$1</f>
        <v>0</v>
      </c>
      <c r="J207" s="26">
        <f t="shared" si="3"/>
        <v>0</v>
      </c>
      <c r="K207" s="26">
        <v>0</v>
      </c>
      <c r="M207" s="27">
        <f>(((H207/'[1]Calculos Producción 100%'!A207)*1000)/'[1]Calculos Producción 100%'!$M$2)/42</f>
        <v>0</v>
      </c>
      <c r="N207" s="27">
        <f>(((I207/'[1]Calculos Producción 100%'!A207)*1000)/'[1]Calculos Producción 100%'!$M$2)/42</f>
        <v>0</v>
      </c>
      <c r="O207" s="27">
        <f>(((J207/'[1]Calculos Producción 100%'!A207)*1000)/'[1]Calculos Producción 100%'!$M$2)/42</f>
        <v>0</v>
      </c>
      <c r="P207" s="27">
        <f>+O207*'[1]Calculos Producción 100%'!A207</f>
        <v>0</v>
      </c>
    </row>
    <row r="208" spans="2:16" ht="24.75" hidden="1" x14ac:dyDescent="0.25">
      <c r="B208" s="21">
        <f>+'[1]Calculos Producción 100%'!B208</f>
        <v>51898</v>
      </c>
      <c r="C208" s="22" t="s">
        <v>55</v>
      </c>
      <c r="D208" s="23" t="s">
        <v>56</v>
      </c>
      <c r="E208" s="24" t="s">
        <v>57</v>
      </c>
      <c r="F208" s="25">
        <f>+'[1]Calculos Producción 100%'!$N$2</f>
        <v>100898.5512</v>
      </c>
      <c r="G208" s="26">
        <f>+'[1]Calculos Producción 100%'!$L$2</f>
        <v>2.17712116158837E-3</v>
      </c>
      <c r="H208" s="26">
        <f>+'[1]Calculos Producción 100%'!E208*'PETROSANTANDER-BUTANO'!$A$1</f>
        <v>0</v>
      </c>
      <c r="I208" s="26">
        <f>+'[1]Calculos Producción 100%'!F208*'PETROSANTANDER-BUTANO'!$A$1</f>
        <v>0</v>
      </c>
      <c r="J208" s="26">
        <f t="shared" si="3"/>
        <v>0</v>
      </c>
      <c r="K208" s="26">
        <v>0</v>
      </c>
      <c r="M208" s="27">
        <f>(((H208/'[1]Calculos Producción 100%'!A208)*1000)/'[1]Calculos Producción 100%'!$M$2)/42</f>
        <v>0</v>
      </c>
      <c r="N208" s="27">
        <f>(((I208/'[1]Calculos Producción 100%'!A208)*1000)/'[1]Calculos Producción 100%'!$M$2)/42</f>
        <v>0</v>
      </c>
      <c r="O208" s="27">
        <f>(((J208/'[1]Calculos Producción 100%'!A208)*1000)/'[1]Calculos Producción 100%'!$M$2)/42</f>
        <v>0</v>
      </c>
      <c r="P208" s="27">
        <f>+O208*'[1]Calculos Producción 100%'!A208</f>
        <v>0</v>
      </c>
    </row>
    <row r="209" spans="2:16" ht="24.75" hidden="1" x14ac:dyDescent="0.25">
      <c r="B209" s="21">
        <f>+'[1]Calculos Producción 100%'!B209</f>
        <v>51926</v>
      </c>
      <c r="C209" s="22" t="s">
        <v>55</v>
      </c>
      <c r="D209" s="23" t="s">
        <v>56</v>
      </c>
      <c r="E209" s="24" t="s">
        <v>57</v>
      </c>
      <c r="F209" s="25">
        <f>+'[1]Calculos Producción 100%'!$N$2</f>
        <v>100898.5512</v>
      </c>
      <c r="G209" s="26">
        <f>+'[1]Calculos Producción 100%'!$L$2</f>
        <v>2.17712116158837E-3</v>
      </c>
      <c r="H209" s="26">
        <f>+'[1]Calculos Producción 100%'!E209*'PETROSANTANDER-BUTANO'!$A$1</f>
        <v>0</v>
      </c>
      <c r="I209" s="26">
        <f>+'[1]Calculos Producción 100%'!F209*'PETROSANTANDER-BUTANO'!$A$1</f>
        <v>0</v>
      </c>
      <c r="J209" s="26">
        <f t="shared" si="3"/>
        <v>0</v>
      </c>
      <c r="K209" s="26">
        <v>0</v>
      </c>
      <c r="M209" s="27">
        <f>(((H209/'[1]Calculos Producción 100%'!A209)*1000)/'[1]Calculos Producción 100%'!$M$2)/42</f>
        <v>0</v>
      </c>
      <c r="N209" s="27">
        <f>(((I209/'[1]Calculos Producción 100%'!A209)*1000)/'[1]Calculos Producción 100%'!$M$2)/42</f>
        <v>0</v>
      </c>
      <c r="O209" s="27">
        <f>(((J209/'[1]Calculos Producción 100%'!A209)*1000)/'[1]Calculos Producción 100%'!$M$2)/42</f>
        <v>0</v>
      </c>
      <c r="P209" s="27">
        <f>+O209*'[1]Calculos Producción 100%'!A209</f>
        <v>0</v>
      </c>
    </row>
    <row r="210" spans="2:16" ht="24.75" hidden="1" x14ac:dyDescent="0.25">
      <c r="B210" s="21">
        <f>+'[1]Calculos Producción 100%'!B210</f>
        <v>51957</v>
      </c>
      <c r="C210" s="22" t="s">
        <v>55</v>
      </c>
      <c r="D210" s="23" t="s">
        <v>56</v>
      </c>
      <c r="E210" s="24" t="s">
        <v>57</v>
      </c>
      <c r="F210" s="25">
        <f>+'[1]Calculos Producción 100%'!$N$2</f>
        <v>100898.5512</v>
      </c>
      <c r="G210" s="26">
        <f>+'[1]Calculos Producción 100%'!$L$2</f>
        <v>2.17712116158837E-3</v>
      </c>
      <c r="H210" s="26">
        <f>+'[1]Calculos Producción 100%'!E210*'PETROSANTANDER-BUTANO'!$A$1</f>
        <v>0</v>
      </c>
      <c r="I210" s="26">
        <f>+'[1]Calculos Producción 100%'!F210*'PETROSANTANDER-BUTANO'!$A$1</f>
        <v>0</v>
      </c>
      <c r="J210" s="26">
        <f t="shared" si="3"/>
        <v>0</v>
      </c>
      <c r="K210" s="26">
        <v>0</v>
      </c>
      <c r="M210" s="27">
        <f>(((H210/'[1]Calculos Producción 100%'!A210)*1000)/'[1]Calculos Producción 100%'!$M$2)/42</f>
        <v>0</v>
      </c>
      <c r="N210" s="27">
        <f>(((I210/'[1]Calculos Producción 100%'!A210)*1000)/'[1]Calculos Producción 100%'!$M$2)/42</f>
        <v>0</v>
      </c>
      <c r="O210" s="27">
        <f>(((J210/'[1]Calculos Producción 100%'!A210)*1000)/'[1]Calculos Producción 100%'!$M$2)/42</f>
        <v>0</v>
      </c>
      <c r="P210" s="27">
        <f>+O210*'[1]Calculos Producción 100%'!A210</f>
        <v>0</v>
      </c>
    </row>
    <row r="211" spans="2:16" ht="24.75" hidden="1" x14ac:dyDescent="0.25">
      <c r="B211" s="21">
        <f>+'[1]Calculos Producción 100%'!B211</f>
        <v>51987</v>
      </c>
      <c r="C211" s="22" t="s">
        <v>55</v>
      </c>
      <c r="D211" s="23" t="s">
        <v>56</v>
      </c>
      <c r="E211" s="24" t="s">
        <v>57</v>
      </c>
      <c r="F211" s="25">
        <f>+'[1]Calculos Producción 100%'!$N$2</f>
        <v>100898.5512</v>
      </c>
      <c r="G211" s="26">
        <f>+'[1]Calculos Producción 100%'!$L$2</f>
        <v>2.17712116158837E-3</v>
      </c>
      <c r="H211" s="26">
        <f>+'[1]Calculos Producción 100%'!E211*'PETROSANTANDER-BUTANO'!$A$1</f>
        <v>0</v>
      </c>
      <c r="I211" s="26">
        <f>+'[1]Calculos Producción 100%'!F211*'PETROSANTANDER-BUTANO'!$A$1</f>
        <v>0</v>
      </c>
      <c r="J211" s="26">
        <f t="shared" si="3"/>
        <v>0</v>
      </c>
      <c r="K211" s="26">
        <v>0</v>
      </c>
      <c r="M211" s="27">
        <f>(((H211/'[1]Calculos Producción 100%'!A211)*1000)/'[1]Calculos Producción 100%'!$M$2)/42</f>
        <v>0</v>
      </c>
      <c r="N211" s="27">
        <f>(((I211/'[1]Calculos Producción 100%'!A211)*1000)/'[1]Calculos Producción 100%'!$M$2)/42</f>
        <v>0</v>
      </c>
      <c r="O211" s="27">
        <f>(((J211/'[1]Calculos Producción 100%'!A211)*1000)/'[1]Calculos Producción 100%'!$M$2)/42</f>
        <v>0</v>
      </c>
      <c r="P211" s="27">
        <f>+O211*'[1]Calculos Producción 100%'!A211</f>
        <v>0</v>
      </c>
    </row>
    <row r="212" spans="2:16" ht="24.75" hidden="1" x14ac:dyDescent="0.25">
      <c r="B212" s="21">
        <f>+'[1]Calculos Producción 100%'!B212</f>
        <v>52018</v>
      </c>
      <c r="C212" s="22" t="s">
        <v>55</v>
      </c>
      <c r="D212" s="23" t="s">
        <v>56</v>
      </c>
      <c r="E212" s="24" t="s">
        <v>57</v>
      </c>
      <c r="F212" s="25">
        <f>+'[1]Calculos Producción 100%'!$N$2</f>
        <v>100898.5512</v>
      </c>
      <c r="G212" s="26">
        <f>+'[1]Calculos Producción 100%'!$L$2</f>
        <v>2.17712116158837E-3</v>
      </c>
      <c r="H212" s="26">
        <f>+'[1]Calculos Producción 100%'!E212*'PETROSANTANDER-BUTANO'!$A$1</f>
        <v>0</v>
      </c>
      <c r="I212" s="26">
        <f>+'[1]Calculos Producción 100%'!F212*'PETROSANTANDER-BUTANO'!$A$1</f>
        <v>0</v>
      </c>
      <c r="J212" s="26">
        <f t="shared" si="3"/>
        <v>0</v>
      </c>
      <c r="K212" s="26">
        <v>0</v>
      </c>
      <c r="M212" s="27">
        <f>(((H212/'[1]Calculos Producción 100%'!A212)*1000)/'[1]Calculos Producción 100%'!$M$2)/42</f>
        <v>0</v>
      </c>
      <c r="N212" s="27">
        <f>(((I212/'[1]Calculos Producción 100%'!A212)*1000)/'[1]Calculos Producción 100%'!$M$2)/42</f>
        <v>0</v>
      </c>
      <c r="O212" s="27">
        <f>(((J212/'[1]Calculos Producción 100%'!A212)*1000)/'[1]Calculos Producción 100%'!$M$2)/42</f>
        <v>0</v>
      </c>
      <c r="P212" s="27">
        <f>+O212*'[1]Calculos Producción 100%'!A212</f>
        <v>0</v>
      </c>
    </row>
    <row r="213" spans="2:16" ht="24.75" hidden="1" x14ac:dyDescent="0.25">
      <c r="B213" s="21">
        <f>+'[1]Calculos Producción 100%'!B213</f>
        <v>52048</v>
      </c>
      <c r="C213" s="22" t="s">
        <v>55</v>
      </c>
      <c r="D213" s="23" t="s">
        <v>56</v>
      </c>
      <c r="E213" s="24" t="s">
        <v>57</v>
      </c>
      <c r="F213" s="25">
        <f>+'[1]Calculos Producción 100%'!$N$2</f>
        <v>100898.5512</v>
      </c>
      <c r="G213" s="26">
        <f>+'[1]Calculos Producción 100%'!$L$2</f>
        <v>2.17712116158837E-3</v>
      </c>
      <c r="H213" s="26">
        <f>+'[1]Calculos Producción 100%'!E213*'PETROSANTANDER-BUTANO'!$A$1</f>
        <v>0</v>
      </c>
      <c r="I213" s="26">
        <f>+'[1]Calculos Producción 100%'!F213*'PETROSANTANDER-BUTANO'!$A$1</f>
        <v>0</v>
      </c>
      <c r="J213" s="26">
        <f t="shared" si="3"/>
        <v>0</v>
      </c>
      <c r="K213" s="26">
        <v>0</v>
      </c>
      <c r="M213" s="27">
        <f>(((H213/'[1]Calculos Producción 100%'!A213)*1000)/'[1]Calculos Producción 100%'!$M$2)/42</f>
        <v>0</v>
      </c>
      <c r="N213" s="27">
        <f>(((I213/'[1]Calculos Producción 100%'!A213)*1000)/'[1]Calculos Producción 100%'!$M$2)/42</f>
        <v>0</v>
      </c>
      <c r="O213" s="27">
        <f>(((J213/'[1]Calculos Producción 100%'!A213)*1000)/'[1]Calculos Producción 100%'!$M$2)/42</f>
        <v>0</v>
      </c>
      <c r="P213" s="27">
        <f>+O213*'[1]Calculos Producción 100%'!A213</f>
        <v>0</v>
      </c>
    </row>
    <row r="214" spans="2:16" ht="24.75" hidden="1" x14ac:dyDescent="0.25">
      <c r="B214" s="21">
        <f>+'[1]Calculos Producción 100%'!B214</f>
        <v>52079</v>
      </c>
      <c r="C214" s="22" t="s">
        <v>55</v>
      </c>
      <c r="D214" s="23" t="s">
        <v>56</v>
      </c>
      <c r="E214" s="24" t="s">
        <v>57</v>
      </c>
      <c r="F214" s="25">
        <f>+'[1]Calculos Producción 100%'!$N$2</f>
        <v>100898.5512</v>
      </c>
      <c r="G214" s="26">
        <f>+'[1]Calculos Producción 100%'!$L$2</f>
        <v>2.17712116158837E-3</v>
      </c>
      <c r="H214" s="26">
        <f>+'[1]Calculos Producción 100%'!E214*'PETROSANTANDER-BUTANO'!$A$1</f>
        <v>0</v>
      </c>
      <c r="I214" s="26">
        <f>+'[1]Calculos Producción 100%'!F214*'PETROSANTANDER-BUTANO'!$A$1</f>
        <v>0</v>
      </c>
      <c r="J214" s="26">
        <f t="shared" si="3"/>
        <v>0</v>
      </c>
      <c r="K214" s="26">
        <v>0</v>
      </c>
      <c r="M214" s="27">
        <f>(((H214/'[1]Calculos Producción 100%'!A214)*1000)/'[1]Calculos Producción 100%'!$M$2)/42</f>
        <v>0</v>
      </c>
      <c r="N214" s="27">
        <f>(((I214/'[1]Calculos Producción 100%'!A214)*1000)/'[1]Calculos Producción 100%'!$M$2)/42</f>
        <v>0</v>
      </c>
      <c r="O214" s="27">
        <f>(((J214/'[1]Calculos Producción 100%'!A214)*1000)/'[1]Calculos Producción 100%'!$M$2)/42</f>
        <v>0</v>
      </c>
      <c r="P214" s="27">
        <f>+O214*'[1]Calculos Producción 100%'!A214</f>
        <v>0</v>
      </c>
    </row>
    <row r="215" spans="2:16" ht="24.75" hidden="1" x14ac:dyDescent="0.25">
      <c r="B215" s="21">
        <f>+'[1]Calculos Producción 100%'!B215</f>
        <v>52110</v>
      </c>
      <c r="C215" s="22" t="s">
        <v>55</v>
      </c>
      <c r="D215" s="23" t="s">
        <v>56</v>
      </c>
      <c r="E215" s="24" t="s">
        <v>57</v>
      </c>
      <c r="F215" s="25">
        <f>+'[1]Calculos Producción 100%'!$N$2</f>
        <v>100898.5512</v>
      </c>
      <c r="G215" s="26">
        <f>+'[1]Calculos Producción 100%'!$L$2</f>
        <v>2.17712116158837E-3</v>
      </c>
      <c r="H215" s="26">
        <f>+'[1]Calculos Producción 100%'!E215*'PETROSANTANDER-BUTANO'!$A$1</f>
        <v>0</v>
      </c>
      <c r="I215" s="26">
        <f>+'[1]Calculos Producción 100%'!F215*'PETROSANTANDER-BUTANO'!$A$1</f>
        <v>0</v>
      </c>
      <c r="J215" s="26">
        <f t="shared" si="3"/>
        <v>0</v>
      </c>
      <c r="K215" s="26">
        <v>0</v>
      </c>
      <c r="M215" s="27">
        <f>(((H215/'[1]Calculos Producción 100%'!A215)*1000)/'[1]Calculos Producción 100%'!$M$2)/42</f>
        <v>0</v>
      </c>
      <c r="N215" s="27">
        <f>(((I215/'[1]Calculos Producción 100%'!A215)*1000)/'[1]Calculos Producción 100%'!$M$2)/42</f>
        <v>0</v>
      </c>
      <c r="O215" s="27">
        <f>(((J215/'[1]Calculos Producción 100%'!A215)*1000)/'[1]Calculos Producción 100%'!$M$2)/42</f>
        <v>0</v>
      </c>
      <c r="P215" s="27">
        <f>+O215*'[1]Calculos Producción 100%'!A215</f>
        <v>0</v>
      </c>
    </row>
    <row r="216" spans="2:16" ht="24.75" hidden="1" x14ac:dyDescent="0.25">
      <c r="B216" s="21">
        <f>+'[1]Calculos Producción 100%'!B216</f>
        <v>52140</v>
      </c>
      <c r="C216" s="22" t="s">
        <v>55</v>
      </c>
      <c r="D216" s="23" t="s">
        <v>56</v>
      </c>
      <c r="E216" s="24" t="s">
        <v>57</v>
      </c>
      <c r="F216" s="25">
        <f>+'[1]Calculos Producción 100%'!$N$2</f>
        <v>100898.5512</v>
      </c>
      <c r="G216" s="26">
        <f>+'[1]Calculos Producción 100%'!$L$2</f>
        <v>2.17712116158837E-3</v>
      </c>
      <c r="H216" s="26">
        <f>+'[1]Calculos Producción 100%'!E216*'PETROSANTANDER-BUTANO'!$A$1</f>
        <v>0</v>
      </c>
      <c r="I216" s="26">
        <f>+'[1]Calculos Producción 100%'!F216*'PETROSANTANDER-BUTANO'!$A$1</f>
        <v>0</v>
      </c>
      <c r="J216" s="26">
        <f t="shared" si="3"/>
        <v>0</v>
      </c>
      <c r="K216" s="26">
        <v>0</v>
      </c>
      <c r="M216" s="27">
        <f>(((H216/'[1]Calculos Producción 100%'!A216)*1000)/'[1]Calculos Producción 100%'!$M$2)/42</f>
        <v>0</v>
      </c>
      <c r="N216" s="27">
        <f>(((I216/'[1]Calculos Producción 100%'!A216)*1000)/'[1]Calculos Producción 100%'!$M$2)/42</f>
        <v>0</v>
      </c>
      <c r="O216" s="27">
        <f>(((J216/'[1]Calculos Producción 100%'!A216)*1000)/'[1]Calculos Producción 100%'!$M$2)/42</f>
        <v>0</v>
      </c>
      <c r="P216" s="27">
        <f>+O216*'[1]Calculos Producción 100%'!A216</f>
        <v>0</v>
      </c>
    </row>
    <row r="217" spans="2:16" ht="24.75" hidden="1" x14ac:dyDescent="0.25">
      <c r="B217" s="21">
        <f>+'[1]Calculos Producción 100%'!B217</f>
        <v>52171</v>
      </c>
      <c r="C217" s="22" t="s">
        <v>55</v>
      </c>
      <c r="D217" s="23" t="s">
        <v>56</v>
      </c>
      <c r="E217" s="24" t="s">
        <v>57</v>
      </c>
      <c r="F217" s="25">
        <f>+'[1]Calculos Producción 100%'!$N$2</f>
        <v>100898.5512</v>
      </c>
      <c r="G217" s="26">
        <f>+'[1]Calculos Producción 100%'!$L$2</f>
        <v>2.17712116158837E-3</v>
      </c>
      <c r="H217" s="26">
        <f>+'[1]Calculos Producción 100%'!E217*'PETROSANTANDER-BUTANO'!$A$1</f>
        <v>0</v>
      </c>
      <c r="I217" s="26">
        <f>+'[1]Calculos Producción 100%'!F217*'PETROSANTANDER-BUTANO'!$A$1</f>
        <v>0</v>
      </c>
      <c r="J217" s="26">
        <f t="shared" si="3"/>
        <v>0</v>
      </c>
      <c r="K217" s="26">
        <v>0</v>
      </c>
      <c r="M217" s="27">
        <f>(((H217/'[1]Calculos Producción 100%'!A217)*1000)/'[1]Calculos Producción 100%'!$M$2)/42</f>
        <v>0</v>
      </c>
      <c r="N217" s="27">
        <f>(((I217/'[1]Calculos Producción 100%'!A217)*1000)/'[1]Calculos Producción 100%'!$M$2)/42</f>
        <v>0</v>
      </c>
      <c r="O217" s="27">
        <f>(((J217/'[1]Calculos Producción 100%'!A217)*1000)/'[1]Calculos Producción 100%'!$M$2)/42</f>
        <v>0</v>
      </c>
      <c r="P217" s="27">
        <f>+O217*'[1]Calculos Producción 100%'!A217</f>
        <v>0</v>
      </c>
    </row>
    <row r="218" spans="2:16" ht="24.75" hidden="1" x14ac:dyDescent="0.25">
      <c r="B218" s="21">
        <f>+'[1]Calculos Producción 100%'!B218</f>
        <v>52201</v>
      </c>
      <c r="C218" s="22" t="s">
        <v>55</v>
      </c>
      <c r="D218" s="23" t="s">
        <v>56</v>
      </c>
      <c r="E218" s="24" t="s">
        <v>57</v>
      </c>
      <c r="F218" s="25">
        <f>+'[1]Calculos Producción 100%'!$N$2</f>
        <v>100898.5512</v>
      </c>
      <c r="G218" s="26">
        <f>+'[1]Calculos Producción 100%'!$L$2</f>
        <v>2.17712116158837E-3</v>
      </c>
      <c r="H218" s="26">
        <f>+'[1]Calculos Producción 100%'!E218*'PETROSANTANDER-BUTANO'!$A$1</f>
        <v>0</v>
      </c>
      <c r="I218" s="26">
        <f>+'[1]Calculos Producción 100%'!F218*'PETROSANTANDER-BUTANO'!$A$1</f>
        <v>0</v>
      </c>
      <c r="J218" s="26">
        <f t="shared" si="3"/>
        <v>0</v>
      </c>
      <c r="K218" s="26">
        <v>0</v>
      </c>
      <c r="M218" s="27">
        <f>(((H218/'[1]Calculos Producción 100%'!A218)*1000)/'[1]Calculos Producción 100%'!$M$2)/42</f>
        <v>0</v>
      </c>
      <c r="N218" s="27">
        <f>(((I218/'[1]Calculos Producción 100%'!A218)*1000)/'[1]Calculos Producción 100%'!$M$2)/42</f>
        <v>0</v>
      </c>
      <c r="O218" s="27">
        <f>(((J218/'[1]Calculos Producción 100%'!A218)*1000)/'[1]Calculos Producción 100%'!$M$2)/42</f>
        <v>0</v>
      </c>
      <c r="P218" s="27">
        <f>+O218*'[1]Calculos Producción 100%'!A218</f>
        <v>0</v>
      </c>
    </row>
    <row r="219" spans="2:16" ht="24.75" hidden="1" x14ac:dyDescent="0.25">
      <c r="B219" s="21">
        <f>+'[1]Calculos Producción 100%'!B219</f>
        <v>52232</v>
      </c>
      <c r="C219" s="22" t="s">
        <v>55</v>
      </c>
      <c r="D219" s="23" t="s">
        <v>56</v>
      </c>
      <c r="E219" s="24" t="s">
        <v>57</v>
      </c>
      <c r="F219" s="25">
        <f>+'[1]Calculos Producción 100%'!$N$2</f>
        <v>100898.5512</v>
      </c>
      <c r="G219" s="26">
        <f>+'[1]Calculos Producción 100%'!$L$2</f>
        <v>2.17712116158837E-3</v>
      </c>
      <c r="H219" s="26">
        <f>+'[1]Calculos Producción 100%'!E219*'PETROSANTANDER-BUTANO'!$A$1</f>
        <v>0</v>
      </c>
      <c r="I219" s="26">
        <f>+'[1]Calculos Producción 100%'!F219*'PETROSANTANDER-BUTANO'!$A$1</f>
        <v>0</v>
      </c>
      <c r="J219" s="26">
        <f t="shared" si="3"/>
        <v>0</v>
      </c>
      <c r="K219" s="26">
        <v>0</v>
      </c>
      <c r="M219" s="27">
        <f>(((H219/'[1]Calculos Producción 100%'!A219)*1000)/'[1]Calculos Producción 100%'!$M$2)/42</f>
        <v>0</v>
      </c>
      <c r="N219" s="27">
        <f>(((I219/'[1]Calculos Producción 100%'!A219)*1000)/'[1]Calculos Producción 100%'!$M$2)/42</f>
        <v>0</v>
      </c>
      <c r="O219" s="27">
        <f>(((J219/'[1]Calculos Producción 100%'!A219)*1000)/'[1]Calculos Producción 100%'!$M$2)/42</f>
        <v>0</v>
      </c>
      <c r="P219" s="27">
        <f>+O219*'[1]Calculos Producción 100%'!A219</f>
        <v>0</v>
      </c>
    </row>
    <row r="220" spans="2:16" ht="24.75" hidden="1" x14ac:dyDescent="0.25">
      <c r="B220" s="21">
        <f>+'[1]Calculos Producción 100%'!B220</f>
        <v>52263</v>
      </c>
      <c r="C220" s="22" t="s">
        <v>55</v>
      </c>
      <c r="D220" s="23" t="s">
        <v>56</v>
      </c>
      <c r="E220" s="24" t="s">
        <v>57</v>
      </c>
      <c r="F220" s="25">
        <f>+'[1]Calculos Producción 100%'!$N$2</f>
        <v>100898.5512</v>
      </c>
      <c r="G220" s="26">
        <f>+'[1]Calculos Producción 100%'!$L$2</f>
        <v>2.17712116158837E-3</v>
      </c>
      <c r="H220" s="26">
        <f>+'[1]Calculos Producción 100%'!E220*'PETROSANTANDER-BUTANO'!$A$1</f>
        <v>0</v>
      </c>
      <c r="I220" s="26">
        <f>+'[1]Calculos Producción 100%'!F220*'PETROSANTANDER-BUTANO'!$A$1</f>
        <v>0</v>
      </c>
      <c r="J220" s="26">
        <f t="shared" si="3"/>
        <v>0</v>
      </c>
      <c r="K220" s="26">
        <v>0</v>
      </c>
      <c r="M220" s="27">
        <f>(((H220/'[1]Calculos Producción 100%'!A220)*1000)/'[1]Calculos Producción 100%'!$M$2)/42</f>
        <v>0</v>
      </c>
      <c r="N220" s="27">
        <f>(((I220/'[1]Calculos Producción 100%'!A220)*1000)/'[1]Calculos Producción 100%'!$M$2)/42</f>
        <v>0</v>
      </c>
      <c r="O220" s="27">
        <f>(((J220/'[1]Calculos Producción 100%'!A220)*1000)/'[1]Calculos Producción 100%'!$M$2)/42</f>
        <v>0</v>
      </c>
      <c r="P220" s="27">
        <f>+O220*'[1]Calculos Producción 100%'!A220</f>
        <v>0</v>
      </c>
    </row>
    <row r="221" spans="2:16" ht="24.75" hidden="1" x14ac:dyDescent="0.25">
      <c r="B221" s="21">
        <f>+'[1]Calculos Producción 100%'!B221</f>
        <v>52291</v>
      </c>
      <c r="C221" s="22" t="s">
        <v>55</v>
      </c>
      <c r="D221" s="23" t="s">
        <v>56</v>
      </c>
      <c r="E221" s="24" t="s">
        <v>57</v>
      </c>
      <c r="F221" s="25">
        <f>+'[1]Calculos Producción 100%'!$N$2</f>
        <v>100898.5512</v>
      </c>
      <c r="G221" s="26">
        <f>+'[1]Calculos Producción 100%'!$L$2</f>
        <v>2.17712116158837E-3</v>
      </c>
      <c r="H221" s="26">
        <f>+'[1]Calculos Producción 100%'!E221*'PETROSANTANDER-BUTANO'!$A$1</f>
        <v>0</v>
      </c>
      <c r="I221" s="26">
        <f>+'[1]Calculos Producción 100%'!F221*'PETROSANTANDER-BUTANO'!$A$1</f>
        <v>0</v>
      </c>
      <c r="J221" s="26">
        <f t="shared" si="3"/>
        <v>0</v>
      </c>
      <c r="K221" s="26">
        <v>0</v>
      </c>
      <c r="M221" s="27">
        <f>(((H221/'[1]Calculos Producción 100%'!A221)*1000)/'[1]Calculos Producción 100%'!$M$2)/42</f>
        <v>0</v>
      </c>
      <c r="N221" s="27">
        <f>(((I221/'[1]Calculos Producción 100%'!A221)*1000)/'[1]Calculos Producción 100%'!$M$2)/42</f>
        <v>0</v>
      </c>
      <c r="O221" s="27">
        <f>(((J221/'[1]Calculos Producción 100%'!A221)*1000)/'[1]Calculos Producción 100%'!$M$2)/42</f>
        <v>0</v>
      </c>
      <c r="P221" s="27">
        <f>+O221*'[1]Calculos Producción 100%'!A221</f>
        <v>0</v>
      </c>
    </row>
    <row r="222" spans="2:16" ht="24.75" hidden="1" x14ac:dyDescent="0.25">
      <c r="B222" s="21">
        <f>+'[1]Calculos Producción 100%'!B222</f>
        <v>52322</v>
      </c>
      <c r="C222" s="22" t="s">
        <v>55</v>
      </c>
      <c r="D222" s="23" t="s">
        <v>56</v>
      </c>
      <c r="E222" s="24" t="s">
        <v>57</v>
      </c>
      <c r="F222" s="25">
        <f>+'[1]Calculos Producción 100%'!$N$2</f>
        <v>100898.5512</v>
      </c>
      <c r="G222" s="26">
        <f>+'[1]Calculos Producción 100%'!$L$2</f>
        <v>2.17712116158837E-3</v>
      </c>
      <c r="H222" s="26">
        <f>+'[1]Calculos Producción 100%'!E222*'PETROSANTANDER-BUTANO'!$A$1</f>
        <v>0</v>
      </c>
      <c r="I222" s="26">
        <f>+'[1]Calculos Producción 100%'!F222*'PETROSANTANDER-BUTANO'!$A$1</f>
        <v>0</v>
      </c>
      <c r="J222" s="26">
        <f t="shared" si="3"/>
        <v>0</v>
      </c>
      <c r="K222" s="26">
        <v>0</v>
      </c>
      <c r="M222" s="27">
        <f>(((H222/'[1]Calculos Producción 100%'!A222)*1000)/'[1]Calculos Producción 100%'!$M$2)/42</f>
        <v>0</v>
      </c>
      <c r="N222" s="27">
        <f>(((I222/'[1]Calculos Producción 100%'!A222)*1000)/'[1]Calculos Producción 100%'!$M$2)/42</f>
        <v>0</v>
      </c>
      <c r="O222" s="27">
        <f>(((J222/'[1]Calculos Producción 100%'!A222)*1000)/'[1]Calculos Producción 100%'!$M$2)/42</f>
        <v>0</v>
      </c>
      <c r="P222" s="27">
        <f>+O222*'[1]Calculos Producción 100%'!A222</f>
        <v>0</v>
      </c>
    </row>
    <row r="223" spans="2:16" ht="24.75" hidden="1" x14ac:dyDescent="0.25">
      <c r="B223" s="21">
        <f>+'[1]Calculos Producción 100%'!B223</f>
        <v>52352</v>
      </c>
      <c r="C223" s="22" t="s">
        <v>55</v>
      </c>
      <c r="D223" s="23" t="s">
        <v>56</v>
      </c>
      <c r="E223" s="24" t="s">
        <v>57</v>
      </c>
      <c r="F223" s="25">
        <f>+'[1]Calculos Producción 100%'!$N$2</f>
        <v>100898.5512</v>
      </c>
      <c r="G223" s="26">
        <f>+'[1]Calculos Producción 100%'!$L$2</f>
        <v>2.17712116158837E-3</v>
      </c>
      <c r="H223" s="26">
        <f>+'[1]Calculos Producción 100%'!E223*'PETROSANTANDER-BUTANO'!$A$1</f>
        <v>0</v>
      </c>
      <c r="I223" s="26">
        <f>+'[1]Calculos Producción 100%'!F223*'PETROSANTANDER-BUTANO'!$A$1</f>
        <v>0</v>
      </c>
      <c r="J223" s="26">
        <f t="shared" si="3"/>
        <v>0</v>
      </c>
      <c r="K223" s="26">
        <v>0</v>
      </c>
      <c r="M223" s="27">
        <f>(((H223/'[1]Calculos Producción 100%'!A223)*1000)/'[1]Calculos Producción 100%'!$M$2)/42</f>
        <v>0</v>
      </c>
      <c r="N223" s="27">
        <f>(((I223/'[1]Calculos Producción 100%'!A223)*1000)/'[1]Calculos Producción 100%'!$M$2)/42</f>
        <v>0</v>
      </c>
      <c r="O223" s="27">
        <f>(((J223/'[1]Calculos Producción 100%'!A223)*1000)/'[1]Calculos Producción 100%'!$M$2)/42</f>
        <v>0</v>
      </c>
      <c r="P223" s="27">
        <f>+O223*'[1]Calculos Producción 100%'!A223</f>
        <v>0</v>
      </c>
    </row>
    <row r="224" spans="2:16" ht="24.75" hidden="1" x14ac:dyDescent="0.25">
      <c r="B224" s="21">
        <f>+'[1]Calculos Producción 100%'!B224</f>
        <v>52383</v>
      </c>
      <c r="C224" s="22" t="s">
        <v>55</v>
      </c>
      <c r="D224" s="23" t="s">
        <v>56</v>
      </c>
      <c r="E224" s="24" t="s">
        <v>57</v>
      </c>
      <c r="F224" s="25">
        <f>+'[1]Calculos Producción 100%'!$N$2</f>
        <v>100898.5512</v>
      </c>
      <c r="G224" s="26">
        <f>+'[1]Calculos Producción 100%'!$L$2</f>
        <v>2.17712116158837E-3</v>
      </c>
      <c r="H224" s="26">
        <f>+'[1]Calculos Producción 100%'!E224*'PETROSANTANDER-BUTANO'!$A$1</f>
        <v>0</v>
      </c>
      <c r="I224" s="26">
        <f>+'[1]Calculos Producción 100%'!F224*'PETROSANTANDER-BUTANO'!$A$1</f>
        <v>0</v>
      </c>
      <c r="J224" s="26">
        <f t="shared" si="3"/>
        <v>0</v>
      </c>
      <c r="K224" s="26">
        <v>0</v>
      </c>
      <c r="M224" s="27">
        <f>(((H224/'[1]Calculos Producción 100%'!A224)*1000)/'[1]Calculos Producción 100%'!$M$2)/42</f>
        <v>0</v>
      </c>
      <c r="N224" s="27">
        <f>(((I224/'[1]Calculos Producción 100%'!A224)*1000)/'[1]Calculos Producción 100%'!$M$2)/42</f>
        <v>0</v>
      </c>
      <c r="O224" s="27">
        <f>(((J224/'[1]Calculos Producción 100%'!A224)*1000)/'[1]Calculos Producción 100%'!$M$2)/42</f>
        <v>0</v>
      </c>
      <c r="P224" s="27">
        <f>+O224*'[1]Calculos Producción 100%'!A224</f>
        <v>0</v>
      </c>
    </row>
    <row r="225" spans="2:16" ht="24.75" hidden="1" x14ac:dyDescent="0.25">
      <c r="B225" s="21">
        <f>+'[1]Calculos Producción 100%'!B225</f>
        <v>52413</v>
      </c>
      <c r="C225" s="22" t="s">
        <v>55</v>
      </c>
      <c r="D225" s="23" t="s">
        <v>56</v>
      </c>
      <c r="E225" s="24" t="s">
        <v>57</v>
      </c>
      <c r="F225" s="25">
        <f>+'[1]Calculos Producción 100%'!$N$2</f>
        <v>100898.5512</v>
      </c>
      <c r="G225" s="26">
        <f>+'[1]Calculos Producción 100%'!$L$2</f>
        <v>2.17712116158837E-3</v>
      </c>
      <c r="H225" s="26">
        <f>+'[1]Calculos Producción 100%'!E225*'PETROSANTANDER-BUTANO'!$A$1</f>
        <v>0</v>
      </c>
      <c r="I225" s="26">
        <f>+'[1]Calculos Producción 100%'!F225*'PETROSANTANDER-BUTANO'!$A$1</f>
        <v>0</v>
      </c>
      <c r="J225" s="26">
        <f t="shared" si="3"/>
        <v>0</v>
      </c>
      <c r="K225" s="26">
        <v>0</v>
      </c>
      <c r="M225" s="27">
        <f>(((H225/'[1]Calculos Producción 100%'!A225)*1000)/'[1]Calculos Producción 100%'!$M$2)/42</f>
        <v>0</v>
      </c>
      <c r="N225" s="27">
        <f>(((I225/'[1]Calculos Producción 100%'!A225)*1000)/'[1]Calculos Producción 100%'!$M$2)/42</f>
        <v>0</v>
      </c>
      <c r="O225" s="27">
        <f>(((J225/'[1]Calculos Producción 100%'!A225)*1000)/'[1]Calculos Producción 100%'!$M$2)/42</f>
        <v>0</v>
      </c>
      <c r="P225" s="27">
        <f>+O225*'[1]Calculos Producción 100%'!A225</f>
        <v>0</v>
      </c>
    </row>
    <row r="226" spans="2:16" ht="24.75" hidden="1" x14ac:dyDescent="0.25">
      <c r="B226" s="21">
        <f>+'[1]Calculos Producción 100%'!B226</f>
        <v>52444</v>
      </c>
      <c r="C226" s="22" t="s">
        <v>55</v>
      </c>
      <c r="D226" s="23" t="s">
        <v>56</v>
      </c>
      <c r="E226" s="24" t="s">
        <v>57</v>
      </c>
      <c r="F226" s="25">
        <f>+'[1]Calculos Producción 100%'!$N$2</f>
        <v>100898.5512</v>
      </c>
      <c r="G226" s="26">
        <f>+'[1]Calculos Producción 100%'!$L$2</f>
        <v>2.17712116158837E-3</v>
      </c>
      <c r="H226" s="26">
        <f>+'[1]Calculos Producción 100%'!E226*'PETROSANTANDER-BUTANO'!$A$1</f>
        <v>0</v>
      </c>
      <c r="I226" s="26">
        <f>+'[1]Calculos Producción 100%'!F226*'PETROSANTANDER-BUTANO'!$A$1</f>
        <v>0</v>
      </c>
      <c r="J226" s="26">
        <f t="shared" si="3"/>
        <v>0</v>
      </c>
      <c r="K226" s="26">
        <v>0</v>
      </c>
      <c r="M226" s="27">
        <f>(((H226/'[1]Calculos Producción 100%'!A226)*1000)/'[1]Calculos Producción 100%'!$M$2)/42</f>
        <v>0</v>
      </c>
      <c r="N226" s="27">
        <f>(((I226/'[1]Calculos Producción 100%'!A226)*1000)/'[1]Calculos Producción 100%'!$M$2)/42</f>
        <v>0</v>
      </c>
      <c r="O226" s="27">
        <f>(((J226/'[1]Calculos Producción 100%'!A226)*1000)/'[1]Calculos Producción 100%'!$M$2)/42</f>
        <v>0</v>
      </c>
      <c r="P226" s="27">
        <f>+O226*'[1]Calculos Producción 100%'!A226</f>
        <v>0</v>
      </c>
    </row>
    <row r="227" spans="2:16" ht="24.75" hidden="1" x14ac:dyDescent="0.25">
      <c r="B227" s="21">
        <f>+'[1]Calculos Producción 100%'!B227</f>
        <v>52475</v>
      </c>
      <c r="C227" s="22" t="s">
        <v>55</v>
      </c>
      <c r="D227" s="23" t="s">
        <v>56</v>
      </c>
      <c r="E227" s="24" t="s">
        <v>57</v>
      </c>
      <c r="F227" s="25">
        <f>+'[1]Calculos Producción 100%'!$N$2</f>
        <v>100898.5512</v>
      </c>
      <c r="G227" s="26">
        <f>+'[1]Calculos Producción 100%'!$L$2</f>
        <v>2.17712116158837E-3</v>
      </c>
      <c r="H227" s="26">
        <f>+'[1]Calculos Producción 100%'!E227*'PETROSANTANDER-BUTANO'!$A$1</f>
        <v>0</v>
      </c>
      <c r="I227" s="26">
        <f>+'[1]Calculos Producción 100%'!F227*'PETROSANTANDER-BUTANO'!$A$1</f>
        <v>0</v>
      </c>
      <c r="J227" s="26">
        <f t="shared" si="3"/>
        <v>0</v>
      </c>
      <c r="K227" s="26">
        <v>0</v>
      </c>
      <c r="M227" s="27">
        <f>(((H227/'[1]Calculos Producción 100%'!A227)*1000)/'[1]Calculos Producción 100%'!$M$2)/42</f>
        <v>0</v>
      </c>
      <c r="N227" s="27">
        <f>(((I227/'[1]Calculos Producción 100%'!A227)*1000)/'[1]Calculos Producción 100%'!$M$2)/42</f>
        <v>0</v>
      </c>
      <c r="O227" s="27">
        <f>(((J227/'[1]Calculos Producción 100%'!A227)*1000)/'[1]Calculos Producción 100%'!$M$2)/42</f>
        <v>0</v>
      </c>
      <c r="P227" s="27">
        <f>+O227*'[1]Calculos Producción 100%'!A227</f>
        <v>0</v>
      </c>
    </row>
    <row r="228" spans="2:16" ht="24.75" hidden="1" x14ac:dyDescent="0.25">
      <c r="B228" s="21">
        <f>+'[1]Calculos Producción 100%'!B228</f>
        <v>52505</v>
      </c>
      <c r="C228" s="22" t="s">
        <v>55</v>
      </c>
      <c r="D228" s="23" t="s">
        <v>56</v>
      </c>
      <c r="E228" s="24" t="s">
        <v>57</v>
      </c>
      <c r="F228" s="25">
        <f>+'[1]Calculos Producción 100%'!$N$2</f>
        <v>100898.5512</v>
      </c>
      <c r="G228" s="26">
        <f>+'[1]Calculos Producción 100%'!$L$2</f>
        <v>2.17712116158837E-3</v>
      </c>
      <c r="H228" s="26">
        <f>+'[1]Calculos Producción 100%'!E228*'PETROSANTANDER-BUTANO'!$A$1</f>
        <v>0</v>
      </c>
      <c r="I228" s="26">
        <f>+'[1]Calculos Producción 100%'!F228*'PETROSANTANDER-BUTANO'!$A$1</f>
        <v>0</v>
      </c>
      <c r="J228" s="26">
        <f t="shared" si="3"/>
        <v>0</v>
      </c>
      <c r="K228" s="26">
        <v>0</v>
      </c>
      <c r="M228" s="27">
        <f>(((H228/'[1]Calculos Producción 100%'!A228)*1000)/'[1]Calculos Producción 100%'!$M$2)/42</f>
        <v>0</v>
      </c>
      <c r="N228" s="27">
        <f>(((I228/'[1]Calculos Producción 100%'!A228)*1000)/'[1]Calculos Producción 100%'!$M$2)/42</f>
        <v>0</v>
      </c>
      <c r="O228" s="27">
        <f>(((J228/'[1]Calculos Producción 100%'!A228)*1000)/'[1]Calculos Producción 100%'!$M$2)/42</f>
        <v>0</v>
      </c>
      <c r="P228" s="27">
        <f>+O228*'[1]Calculos Producción 100%'!A228</f>
        <v>0</v>
      </c>
    </row>
    <row r="229" spans="2:16" ht="24.75" hidden="1" x14ac:dyDescent="0.25">
      <c r="B229" s="21">
        <f>+'[1]Calculos Producción 100%'!B229</f>
        <v>52536</v>
      </c>
      <c r="C229" s="22" t="s">
        <v>55</v>
      </c>
      <c r="D229" s="23" t="s">
        <v>56</v>
      </c>
      <c r="E229" s="24" t="s">
        <v>57</v>
      </c>
      <c r="F229" s="25">
        <f>+'[1]Calculos Producción 100%'!$N$2</f>
        <v>100898.5512</v>
      </c>
      <c r="G229" s="26">
        <f>+'[1]Calculos Producción 100%'!$L$2</f>
        <v>2.17712116158837E-3</v>
      </c>
      <c r="H229" s="26">
        <f>+'[1]Calculos Producción 100%'!E229*'PETROSANTANDER-BUTANO'!$A$1</f>
        <v>0</v>
      </c>
      <c r="I229" s="26">
        <f>+'[1]Calculos Producción 100%'!F229*'PETROSANTANDER-BUTANO'!$A$1</f>
        <v>0</v>
      </c>
      <c r="J229" s="26">
        <f t="shared" si="3"/>
        <v>0</v>
      </c>
      <c r="K229" s="26">
        <v>0</v>
      </c>
      <c r="M229" s="27">
        <f>(((H229/'[1]Calculos Producción 100%'!A229)*1000)/'[1]Calculos Producción 100%'!$M$2)/42</f>
        <v>0</v>
      </c>
      <c r="N229" s="27">
        <f>(((I229/'[1]Calculos Producción 100%'!A229)*1000)/'[1]Calculos Producción 100%'!$M$2)/42</f>
        <v>0</v>
      </c>
      <c r="O229" s="27">
        <f>(((J229/'[1]Calculos Producción 100%'!A229)*1000)/'[1]Calculos Producción 100%'!$M$2)/42</f>
        <v>0</v>
      </c>
      <c r="P229" s="27">
        <f>+O229*'[1]Calculos Producción 100%'!A229</f>
        <v>0</v>
      </c>
    </row>
    <row r="230" spans="2:16" ht="24.75" hidden="1" x14ac:dyDescent="0.25">
      <c r="B230" s="21">
        <f>+'[1]Calculos Producción 100%'!B230</f>
        <v>52566</v>
      </c>
      <c r="C230" s="22" t="s">
        <v>55</v>
      </c>
      <c r="D230" s="23" t="s">
        <v>56</v>
      </c>
      <c r="E230" s="24" t="s">
        <v>57</v>
      </c>
      <c r="F230" s="25">
        <f>+'[1]Calculos Producción 100%'!$N$2</f>
        <v>100898.5512</v>
      </c>
      <c r="G230" s="26">
        <f>+'[1]Calculos Producción 100%'!$L$2</f>
        <v>2.17712116158837E-3</v>
      </c>
      <c r="H230" s="26">
        <f>+'[1]Calculos Producción 100%'!E230*'PETROSANTANDER-BUTANO'!$A$1</f>
        <v>0</v>
      </c>
      <c r="I230" s="26">
        <f>+'[1]Calculos Producción 100%'!F230*'PETROSANTANDER-BUTANO'!$A$1</f>
        <v>0</v>
      </c>
      <c r="J230" s="26">
        <f t="shared" si="3"/>
        <v>0</v>
      </c>
      <c r="K230" s="26">
        <v>0</v>
      </c>
      <c r="M230" s="27">
        <f>(((H230/'[1]Calculos Producción 100%'!A230)*1000)/'[1]Calculos Producción 100%'!$M$2)/42</f>
        <v>0</v>
      </c>
      <c r="N230" s="27">
        <f>(((I230/'[1]Calculos Producción 100%'!A230)*1000)/'[1]Calculos Producción 100%'!$M$2)/42</f>
        <v>0</v>
      </c>
      <c r="O230" s="27">
        <f>(((J230/'[1]Calculos Producción 100%'!A230)*1000)/'[1]Calculos Producción 100%'!$M$2)/42</f>
        <v>0</v>
      </c>
      <c r="P230" s="27">
        <f>+O230*'[1]Calculos Producción 100%'!A230</f>
        <v>0</v>
      </c>
    </row>
    <row r="231" spans="2:16" ht="24.75" hidden="1" x14ac:dyDescent="0.25">
      <c r="B231" s="21">
        <f>+'[1]Calculos Producción 100%'!B231</f>
        <v>52597</v>
      </c>
      <c r="C231" s="22" t="s">
        <v>55</v>
      </c>
      <c r="D231" s="23" t="s">
        <v>56</v>
      </c>
      <c r="E231" s="24" t="s">
        <v>57</v>
      </c>
      <c r="F231" s="25">
        <f>+'[1]Calculos Producción 100%'!$N$2</f>
        <v>100898.5512</v>
      </c>
      <c r="G231" s="26">
        <f>+'[1]Calculos Producción 100%'!$L$2</f>
        <v>2.17712116158837E-3</v>
      </c>
      <c r="H231" s="26">
        <f>+'[1]Calculos Producción 100%'!E231*'PETROSANTANDER-BUTANO'!$A$1</f>
        <v>0</v>
      </c>
      <c r="I231" s="26">
        <f>+'[1]Calculos Producción 100%'!F231*'PETROSANTANDER-BUTANO'!$A$1</f>
        <v>0</v>
      </c>
      <c r="J231" s="26">
        <f t="shared" si="3"/>
        <v>0</v>
      </c>
      <c r="K231" s="26">
        <v>0</v>
      </c>
      <c r="M231" s="27">
        <f>(((H231/'[1]Calculos Producción 100%'!A231)*1000)/'[1]Calculos Producción 100%'!$M$2)/42</f>
        <v>0</v>
      </c>
      <c r="N231" s="27">
        <f>(((I231/'[1]Calculos Producción 100%'!A231)*1000)/'[1]Calculos Producción 100%'!$M$2)/42</f>
        <v>0</v>
      </c>
      <c r="O231" s="27">
        <f>(((J231/'[1]Calculos Producción 100%'!A231)*1000)/'[1]Calculos Producción 100%'!$M$2)/42</f>
        <v>0</v>
      </c>
      <c r="P231" s="27">
        <f>+O231*'[1]Calculos Producción 100%'!A231</f>
        <v>0</v>
      </c>
    </row>
    <row r="232" spans="2:16" ht="24.75" hidden="1" x14ac:dyDescent="0.25">
      <c r="B232" s="21">
        <f>+'[1]Calculos Producción 100%'!B232</f>
        <v>52628</v>
      </c>
      <c r="C232" s="22" t="s">
        <v>55</v>
      </c>
      <c r="D232" s="23" t="s">
        <v>56</v>
      </c>
      <c r="E232" s="24" t="s">
        <v>57</v>
      </c>
      <c r="F232" s="25">
        <f>+'[1]Calculos Producción 100%'!$N$2</f>
        <v>100898.5512</v>
      </c>
      <c r="G232" s="26">
        <f>+'[1]Calculos Producción 100%'!$L$2</f>
        <v>2.17712116158837E-3</v>
      </c>
      <c r="H232" s="26">
        <f>+'[1]Calculos Producción 100%'!E232*'PETROSANTANDER-BUTANO'!$A$1</f>
        <v>0</v>
      </c>
      <c r="I232" s="26">
        <f>+'[1]Calculos Producción 100%'!F232*'PETROSANTANDER-BUTANO'!$A$1</f>
        <v>0</v>
      </c>
      <c r="J232" s="26">
        <f t="shared" si="3"/>
        <v>0</v>
      </c>
      <c r="K232" s="26">
        <v>0</v>
      </c>
      <c r="M232" s="27">
        <f>(((H232/'[1]Calculos Producción 100%'!A232)*1000)/'[1]Calculos Producción 100%'!$M$2)/42</f>
        <v>0</v>
      </c>
      <c r="N232" s="27">
        <f>(((I232/'[1]Calculos Producción 100%'!A232)*1000)/'[1]Calculos Producción 100%'!$M$2)/42</f>
        <v>0</v>
      </c>
      <c r="O232" s="27">
        <f>(((J232/'[1]Calculos Producción 100%'!A232)*1000)/'[1]Calculos Producción 100%'!$M$2)/42</f>
        <v>0</v>
      </c>
      <c r="P232" s="27">
        <f>+O232*'[1]Calculos Producción 100%'!A232</f>
        <v>0</v>
      </c>
    </row>
    <row r="233" spans="2:16" ht="24.75" hidden="1" x14ac:dyDescent="0.25">
      <c r="B233" s="21">
        <f>+'[1]Calculos Producción 100%'!B233</f>
        <v>52657</v>
      </c>
      <c r="C233" s="22" t="s">
        <v>55</v>
      </c>
      <c r="D233" s="23" t="s">
        <v>56</v>
      </c>
      <c r="E233" s="24" t="s">
        <v>57</v>
      </c>
      <c r="F233" s="25">
        <f>+'[1]Calculos Producción 100%'!$N$2</f>
        <v>100898.5512</v>
      </c>
      <c r="G233" s="26">
        <f>+'[1]Calculos Producción 100%'!$L$2</f>
        <v>2.17712116158837E-3</v>
      </c>
      <c r="H233" s="26">
        <f>+'[1]Calculos Producción 100%'!E233*'PETROSANTANDER-BUTANO'!$A$1</f>
        <v>0</v>
      </c>
      <c r="I233" s="26">
        <f>+'[1]Calculos Producción 100%'!F233*'PETROSANTANDER-BUTANO'!$A$1</f>
        <v>0</v>
      </c>
      <c r="J233" s="26">
        <f t="shared" si="3"/>
        <v>0</v>
      </c>
      <c r="K233" s="26">
        <v>0</v>
      </c>
      <c r="M233" s="27">
        <f>(((H233/'[1]Calculos Producción 100%'!A233)*1000)/'[1]Calculos Producción 100%'!$M$2)/42</f>
        <v>0</v>
      </c>
      <c r="N233" s="27">
        <f>(((I233/'[1]Calculos Producción 100%'!A233)*1000)/'[1]Calculos Producción 100%'!$M$2)/42</f>
        <v>0</v>
      </c>
      <c r="O233" s="27">
        <f>(((J233/'[1]Calculos Producción 100%'!A233)*1000)/'[1]Calculos Producción 100%'!$M$2)/42</f>
        <v>0</v>
      </c>
      <c r="P233" s="27">
        <f>+O233*'[1]Calculos Producción 100%'!A233</f>
        <v>0</v>
      </c>
    </row>
    <row r="234" spans="2:16" ht="24.75" hidden="1" x14ac:dyDescent="0.25">
      <c r="B234" s="21">
        <f>+'[1]Calculos Producción 100%'!B234</f>
        <v>52688</v>
      </c>
      <c r="C234" s="22" t="s">
        <v>55</v>
      </c>
      <c r="D234" s="23" t="s">
        <v>56</v>
      </c>
      <c r="E234" s="24" t="s">
        <v>57</v>
      </c>
      <c r="F234" s="25">
        <f>+'[1]Calculos Producción 100%'!$N$2</f>
        <v>100898.5512</v>
      </c>
      <c r="G234" s="26">
        <f>+'[1]Calculos Producción 100%'!$L$2</f>
        <v>2.17712116158837E-3</v>
      </c>
      <c r="H234" s="26">
        <f>+'[1]Calculos Producción 100%'!E234*'PETROSANTANDER-BUTANO'!$A$1</f>
        <v>0</v>
      </c>
      <c r="I234" s="26">
        <f>+'[1]Calculos Producción 100%'!F234*'PETROSANTANDER-BUTANO'!$A$1</f>
        <v>0</v>
      </c>
      <c r="J234" s="26">
        <f t="shared" si="3"/>
        <v>0</v>
      </c>
      <c r="K234" s="26">
        <v>0</v>
      </c>
      <c r="M234" s="27">
        <f>(((H234/'[1]Calculos Producción 100%'!A234)*1000)/'[1]Calculos Producción 100%'!$M$2)/42</f>
        <v>0</v>
      </c>
      <c r="N234" s="27">
        <f>(((I234/'[1]Calculos Producción 100%'!A234)*1000)/'[1]Calculos Producción 100%'!$M$2)/42</f>
        <v>0</v>
      </c>
      <c r="O234" s="27">
        <f>(((J234/'[1]Calculos Producción 100%'!A234)*1000)/'[1]Calculos Producción 100%'!$M$2)/42</f>
        <v>0</v>
      </c>
      <c r="P234" s="27">
        <f>+O234*'[1]Calculos Producción 100%'!A234</f>
        <v>0</v>
      </c>
    </row>
    <row r="235" spans="2:16" ht="24.75" hidden="1" x14ac:dyDescent="0.25">
      <c r="B235" s="21">
        <f>+'[1]Calculos Producción 100%'!B235</f>
        <v>52718</v>
      </c>
      <c r="C235" s="22" t="s">
        <v>55</v>
      </c>
      <c r="D235" s="23" t="s">
        <v>56</v>
      </c>
      <c r="E235" s="24" t="s">
        <v>57</v>
      </c>
      <c r="F235" s="25">
        <f>+'[1]Calculos Producción 100%'!$N$2</f>
        <v>100898.5512</v>
      </c>
      <c r="G235" s="26">
        <f>+'[1]Calculos Producción 100%'!$L$2</f>
        <v>2.17712116158837E-3</v>
      </c>
      <c r="H235" s="26">
        <f>+'[1]Calculos Producción 100%'!E235*'PETROSANTANDER-BUTANO'!$A$1</f>
        <v>0</v>
      </c>
      <c r="I235" s="26">
        <f>+'[1]Calculos Producción 100%'!F235*'PETROSANTANDER-BUTANO'!$A$1</f>
        <v>0</v>
      </c>
      <c r="J235" s="26">
        <f t="shared" si="3"/>
        <v>0</v>
      </c>
      <c r="K235" s="26">
        <v>0</v>
      </c>
      <c r="M235" s="27">
        <f>(((H235/'[1]Calculos Producción 100%'!A235)*1000)/'[1]Calculos Producción 100%'!$M$2)/42</f>
        <v>0</v>
      </c>
      <c r="N235" s="27">
        <f>(((I235/'[1]Calculos Producción 100%'!A235)*1000)/'[1]Calculos Producción 100%'!$M$2)/42</f>
        <v>0</v>
      </c>
      <c r="O235" s="27">
        <f>(((J235/'[1]Calculos Producción 100%'!A235)*1000)/'[1]Calculos Producción 100%'!$M$2)/42</f>
        <v>0</v>
      </c>
      <c r="P235" s="27">
        <f>+O235*'[1]Calculos Producción 100%'!A235</f>
        <v>0</v>
      </c>
    </row>
    <row r="236" spans="2:16" ht="24.75" hidden="1" x14ac:dyDescent="0.25">
      <c r="B236" s="21">
        <f>+'[1]Calculos Producción 100%'!B236</f>
        <v>52749</v>
      </c>
      <c r="C236" s="22" t="s">
        <v>55</v>
      </c>
      <c r="D236" s="23" t="s">
        <v>56</v>
      </c>
      <c r="E236" s="24" t="s">
        <v>57</v>
      </c>
      <c r="F236" s="25">
        <f>+'[1]Calculos Producción 100%'!$N$2</f>
        <v>100898.5512</v>
      </c>
      <c r="G236" s="26">
        <f>+'[1]Calculos Producción 100%'!$L$2</f>
        <v>2.17712116158837E-3</v>
      </c>
      <c r="H236" s="26">
        <f>+'[1]Calculos Producción 100%'!E236*'PETROSANTANDER-BUTANO'!$A$1</f>
        <v>0</v>
      </c>
      <c r="I236" s="26">
        <f>+'[1]Calculos Producción 100%'!F236*'PETROSANTANDER-BUTANO'!$A$1</f>
        <v>0</v>
      </c>
      <c r="J236" s="26">
        <f t="shared" si="3"/>
        <v>0</v>
      </c>
      <c r="K236" s="26">
        <v>0</v>
      </c>
      <c r="M236" s="27">
        <f>(((H236/'[1]Calculos Producción 100%'!A236)*1000)/'[1]Calculos Producción 100%'!$M$2)/42</f>
        <v>0</v>
      </c>
      <c r="N236" s="27">
        <f>(((I236/'[1]Calculos Producción 100%'!A236)*1000)/'[1]Calculos Producción 100%'!$M$2)/42</f>
        <v>0</v>
      </c>
      <c r="O236" s="27">
        <f>(((J236/'[1]Calculos Producción 100%'!A236)*1000)/'[1]Calculos Producción 100%'!$M$2)/42</f>
        <v>0</v>
      </c>
      <c r="P236" s="27">
        <f>+O236*'[1]Calculos Producción 100%'!A236</f>
        <v>0</v>
      </c>
    </row>
    <row r="237" spans="2:16" ht="24.75" hidden="1" x14ac:dyDescent="0.25">
      <c r="B237" s="21">
        <f>+'[1]Calculos Producción 100%'!B237</f>
        <v>52779</v>
      </c>
      <c r="C237" s="22" t="s">
        <v>55</v>
      </c>
      <c r="D237" s="23" t="s">
        <v>56</v>
      </c>
      <c r="E237" s="24" t="s">
        <v>57</v>
      </c>
      <c r="F237" s="25">
        <f>+'[1]Calculos Producción 100%'!$N$2</f>
        <v>100898.5512</v>
      </c>
      <c r="G237" s="26">
        <f>+'[1]Calculos Producción 100%'!$L$2</f>
        <v>2.17712116158837E-3</v>
      </c>
      <c r="H237" s="26">
        <f>+'[1]Calculos Producción 100%'!E237*'PETROSANTANDER-BUTANO'!$A$1</f>
        <v>0</v>
      </c>
      <c r="I237" s="26">
        <f>+'[1]Calculos Producción 100%'!F237*'PETROSANTANDER-BUTANO'!$A$1</f>
        <v>0</v>
      </c>
      <c r="J237" s="26">
        <f t="shared" si="3"/>
        <v>0</v>
      </c>
      <c r="K237" s="26">
        <v>0</v>
      </c>
      <c r="M237" s="27">
        <f>(((H237/'[1]Calculos Producción 100%'!A237)*1000)/'[1]Calculos Producción 100%'!$M$2)/42</f>
        <v>0</v>
      </c>
      <c r="N237" s="27">
        <f>(((I237/'[1]Calculos Producción 100%'!A237)*1000)/'[1]Calculos Producción 100%'!$M$2)/42</f>
        <v>0</v>
      </c>
      <c r="O237" s="27">
        <f>(((J237/'[1]Calculos Producción 100%'!A237)*1000)/'[1]Calculos Producción 100%'!$M$2)/42</f>
        <v>0</v>
      </c>
      <c r="P237" s="27">
        <f>+O237*'[1]Calculos Producción 100%'!A237</f>
        <v>0</v>
      </c>
    </row>
    <row r="238" spans="2:16" ht="24.75" hidden="1" x14ac:dyDescent="0.25">
      <c r="B238" s="21">
        <f>+'[1]Calculos Producción 100%'!B238</f>
        <v>52810</v>
      </c>
      <c r="C238" s="22" t="s">
        <v>55</v>
      </c>
      <c r="D238" s="23" t="s">
        <v>56</v>
      </c>
      <c r="E238" s="24" t="s">
        <v>57</v>
      </c>
      <c r="F238" s="25">
        <f>+'[1]Calculos Producción 100%'!$N$2</f>
        <v>100898.5512</v>
      </c>
      <c r="G238" s="26">
        <f>+'[1]Calculos Producción 100%'!$L$2</f>
        <v>2.17712116158837E-3</v>
      </c>
      <c r="H238" s="26">
        <f>+'[1]Calculos Producción 100%'!E238*'PETROSANTANDER-BUTANO'!$A$1</f>
        <v>0</v>
      </c>
      <c r="I238" s="26">
        <f>+'[1]Calculos Producción 100%'!F238*'PETROSANTANDER-BUTANO'!$A$1</f>
        <v>0</v>
      </c>
      <c r="J238" s="26">
        <f t="shared" si="3"/>
        <v>0</v>
      </c>
      <c r="K238" s="26">
        <v>0</v>
      </c>
      <c r="M238" s="27">
        <f>(((H238/'[1]Calculos Producción 100%'!A238)*1000)/'[1]Calculos Producción 100%'!$M$2)/42</f>
        <v>0</v>
      </c>
      <c r="N238" s="27">
        <f>(((I238/'[1]Calculos Producción 100%'!A238)*1000)/'[1]Calculos Producción 100%'!$M$2)/42</f>
        <v>0</v>
      </c>
      <c r="O238" s="27">
        <f>(((J238/'[1]Calculos Producción 100%'!A238)*1000)/'[1]Calculos Producción 100%'!$M$2)/42</f>
        <v>0</v>
      </c>
      <c r="P238" s="27">
        <f>+O238*'[1]Calculos Producción 100%'!A238</f>
        <v>0</v>
      </c>
    </row>
    <row r="239" spans="2:16" ht="24.75" hidden="1" x14ac:dyDescent="0.25">
      <c r="B239" s="21">
        <f>+'[1]Calculos Producción 100%'!B239</f>
        <v>52841</v>
      </c>
      <c r="C239" s="22" t="s">
        <v>55</v>
      </c>
      <c r="D239" s="23" t="s">
        <v>56</v>
      </c>
      <c r="E239" s="24" t="s">
        <v>57</v>
      </c>
      <c r="F239" s="25">
        <f>+'[1]Calculos Producción 100%'!$N$2</f>
        <v>100898.5512</v>
      </c>
      <c r="G239" s="26">
        <f>+'[1]Calculos Producción 100%'!$L$2</f>
        <v>2.17712116158837E-3</v>
      </c>
      <c r="H239" s="26">
        <f>+'[1]Calculos Producción 100%'!E239*'PETROSANTANDER-BUTANO'!$A$1</f>
        <v>0</v>
      </c>
      <c r="I239" s="26">
        <f>+'[1]Calculos Producción 100%'!F239*'PETROSANTANDER-BUTANO'!$A$1</f>
        <v>0</v>
      </c>
      <c r="J239" s="26">
        <f t="shared" si="3"/>
        <v>0</v>
      </c>
      <c r="K239" s="26">
        <v>0</v>
      </c>
      <c r="M239" s="27">
        <f>(((H239/'[1]Calculos Producción 100%'!A239)*1000)/'[1]Calculos Producción 100%'!$M$2)/42</f>
        <v>0</v>
      </c>
      <c r="N239" s="27">
        <f>(((I239/'[1]Calculos Producción 100%'!A239)*1000)/'[1]Calculos Producción 100%'!$M$2)/42</f>
        <v>0</v>
      </c>
      <c r="O239" s="27">
        <f>(((J239/'[1]Calculos Producción 100%'!A239)*1000)/'[1]Calculos Producción 100%'!$M$2)/42</f>
        <v>0</v>
      </c>
      <c r="P239" s="27">
        <f>+O239*'[1]Calculos Producción 100%'!A239</f>
        <v>0</v>
      </c>
    </row>
    <row r="240" spans="2:16" ht="24.75" hidden="1" x14ac:dyDescent="0.25">
      <c r="B240" s="21">
        <f>+'[1]Calculos Producción 100%'!B240</f>
        <v>52871</v>
      </c>
      <c r="C240" s="22" t="s">
        <v>55</v>
      </c>
      <c r="D240" s="23" t="s">
        <v>56</v>
      </c>
      <c r="E240" s="24" t="s">
        <v>57</v>
      </c>
      <c r="F240" s="25">
        <f>+'[1]Calculos Producción 100%'!$N$2</f>
        <v>100898.5512</v>
      </c>
      <c r="G240" s="26">
        <f>+'[1]Calculos Producción 100%'!$L$2</f>
        <v>2.17712116158837E-3</v>
      </c>
      <c r="H240" s="26">
        <f>+'[1]Calculos Producción 100%'!E240*'PETROSANTANDER-BUTANO'!$A$1</f>
        <v>0</v>
      </c>
      <c r="I240" s="26">
        <f>+'[1]Calculos Producción 100%'!F240*'PETROSANTANDER-BUTANO'!$A$1</f>
        <v>0</v>
      </c>
      <c r="J240" s="26">
        <f t="shared" si="3"/>
        <v>0</v>
      </c>
      <c r="K240" s="26">
        <v>0</v>
      </c>
      <c r="M240" s="27">
        <f>(((H240/'[1]Calculos Producción 100%'!A240)*1000)/'[1]Calculos Producción 100%'!$M$2)/42</f>
        <v>0</v>
      </c>
      <c r="N240" s="27">
        <f>(((I240/'[1]Calculos Producción 100%'!A240)*1000)/'[1]Calculos Producción 100%'!$M$2)/42</f>
        <v>0</v>
      </c>
      <c r="O240" s="27">
        <f>(((J240/'[1]Calculos Producción 100%'!A240)*1000)/'[1]Calculos Producción 100%'!$M$2)/42</f>
        <v>0</v>
      </c>
      <c r="P240" s="27">
        <f>+O240*'[1]Calculos Producción 100%'!A240</f>
        <v>0</v>
      </c>
    </row>
    <row r="241" spans="2:16" ht="24.75" hidden="1" x14ac:dyDescent="0.25">
      <c r="B241" s="21">
        <f>+'[1]Calculos Producción 100%'!B241</f>
        <v>52902</v>
      </c>
      <c r="C241" s="22" t="s">
        <v>55</v>
      </c>
      <c r="D241" s="23" t="s">
        <v>56</v>
      </c>
      <c r="E241" s="24" t="s">
        <v>57</v>
      </c>
      <c r="F241" s="25">
        <f>+'[1]Calculos Producción 100%'!$N$2</f>
        <v>100898.5512</v>
      </c>
      <c r="G241" s="26">
        <f>+'[1]Calculos Producción 100%'!$L$2</f>
        <v>2.17712116158837E-3</v>
      </c>
      <c r="H241" s="26">
        <f>+'[1]Calculos Producción 100%'!E241*'PETROSANTANDER-BUTANO'!$A$1</f>
        <v>0</v>
      </c>
      <c r="I241" s="26">
        <f>+'[1]Calculos Producción 100%'!F241*'PETROSANTANDER-BUTANO'!$A$1</f>
        <v>0</v>
      </c>
      <c r="J241" s="26">
        <f t="shared" si="3"/>
        <v>0</v>
      </c>
      <c r="K241" s="26">
        <v>0</v>
      </c>
      <c r="M241" s="27">
        <f>(((H241/'[1]Calculos Producción 100%'!A241)*1000)/'[1]Calculos Producción 100%'!$M$2)/42</f>
        <v>0</v>
      </c>
      <c r="N241" s="27">
        <f>(((I241/'[1]Calculos Producción 100%'!A241)*1000)/'[1]Calculos Producción 100%'!$M$2)/42</f>
        <v>0</v>
      </c>
      <c r="O241" s="27">
        <f>(((J241/'[1]Calculos Producción 100%'!A241)*1000)/'[1]Calculos Producción 100%'!$M$2)/42</f>
        <v>0</v>
      </c>
      <c r="P241" s="27">
        <f>+O241*'[1]Calculos Producción 100%'!A241</f>
        <v>0</v>
      </c>
    </row>
    <row r="242" spans="2:16" ht="24.75" hidden="1" x14ac:dyDescent="0.25">
      <c r="B242" s="21">
        <f>+'[1]Calculos Producción 100%'!B242</f>
        <v>52932</v>
      </c>
      <c r="C242" s="22" t="s">
        <v>55</v>
      </c>
      <c r="D242" s="23" t="s">
        <v>56</v>
      </c>
      <c r="E242" s="24" t="s">
        <v>57</v>
      </c>
      <c r="F242" s="25">
        <f>+'[1]Calculos Producción 100%'!$N$2</f>
        <v>100898.5512</v>
      </c>
      <c r="G242" s="26">
        <f>+'[1]Calculos Producción 100%'!$L$2</f>
        <v>2.17712116158837E-3</v>
      </c>
      <c r="H242" s="26">
        <f>+'[1]Calculos Producción 100%'!E242*'PETROSANTANDER-BUTANO'!$A$1</f>
        <v>0</v>
      </c>
      <c r="I242" s="26">
        <f>+'[1]Calculos Producción 100%'!F242*'PETROSANTANDER-BUTANO'!$A$1</f>
        <v>0</v>
      </c>
      <c r="J242" s="26">
        <f t="shared" si="3"/>
        <v>0</v>
      </c>
      <c r="K242" s="26">
        <v>0</v>
      </c>
      <c r="M242" s="27">
        <f>(((H242/'[1]Calculos Producción 100%'!A242)*1000)/'[1]Calculos Producción 100%'!$M$2)/42</f>
        <v>0</v>
      </c>
      <c r="N242" s="27">
        <f>(((I242/'[1]Calculos Producción 100%'!A242)*1000)/'[1]Calculos Producción 100%'!$M$2)/42</f>
        <v>0</v>
      </c>
      <c r="O242" s="27">
        <f>(((J242/'[1]Calculos Producción 100%'!A242)*1000)/'[1]Calculos Producción 100%'!$M$2)/42</f>
        <v>0</v>
      </c>
      <c r="P242" s="27">
        <f>+O242*'[1]Calculos Producción 100%'!A242</f>
        <v>0</v>
      </c>
    </row>
    <row r="243" spans="2:16" x14ac:dyDescent="0.25">
      <c r="P243" s="18"/>
    </row>
    <row r="244" spans="2:16" hidden="1" x14ac:dyDescent="0.25">
      <c r="P244" s="29"/>
    </row>
    <row r="1048563" ht="3" hidden="1" customHeight="1" x14ac:dyDescent="0.25"/>
  </sheetData>
  <pageMargins left="0.7" right="0.7" top="0.75" bottom="0.75" header="0.3" footer="0.3"/>
  <pageSetup orientation="portrait" horizontalDpi="0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81E3-8F2D-48A0-AFDA-1F7BE253D3A5}">
  <sheetPr>
    <tabColor rgb="FF002060"/>
  </sheetPr>
  <dimension ref="A1:F6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25" sqref="N25"/>
    </sheetView>
  </sheetViews>
  <sheetFormatPr baseColWidth="10" defaultColWidth="9.140625" defaultRowHeight="15" x14ac:dyDescent="0.25"/>
  <cols>
    <col min="2" max="2" width="25.140625" customWidth="1"/>
    <col min="3" max="3" width="20.7109375" customWidth="1"/>
    <col min="4" max="4" width="18" customWidth="1"/>
    <col min="5" max="5" width="18.85546875" customWidth="1"/>
    <col min="6" max="6" width="33.140625" customWidth="1"/>
  </cols>
  <sheetData>
    <row r="1" spans="1:6" ht="45" x14ac:dyDescent="0.25">
      <c r="A1" s="4" t="s">
        <v>0</v>
      </c>
      <c r="B1" s="4" t="s">
        <v>1</v>
      </c>
      <c r="C1" s="4" t="s">
        <v>23</v>
      </c>
      <c r="D1" s="4" t="s">
        <v>4</v>
      </c>
      <c r="E1" s="4" t="s">
        <v>5</v>
      </c>
      <c r="F1" s="4" t="s">
        <v>24</v>
      </c>
    </row>
    <row r="2" spans="1:6" x14ac:dyDescent="0.25">
      <c r="A2" s="1">
        <v>45658</v>
      </c>
      <c r="B2" s="2" t="s">
        <v>37</v>
      </c>
      <c r="C2" s="11" t="s">
        <v>38</v>
      </c>
      <c r="D2" s="12">
        <v>91600</v>
      </c>
      <c r="E2" s="13">
        <v>0.52102000000000004</v>
      </c>
      <c r="F2" s="12">
        <v>2000</v>
      </c>
    </row>
    <row r="3" spans="1:6" x14ac:dyDescent="0.25">
      <c r="A3" s="1">
        <v>45689</v>
      </c>
      <c r="B3" s="2" t="s">
        <v>37</v>
      </c>
      <c r="C3" s="11" t="s">
        <v>38</v>
      </c>
      <c r="D3" s="12">
        <v>91600</v>
      </c>
      <c r="E3" s="13">
        <v>0.52102000000000004</v>
      </c>
      <c r="F3" s="12">
        <v>2000</v>
      </c>
    </row>
    <row r="4" spans="1:6" x14ac:dyDescent="0.25">
      <c r="A4" s="1">
        <v>45717</v>
      </c>
      <c r="B4" s="2" t="s">
        <v>37</v>
      </c>
      <c r="C4" s="11" t="s">
        <v>38</v>
      </c>
      <c r="D4" s="12">
        <v>91600</v>
      </c>
      <c r="E4" s="13">
        <v>0.52102000000000004</v>
      </c>
      <c r="F4" s="12">
        <v>4000</v>
      </c>
    </row>
    <row r="5" spans="1:6" x14ac:dyDescent="0.25">
      <c r="A5" s="1">
        <v>45748</v>
      </c>
      <c r="B5" s="2" t="s">
        <v>37</v>
      </c>
      <c r="C5" s="11" t="s">
        <v>38</v>
      </c>
      <c r="D5" s="12">
        <v>91600</v>
      </c>
      <c r="E5" s="13">
        <v>0.52102000000000004</v>
      </c>
      <c r="F5" s="12">
        <v>4000</v>
      </c>
    </row>
    <row r="6" spans="1:6" x14ac:dyDescent="0.25">
      <c r="A6" s="1">
        <v>45778</v>
      </c>
      <c r="B6" s="2" t="s">
        <v>37</v>
      </c>
      <c r="C6" s="11" t="s">
        <v>38</v>
      </c>
      <c r="D6" s="12">
        <v>91600</v>
      </c>
      <c r="E6" s="13">
        <v>0.52102000000000004</v>
      </c>
      <c r="F6" s="12">
        <v>4000</v>
      </c>
    </row>
    <row r="7" spans="1:6" x14ac:dyDescent="0.25">
      <c r="A7" s="1">
        <v>45809</v>
      </c>
      <c r="B7" s="2" t="s">
        <v>37</v>
      </c>
      <c r="C7" s="11" t="s">
        <v>38</v>
      </c>
      <c r="D7" s="12">
        <v>91600</v>
      </c>
      <c r="E7" s="13">
        <v>0.52102000000000004</v>
      </c>
      <c r="F7" s="12">
        <v>4000</v>
      </c>
    </row>
    <row r="8" spans="1:6" x14ac:dyDescent="0.25">
      <c r="A8" s="1">
        <v>45839</v>
      </c>
      <c r="B8" s="2" t="s">
        <v>37</v>
      </c>
      <c r="C8" s="11" t="s">
        <v>38</v>
      </c>
      <c r="D8" s="12">
        <v>91600</v>
      </c>
      <c r="E8" s="13">
        <v>0.52102000000000004</v>
      </c>
      <c r="F8" s="12">
        <v>4000</v>
      </c>
    </row>
    <row r="9" spans="1:6" x14ac:dyDescent="0.25">
      <c r="A9" s="1">
        <v>45870</v>
      </c>
      <c r="B9" s="2" t="s">
        <v>37</v>
      </c>
      <c r="C9" s="11" t="s">
        <v>38</v>
      </c>
      <c r="D9" s="12">
        <v>91600</v>
      </c>
      <c r="E9" s="13">
        <v>0.52102000000000004</v>
      </c>
      <c r="F9" s="12">
        <v>4000</v>
      </c>
    </row>
    <row r="10" spans="1:6" x14ac:dyDescent="0.25">
      <c r="A10" s="1">
        <v>45901</v>
      </c>
      <c r="B10" s="2" t="s">
        <v>37</v>
      </c>
      <c r="C10" s="11" t="s">
        <v>38</v>
      </c>
      <c r="D10" s="12">
        <v>91600</v>
      </c>
      <c r="E10" s="13">
        <v>0.52102000000000004</v>
      </c>
      <c r="F10" s="12">
        <v>4000</v>
      </c>
    </row>
    <row r="11" spans="1:6" x14ac:dyDescent="0.25">
      <c r="A11" s="1">
        <v>45931</v>
      </c>
      <c r="B11" s="2" t="s">
        <v>37</v>
      </c>
      <c r="C11" s="11" t="s">
        <v>38</v>
      </c>
      <c r="D11" s="12">
        <v>91600</v>
      </c>
      <c r="E11" s="13">
        <v>0.52102000000000004</v>
      </c>
      <c r="F11" s="12">
        <v>4000</v>
      </c>
    </row>
    <row r="12" spans="1:6" x14ac:dyDescent="0.25">
      <c r="A12" s="1">
        <v>45962</v>
      </c>
      <c r="B12" s="2" t="s">
        <v>37</v>
      </c>
      <c r="C12" s="11" t="s">
        <v>38</v>
      </c>
      <c r="D12" s="12">
        <v>91600</v>
      </c>
      <c r="E12" s="13">
        <v>0.52102000000000004</v>
      </c>
      <c r="F12" s="12">
        <v>4000</v>
      </c>
    </row>
    <row r="13" spans="1:6" x14ac:dyDescent="0.25">
      <c r="A13" s="1">
        <v>45992</v>
      </c>
      <c r="B13" s="2" t="s">
        <v>37</v>
      </c>
      <c r="C13" s="11" t="s">
        <v>38</v>
      </c>
      <c r="D13" s="12">
        <v>91600</v>
      </c>
      <c r="E13" s="13">
        <v>0.52102000000000004</v>
      </c>
      <c r="F13" s="12">
        <v>4000</v>
      </c>
    </row>
    <row r="14" spans="1:6" x14ac:dyDescent="0.25">
      <c r="A14" s="1">
        <v>46023</v>
      </c>
      <c r="B14" s="2" t="s">
        <v>37</v>
      </c>
      <c r="C14" s="11" t="s">
        <v>38</v>
      </c>
      <c r="D14" s="12">
        <v>91600</v>
      </c>
      <c r="E14" s="13">
        <v>0.52102000000000004</v>
      </c>
      <c r="F14" s="12">
        <v>6000</v>
      </c>
    </row>
    <row r="15" spans="1:6" x14ac:dyDescent="0.25">
      <c r="A15" s="1">
        <v>46054</v>
      </c>
      <c r="B15" s="2" t="s">
        <v>37</v>
      </c>
      <c r="C15" s="11" t="s">
        <v>38</v>
      </c>
      <c r="D15" s="12">
        <v>91600</v>
      </c>
      <c r="E15" s="13">
        <v>0.52102000000000004</v>
      </c>
      <c r="F15" s="12">
        <v>6000</v>
      </c>
    </row>
    <row r="16" spans="1:6" x14ac:dyDescent="0.25">
      <c r="A16" s="1">
        <v>46082</v>
      </c>
      <c r="B16" s="2" t="s">
        <v>37</v>
      </c>
      <c r="C16" s="11" t="s">
        <v>38</v>
      </c>
      <c r="D16" s="12">
        <v>91600</v>
      </c>
      <c r="E16" s="13">
        <v>0.52102000000000004</v>
      </c>
      <c r="F16" s="12">
        <v>6000</v>
      </c>
    </row>
    <row r="17" spans="1:6" x14ac:dyDescent="0.25">
      <c r="A17" s="1">
        <v>46113</v>
      </c>
      <c r="B17" s="2" t="s">
        <v>37</v>
      </c>
      <c r="C17" s="11" t="s">
        <v>38</v>
      </c>
      <c r="D17" s="12">
        <v>91600</v>
      </c>
      <c r="E17" s="13">
        <v>0.52102000000000004</v>
      </c>
      <c r="F17" s="12">
        <v>6000</v>
      </c>
    </row>
    <row r="18" spans="1:6" x14ac:dyDescent="0.25">
      <c r="A18" s="1">
        <v>46143</v>
      </c>
      <c r="B18" s="2" t="s">
        <v>37</v>
      </c>
      <c r="C18" s="11" t="s">
        <v>38</v>
      </c>
      <c r="D18" s="12">
        <v>91600</v>
      </c>
      <c r="E18" s="13">
        <v>0.52102000000000004</v>
      </c>
      <c r="F18" s="12">
        <v>6000</v>
      </c>
    </row>
    <row r="19" spans="1:6" x14ac:dyDescent="0.25">
      <c r="A19" s="1">
        <v>46174</v>
      </c>
      <c r="B19" s="2" t="s">
        <v>37</v>
      </c>
      <c r="C19" s="11" t="s">
        <v>38</v>
      </c>
      <c r="D19" s="12">
        <v>91600</v>
      </c>
      <c r="E19" s="13">
        <v>0.52102000000000004</v>
      </c>
      <c r="F19" s="12">
        <v>6000</v>
      </c>
    </row>
    <row r="20" spans="1:6" x14ac:dyDescent="0.25">
      <c r="A20" s="1">
        <v>46204</v>
      </c>
      <c r="B20" s="2" t="s">
        <v>37</v>
      </c>
      <c r="C20" s="11" t="s">
        <v>38</v>
      </c>
      <c r="D20" s="12">
        <v>91600</v>
      </c>
      <c r="E20" s="13">
        <v>0.52102000000000004</v>
      </c>
      <c r="F20" s="12">
        <v>6000</v>
      </c>
    </row>
    <row r="21" spans="1:6" x14ac:dyDescent="0.25">
      <c r="A21" s="1">
        <v>46235</v>
      </c>
      <c r="B21" s="2" t="s">
        <v>37</v>
      </c>
      <c r="C21" s="11" t="s">
        <v>38</v>
      </c>
      <c r="D21" s="12">
        <v>91600</v>
      </c>
      <c r="E21" s="13">
        <v>0.52102000000000004</v>
      </c>
      <c r="F21" s="12">
        <v>6000</v>
      </c>
    </row>
    <row r="22" spans="1:6" x14ac:dyDescent="0.25">
      <c r="A22" s="1">
        <v>46266</v>
      </c>
      <c r="B22" s="2" t="s">
        <v>37</v>
      </c>
      <c r="C22" s="11" t="s">
        <v>38</v>
      </c>
      <c r="D22" s="12">
        <v>91600</v>
      </c>
      <c r="E22" s="13">
        <v>0.52102000000000004</v>
      </c>
      <c r="F22" s="12">
        <v>6000</v>
      </c>
    </row>
    <row r="23" spans="1:6" x14ac:dyDescent="0.25">
      <c r="A23" s="1">
        <v>46296</v>
      </c>
      <c r="B23" s="2" t="s">
        <v>37</v>
      </c>
      <c r="C23" s="11" t="s">
        <v>38</v>
      </c>
      <c r="D23" s="12">
        <v>91600</v>
      </c>
      <c r="E23" s="13">
        <v>0.52102000000000004</v>
      </c>
      <c r="F23" s="12">
        <v>6000</v>
      </c>
    </row>
    <row r="24" spans="1:6" x14ac:dyDescent="0.25">
      <c r="A24" s="1">
        <v>46327</v>
      </c>
      <c r="B24" s="2" t="s">
        <v>37</v>
      </c>
      <c r="C24" s="11" t="s">
        <v>38</v>
      </c>
      <c r="D24" s="12">
        <v>91600</v>
      </c>
      <c r="E24" s="13">
        <v>0.52102000000000004</v>
      </c>
      <c r="F24" s="12">
        <v>6000</v>
      </c>
    </row>
    <row r="25" spans="1:6" x14ac:dyDescent="0.25">
      <c r="A25" s="1">
        <v>46357</v>
      </c>
      <c r="B25" s="2" t="s">
        <v>37</v>
      </c>
      <c r="C25" s="11" t="s">
        <v>38</v>
      </c>
      <c r="D25" s="12">
        <v>91600</v>
      </c>
      <c r="E25" s="13">
        <v>0.52102000000000004</v>
      </c>
      <c r="F25" s="12">
        <v>6000</v>
      </c>
    </row>
    <row r="26" spans="1:6" x14ac:dyDescent="0.25">
      <c r="A26" s="1">
        <v>46388</v>
      </c>
      <c r="B26" s="2" t="s">
        <v>37</v>
      </c>
      <c r="C26" s="11" t="s">
        <v>38</v>
      </c>
      <c r="D26" s="12">
        <v>91600</v>
      </c>
      <c r="E26" s="13">
        <v>0.52102000000000004</v>
      </c>
      <c r="F26" s="12">
        <v>6000</v>
      </c>
    </row>
    <row r="27" spans="1:6" x14ac:dyDescent="0.25">
      <c r="A27" s="1">
        <v>46419</v>
      </c>
      <c r="B27" s="2" t="s">
        <v>37</v>
      </c>
      <c r="C27" s="11" t="s">
        <v>38</v>
      </c>
      <c r="D27" s="12">
        <v>91600</v>
      </c>
      <c r="E27" s="13">
        <v>0.52102000000000004</v>
      </c>
      <c r="F27" s="12">
        <v>6000</v>
      </c>
    </row>
    <row r="28" spans="1:6" x14ac:dyDescent="0.25">
      <c r="A28" s="1">
        <v>46447</v>
      </c>
      <c r="B28" s="2" t="s">
        <v>37</v>
      </c>
      <c r="C28" s="11" t="s">
        <v>38</v>
      </c>
      <c r="D28" s="12">
        <v>91600</v>
      </c>
      <c r="E28" s="13">
        <v>0.52102000000000004</v>
      </c>
      <c r="F28" s="12">
        <v>6000</v>
      </c>
    </row>
    <row r="29" spans="1:6" x14ac:dyDescent="0.25">
      <c r="A29" s="1">
        <v>46478</v>
      </c>
      <c r="B29" s="2" t="s">
        <v>37</v>
      </c>
      <c r="C29" s="11" t="s">
        <v>38</v>
      </c>
      <c r="D29" s="12">
        <v>91600</v>
      </c>
      <c r="E29" s="13">
        <v>0.52102000000000004</v>
      </c>
      <c r="F29" s="12">
        <v>6000</v>
      </c>
    </row>
    <row r="30" spans="1:6" x14ac:dyDescent="0.25">
      <c r="A30" s="1">
        <v>46508</v>
      </c>
      <c r="B30" s="2" t="s">
        <v>37</v>
      </c>
      <c r="C30" s="11" t="s">
        <v>38</v>
      </c>
      <c r="D30" s="12">
        <v>91600</v>
      </c>
      <c r="E30" s="13">
        <v>0.52102000000000004</v>
      </c>
      <c r="F30" s="12">
        <v>6000</v>
      </c>
    </row>
    <row r="31" spans="1:6" x14ac:dyDescent="0.25">
      <c r="A31" s="1">
        <v>46539</v>
      </c>
      <c r="B31" s="2" t="s">
        <v>37</v>
      </c>
      <c r="C31" s="11" t="s">
        <v>38</v>
      </c>
      <c r="D31" s="12">
        <v>91600</v>
      </c>
      <c r="E31" s="13">
        <v>0.52102000000000004</v>
      </c>
      <c r="F31" s="12">
        <v>6000</v>
      </c>
    </row>
    <row r="32" spans="1:6" x14ac:dyDescent="0.25">
      <c r="A32" s="1">
        <v>46569</v>
      </c>
      <c r="B32" s="2" t="s">
        <v>37</v>
      </c>
      <c r="C32" s="11" t="s">
        <v>38</v>
      </c>
      <c r="D32" s="12">
        <v>91600</v>
      </c>
      <c r="E32" s="13">
        <v>0.52102000000000004</v>
      </c>
      <c r="F32" s="12">
        <v>6000</v>
      </c>
    </row>
    <row r="33" spans="1:6" x14ac:dyDescent="0.25">
      <c r="A33" s="1">
        <v>46600</v>
      </c>
      <c r="B33" s="2" t="s">
        <v>37</v>
      </c>
      <c r="C33" s="11" t="s">
        <v>38</v>
      </c>
      <c r="D33" s="12">
        <v>91600</v>
      </c>
      <c r="E33" s="13">
        <v>0.52102000000000004</v>
      </c>
      <c r="F33" s="12">
        <v>6000</v>
      </c>
    </row>
    <row r="34" spans="1:6" x14ac:dyDescent="0.25">
      <c r="A34" s="1">
        <v>46631</v>
      </c>
      <c r="B34" s="2" t="s">
        <v>37</v>
      </c>
      <c r="C34" s="11" t="s">
        <v>38</v>
      </c>
      <c r="D34" s="12">
        <v>91600</v>
      </c>
      <c r="E34" s="13">
        <v>0.52102000000000004</v>
      </c>
      <c r="F34" s="12">
        <v>6000</v>
      </c>
    </row>
    <row r="35" spans="1:6" x14ac:dyDescent="0.25">
      <c r="A35" s="1">
        <v>46661</v>
      </c>
      <c r="B35" s="2" t="s">
        <v>37</v>
      </c>
      <c r="C35" s="11" t="s">
        <v>38</v>
      </c>
      <c r="D35" s="12">
        <v>91600</v>
      </c>
      <c r="E35" s="13">
        <v>0.52102000000000004</v>
      </c>
      <c r="F35" s="12">
        <v>6000</v>
      </c>
    </row>
    <row r="36" spans="1:6" x14ac:dyDescent="0.25">
      <c r="A36" s="1">
        <v>46692</v>
      </c>
      <c r="B36" s="2" t="s">
        <v>37</v>
      </c>
      <c r="C36" s="11" t="s">
        <v>38</v>
      </c>
      <c r="D36" s="12">
        <v>91600</v>
      </c>
      <c r="E36" s="13">
        <v>0.52102000000000004</v>
      </c>
      <c r="F36" s="12">
        <v>6000</v>
      </c>
    </row>
    <row r="37" spans="1:6" x14ac:dyDescent="0.25">
      <c r="A37" s="1">
        <v>46722</v>
      </c>
      <c r="B37" s="2" t="s">
        <v>37</v>
      </c>
      <c r="C37" s="11" t="s">
        <v>38</v>
      </c>
      <c r="D37" s="12">
        <v>91600</v>
      </c>
      <c r="E37" s="13">
        <v>0.52102000000000004</v>
      </c>
      <c r="F37" s="12">
        <v>6000</v>
      </c>
    </row>
    <row r="38" spans="1:6" x14ac:dyDescent="0.25">
      <c r="A38" s="1">
        <v>46753</v>
      </c>
      <c r="B38" s="2" t="s">
        <v>37</v>
      </c>
      <c r="C38" s="11" t="s">
        <v>38</v>
      </c>
      <c r="D38" s="12">
        <v>91600</v>
      </c>
      <c r="E38" s="13">
        <v>0.52102000000000004</v>
      </c>
      <c r="F38" s="12">
        <v>6000</v>
      </c>
    </row>
    <row r="39" spans="1:6" x14ac:dyDescent="0.25">
      <c r="A39" s="1">
        <v>46784</v>
      </c>
      <c r="B39" s="2" t="s">
        <v>37</v>
      </c>
      <c r="C39" s="11" t="s">
        <v>38</v>
      </c>
      <c r="D39" s="12">
        <v>91600</v>
      </c>
      <c r="E39" s="13">
        <v>0.52102000000000004</v>
      </c>
      <c r="F39" s="12">
        <v>6000</v>
      </c>
    </row>
    <row r="40" spans="1:6" x14ac:dyDescent="0.25">
      <c r="A40" s="1">
        <v>46813</v>
      </c>
      <c r="B40" s="2" t="s">
        <v>37</v>
      </c>
      <c r="C40" s="11" t="s">
        <v>38</v>
      </c>
      <c r="D40" s="12">
        <v>91600</v>
      </c>
      <c r="E40" s="13">
        <v>0.52102000000000004</v>
      </c>
      <c r="F40" s="12">
        <v>6000</v>
      </c>
    </row>
    <row r="41" spans="1:6" x14ac:dyDescent="0.25">
      <c r="A41" s="1">
        <v>46844</v>
      </c>
      <c r="B41" s="2" t="s">
        <v>37</v>
      </c>
      <c r="C41" s="11" t="s">
        <v>38</v>
      </c>
      <c r="D41" s="12">
        <v>91600</v>
      </c>
      <c r="E41" s="13">
        <v>0.52102000000000004</v>
      </c>
      <c r="F41" s="12">
        <v>6000</v>
      </c>
    </row>
    <row r="42" spans="1:6" x14ac:dyDescent="0.25">
      <c r="A42" s="1">
        <v>46874</v>
      </c>
      <c r="B42" s="2" t="s">
        <v>37</v>
      </c>
      <c r="C42" s="11" t="s">
        <v>38</v>
      </c>
      <c r="D42" s="12">
        <v>91600</v>
      </c>
      <c r="E42" s="13">
        <v>0.52102000000000004</v>
      </c>
      <c r="F42" s="12">
        <v>6000</v>
      </c>
    </row>
    <row r="43" spans="1:6" x14ac:dyDescent="0.25">
      <c r="A43" s="1">
        <v>46905</v>
      </c>
      <c r="B43" s="2" t="s">
        <v>37</v>
      </c>
      <c r="C43" s="11" t="s">
        <v>38</v>
      </c>
      <c r="D43" s="12">
        <v>91600</v>
      </c>
      <c r="E43" s="13">
        <v>0.52102000000000004</v>
      </c>
      <c r="F43" s="12">
        <v>6000</v>
      </c>
    </row>
    <row r="44" spans="1:6" x14ac:dyDescent="0.25">
      <c r="A44" s="1">
        <v>46935</v>
      </c>
      <c r="B44" s="2" t="s">
        <v>37</v>
      </c>
      <c r="C44" s="11" t="s">
        <v>38</v>
      </c>
      <c r="D44" s="12">
        <v>91600</v>
      </c>
      <c r="E44" s="13">
        <v>0.52102000000000004</v>
      </c>
      <c r="F44" s="12">
        <v>6000</v>
      </c>
    </row>
    <row r="45" spans="1:6" x14ac:dyDescent="0.25">
      <c r="A45" s="1">
        <v>46966</v>
      </c>
      <c r="B45" s="2" t="s">
        <v>37</v>
      </c>
      <c r="C45" s="11" t="s">
        <v>38</v>
      </c>
      <c r="D45" s="12">
        <v>91600</v>
      </c>
      <c r="E45" s="13">
        <v>0.52102000000000004</v>
      </c>
      <c r="F45" s="12">
        <v>6000</v>
      </c>
    </row>
    <row r="46" spans="1:6" x14ac:dyDescent="0.25">
      <c r="A46" s="1">
        <v>46997</v>
      </c>
      <c r="B46" s="2" t="s">
        <v>37</v>
      </c>
      <c r="C46" s="11" t="s">
        <v>38</v>
      </c>
      <c r="D46" s="12">
        <v>91600</v>
      </c>
      <c r="E46" s="13">
        <v>0.52102000000000004</v>
      </c>
      <c r="F46" s="12">
        <v>6000</v>
      </c>
    </row>
    <row r="47" spans="1:6" x14ac:dyDescent="0.25">
      <c r="A47" s="1">
        <v>47027</v>
      </c>
      <c r="B47" s="2" t="s">
        <v>37</v>
      </c>
      <c r="C47" s="11" t="s">
        <v>38</v>
      </c>
      <c r="D47" s="12">
        <v>91600</v>
      </c>
      <c r="E47" s="13">
        <v>0.52102000000000004</v>
      </c>
      <c r="F47" s="12">
        <v>6000</v>
      </c>
    </row>
    <row r="48" spans="1:6" x14ac:dyDescent="0.25">
      <c r="A48" s="1">
        <v>47058</v>
      </c>
      <c r="B48" s="2" t="s">
        <v>37</v>
      </c>
      <c r="C48" s="11" t="s">
        <v>38</v>
      </c>
      <c r="D48" s="12">
        <v>91600</v>
      </c>
      <c r="E48" s="13">
        <v>0.52102000000000004</v>
      </c>
      <c r="F48" s="12">
        <v>6000</v>
      </c>
    </row>
    <row r="49" spans="1:6" x14ac:dyDescent="0.25">
      <c r="A49" s="1">
        <v>47088</v>
      </c>
      <c r="B49" s="2" t="s">
        <v>37</v>
      </c>
      <c r="C49" s="11" t="s">
        <v>38</v>
      </c>
      <c r="D49" s="12">
        <v>91600</v>
      </c>
      <c r="E49" s="13">
        <v>0.52102000000000004</v>
      </c>
      <c r="F49" s="12">
        <v>6000</v>
      </c>
    </row>
    <row r="50" spans="1:6" x14ac:dyDescent="0.25">
      <c r="A50" s="1">
        <v>47119</v>
      </c>
      <c r="B50" s="2" t="s">
        <v>37</v>
      </c>
      <c r="C50" s="11" t="s">
        <v>38</v>
      </c>
      <c r="D50" s="12">
        <v>91600</v>
      </c>
      <c r="E50" s="13">
        <v>0.52102000000000004</v>
      </c>
      <c r="F50" s="12">
        <v>6000</v>
      </c>
    </row>
    <row r="51" spans="1:6" x14ac:dyDescent="0.25">
      <c r="A51" s="1">
        <v>47150</v>
      </c>
      <c r="B51" s="2" t="s">
        <v>37</v>
      </c>
      <c r="C51" s="11" t="s">
        <v>38</v>
      </c>
      <c r="D51" s="12">
        <v>91600</v>
      </c>
      <c r="E51" s="13">
        <v>0.52102000000000004</v>
      </c>
      <c r="F51" s="12">
        <v>6000</v>
      </c>
    </row>
    <row r="52" spans="1:6" x14ac:dyDescent="0.25">
      <c r="A52" s="1">
        <v>47178</v>
      </c>
      <c r="B52" s="2" t="s">
        <v>37</v>
      </c>
      <c r="C52" s="11" t="s">
        <v>38</v>
      </c>
      <c r="D52" s="12">
        <v>91600</v>
      </c>
      <c r="E52" s="13">
        <v>0.52102000000000004</v>
      </c>
      <c r="F52" s="12">
        <v>6000</v>
      </c>
    </row>
    <row r="53" spans="1:6" x14ac:dyDescent="0.25">
      <c r="A53" s="1">
        <v>47209</v>
      </c>
      <c r="B53" s="2" t="s">
        <v>37</v>
      </c>
      <c r="C53" s="11" t="s">
        <v>38</v>
      </c>
      <c r="D53" s="12">
        <v>91600</v>
      </c>
      <c r="E53" s="13">
        <v>0.52102000000000004</v>
      </c>
      <c r="F53" s="12">
        <v>6000</v>
      </c>
    </row>
    <row r="54" spans="1:6" x14ac:dyDescent="0.25">
      <c r="A54" s="1">
        <v>47239</v>
      </c>
      <c r="B54" s="2" t="s">
        <v>37</v>
      </c>
      <c r="C54" s="11" t="s">
        <v>38</v>
      </c>
      <c r="D54" s="12">
        <v>91600</v>
      </c>
      <c r="E54" s="13">
        <v>0.52102000000000004</v>
      </c>
      <c r="F54" s="12">
        <v>6000</v>
      </c>
    </row>
    <row r="55" spans="1:6" x14ac:dyDescent="0.25">
      <c r="A55" s="1">
        <v>47270</v>
      </c>
      <c r="B55" s="2" t="s">
        <v>37</v>
      </c>
      <c r="C55" s="11" t="s">
        <v>38</v>
      </c>
      <c r="D55" s="12">
        <v>91600</v>
      </c>
      <c r="E55" s="13">
        <v>0.52102000000000004</v>
      </c>
      <c r="F55" s="12">
        <v>6000</v>
      </c>
    </row>
    <row r="56" spans="1:6" x14ac:dyDescent="0.25">
      <c r="A56" s="1">
        <v>47300</v>
      </c>
      <c r="B56" s="2" t="s">
        <v>37</v>
      </c>
      <c r="C56" s="11" t="s">
        <v>38</v>
      </c>
      <c r="D56" s="12">
        <v>91600</v>
      </c>
      <c r="E56" s="13">
        <v>0.52102000000000004</v>
      </c>
      <c r="F56" s="12">
        <v>6000</v>
      </c>
    </row>
    <row r="57" spans="1:6" x14ac:dyDescent="0.25">
      <c r="A57" s="1">
        <v>47331</v>
      </c>
      <c r="B57" s="2" t="s">
        <v>37</v>
      </c>
      <c r="C57" s="11" t="s">
        <v>38</v>
      </c>
      <c r="D57" s="12">
        <v>91600</v>
      </c>
      <c r="E57" s="13">
        <v>0.52102000000000004</v>
      </c>
      <c r="F57" s="12">
        <v>6000</v>
      </c>
    </row>
    <row r="58" spans="1:6" x14ac:dyDescent="0.25">
      <c r="A58" s="1">
        <v>47362</v>
      </c>
      <c r="B58" s="2" t="s">
        <v>37</v>
      </c>
      <c r="C58" s="11" t="s">
        <v>38</v>
      </c>
      <c r="D58" s="12">
        <v>91600</v>
      </c>
      <c r="E58" s="13">
        <v>0.52102000000000004</v>
      </c>
      <c r="F58" s="12">
        <v>6000</v>
      </c>
    </row>
    <row r="59" spans="1:6" x14ac:dyDescent="0.25">
      <c r="A59" s="1">
        <v>47392</v>
      </c>
      <c r="B59" s="2" t="s">
        <v>37</v>
      </c>
      <c r="C59" s="11" t="s">
        <v>38</v>
      </c>
      <c r="D59" s="12">
        <v>91600</v>
      </c>
      <c r="E59" s="13">
        <v>0.52102000000000004</v>
      </c>
      <c r="F59" s="12">
        <v>6000</v>
      </c>
    </row>
    <row r="60" spans="1:6" x14ac:dyDescent="0.25">
      <c r="A60" s="1">
        <v>47423</v>
      </c>
      <c r="B60" s="2" t="s">
        <v>37</v>
      </c>
      <c r="C60" s="11" t="s">
        <v>38</v>
      </c>
      <c r="D60" s="12">
        <v>91600</v>
      </c>
      <c r="E60" s="13">
        <v>0.52102000000000004</v>
      </c>
      <c r="F60" s="12">
        <v>6000</v>
      </c>
    </row>
    <row r="61" spans="1:6" x14ac:dyDescent="0.25">
      <c r="A61" s="1">
        <v>47453</v>
      </c>
      <c r="B61" s="2" t="s">
        <v>37</v>
      </c>
      <c r="C61" s="11" t="s">
        <v>38</v>
      </c>
      <c r="D61" s="12">
        <v>91600</v>
      </c>
      <c r="E61" s="13">
        <v>0.52102000000000004</v>
      </c>
      <c r="F61" s="12">
        <v>6000</v>
      </c>
    </row>
    <row r="62" spans="1:6" x14ac:dyDescent="0.25">
      <c r="A62" t="s">
        <v>39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27AB-3280-45CE-A66F-55F3EF746F68}">
  <sheetPr>
    <tabColor rgb="FF002060"/>
  </sheetPr>
  <dimension ref="A1:F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6" sqref="I26"/>
    </sheetView>
  </sheetViews>
  <sheetFormatPr baseColWidth="10" defaultColWidth="9.140625" defaultRowHeight="15" x14ac:dyDescent="0.25"/>
  <cols>
    <col min="2" max="2" width="43" bestFit="1" customWidth="1"/>
    <col min="3" max="3" width="20.7109375" customWidth="1"/>
    <col min="4" max="4" width="18" customWidth="1"/>
    <col min="5" max="5" width="18.85546875" customWidth="1"/>
    <col min="6" max="6" width="33.140625" customWidth="1"/>
  </cols>
  <sheetData>
    <row r="1" spans="1:6" ht="45" x14ac:dyDescent="0.25">
      <c r="A1" s="4" t="s">
        <v>0</v>
      </c>
      <c r="B1" s="4" t="s">
        <v>1</v>
      </c>
      <c r="C1" s="4" t="s">
        <v>23</v>
      </c>
      <c r="D1" s="4" t="s">
        <v>4</v>
      </c>
      <c r="E1" s="4" t="s">
        <v>5</v>
      </c>
      <c r="F1" s="4" t="s">
        <v>24</v>
      </c>
    </row>
    <row r="2" spans="1:6" x14ac:dyDescent="0.25">
      <c r="A2" s="1">
        <v>45658</v>
      </c>
      <c r="B2" s="2" t="s">
        <v>35</v>
      </c>
      <c r="C2" s="2" t="s">
        <v>36</v>
      </c>
      <c r="D2" s="9">
        <v>91266.253924231467</v>
      </c>
      <c r="E2" s="10">
        <v>1.91E-3</v>
      </c>
      <c r="F2" s="3">
        <v>0</v>
      </c>
    </row>
    <row r="3" spans="1:6" x14ac:dyDescent="0.25">
      <c r="A3" s="1">
        <v>45689</v>
      </c>
      <c r="B3" s="2" t="s">
        <v>35</v>
      </c>
      <c r="C3" s="2" t="s">
        <v>36</v>
      </c>
      <c r="D3" s="9">
        <v>91266.253924231467</v>
      </c>
      <c r="E3" s="10">
        <v>1.91E-3</v>
      </c>
      <c r="F3" s="3">
        <v>0</v>
      </c>
    </row>
    <row r="4" spans="1:6" x14ac:dyDescent="0.25">
      <c r="A4" s="1">
        <v>45717</v>
      </c>
      <c r="B4" s="2" t="s">
        <v>35</v>
      </c>
      <c r="C4" s="2" t="s">
        <v>36</v>
      </c>
      <c r="D4" s="9">
        <v>91266.253924231467</v>
      </c>
      <c r="E4" s="10">
        <v>1.91E-3</v>
      </c>
      <c r="F4" s="3">
        <v>500</v>
      </c>
    </row>
    <row r="5" spans="1:6" x14ac:dyDescent="0.25">
      <c r="A5" s="1">
        <v>45748</v>
      </c>
      <c r="B5" s="2" t="s">
        <v>35</v>
      </c>
      <c r="C5" s="2" t="s">
        <v>36</v>
      </c>
      <c r="D5" s="9">
        <v>91266.253924231467</v>
      </c>
      <c r="E5" s="10">
        <v>1.91E-3</v>
      </c>
      <c r="F5" s="3">
        <v>500</v>
      </c>
    </row>
    <row r="6" spans="1:6" x14ac:dyDescent="0.25">
      <c r="A6" s="1">
        <v>45778</v>
      </c>
      <c r="B6" s="2" t="s">
        <v>35</v>
      </c>
      <c r="C6" s="2" t="s">
        <v>36</v>
      </c>
      <c r="D6" s="9">
        <v>91266.253924231467</v>
      </c>
      <c r="E6" s="10">
        <v>1.91E-3</v>
      </c>
      <c r="F6" s="3">
        <v>500</v>
      </c>
    </row>
    <row r="7" spans="1:6" x14ac:dyDescent="0.25">
      <c r="A7" s="1">
        <v>45809</v>
      </c>
      <c r="B7" s="2" t="s">
        <v>35</v>
      </c>
      <c r="C7" s="2" t="s">
        <v>36</v>
      </c>
      <c r="D7" s="9">
        <v>91266.253924231467</v>
      </c>
      <c r="E7" s="10">
        <v>1.91E-3</v>
      </c>
      <c r="F7" s="3">
        <v>500</v>
      </c>
    </row>
    <row r="8" spans="1:6" x14ac:dyDescent="0.25">
      <c r="A8" s="1">
        <v>45839</v>
      </c>
      <c r="B8" s="2" t="s">
        <v>35</v>
      </c>
      <c r="C8" s="2" t="s">
        <v>36</v>
      </c>
      <c r="D8" s="9">
        <v>91266.253924231467</v>
      </c>
      <c r="E8" s="10">
        <v>1.91E-3</v>
      </c>
      <c r="F8" s="3">
        <v>500</v>
      </c>
    </row>
    <row r="9" spans="1:6" x14ac:dyDescent="0.25">
      <c r="A9" s="1">
        <v>45870</v>
      </c>
      <c r="B9" s="2" t="s">
        <v>35</v>
      </c>
      <c r="C9" s="2" t="s">
        <v>36</v>
      </c>
      <c r="D9" s="9">
        <v>91266.253924231467</v>
      </c>
      <c r="E9" s="10">
        <v>1.91E-3</v>
      </c>
      <c r="F9" s="3">
        <v>500</v>
      </c>
    </row>
    <row r="10" spans="1:6" x14ac:dyDescent="0.25">
      <c r="A10" s="1">
        <v>45901</v>
      </c>
      <c r="B10" s="2" t="s">
        <v>35</v>
      </c>
      <c r="C10" s="2" t="s">
        <v>36</v>
      </c>
      <c r="D10" s="9">
        <v>91266.253924231467</v>
      </c>
      <c r="E10" s="10">
        <v>1.91E-3</v>
      </c>
      <c r="F10" s="3">
        <v>500</v>
      </c>
    </row>
    <row r="11" spans="1:6" x14ac:dyDescent="0.25">
      <c r="A11" s="1">
        <v>45931</v>
      </c>
      <c r="B11" s="2" t="s">
        <v>35</v>
      </c>
      <c r="C11" s="2" t="s">
        <v>36</v>
      </c>
      <c r="D11" s="9">
        <v>91266.253924231467</v>
      </c>
      <c r="E11" s="10">
        <v>1.91E-3</v>
      </c>
      <c r="F11" s="3">
        <v>500</v>
      </c>
    </row>
    <row r="12" spans="1:6" x14ac:dyDescent="0.25">
      <c r="A12" s="1">
        <v>45962</v>
      </c>
      <c r="B12" s="2" t="s">
        <v>35</v>
      </c>
      <c r="C12" s="2" t="s">
        <v>36</v>
      </c>
      <c r="D12" s="9">
        <v>91266.253924231467</v>
      </c>
      <c r="E12" s="10">
        <v>1.91E-3</v>
      </c>
      <c r="F12" s="3">
        <v>500</v>
      </c>
    </row>
    <row r="13" spans="1:6" x14ac:dyDescent="0.25">
      <c r="A13" s="1">
        <v>45992</v>
      </c>
      <c r="B13" s="2" t="s">
        <v>35</v>
      </c>
      <c r="C13" s="2" t="s">
        <v>36</v>
      </c>
      <c r="D13" s="9">
        <v>91266.253924231467</v>
      </c>
      <c r="E13" s="10">
        <v>1.91E-3</v>
      </c>
      <c r="F13" s="3">
        <v>500</v>
      </c>
    </row>
    <row r="14" spans="1:6" x14ac:dyDescent="0.25">
      <c r="A14" s="1">
        <v>46023</v>
      </c>
      <c r="B14" s="2" t="s">
        <v>35</v>
      </c>
      <c r="C14" s="2" t="s">
        <v>36</v>
      </c>
      <c r="D14" s="9">
        <v>91266.253924231467</v>
      </c>
      <c r="E14" s="10">
        <v>1.91E-3</v>
      </c>
      <c r="F14" s="3">
        <v>500</v>
      </c>
    </row>
    <row r="15" spans="1:6" x14ac:dyDescent="0.25">
      <c r="A15" s="1">
        <v>46054</v>
      </c>
      <c r="B15" s="2" t="s">
        <v>35</v>
      </c>
      <c r="C15" s="2" t="s">
        <v>36</v>
      </c>
      <c r="D15" s="9">
        <v>91266.253924231467</v>
      </c>
      <c r="E15" s="10">
        <v>1.91E-3</v>
      </c>
      <c r="F15" s="3">
        <v>500</v>
      </c>
    </row>
    <row r="16" spans="1:6" x14ac:dyDescent="0.25">
      <c r="A16" s="1">
        <v>46082</v>
      </c>
      <c r="B16" s="2" t="s">
        <v>35</v>
      </c>
      <c r="C16" s="2" t="s">
        <v>36</v>
      </c>
      <c r="D16" s="9">
        <v>91266.253924231467</v>
      </c>
      <c r="E16" s="10">
        <v>1.91E-3</v>
      </c>
      <c r="F16" s="3">
        <v>500</v>
      </c>
    </row>
    <row r="17" spans="1:6" x14ac:dyDescent="0.25">
      <c r="A17" s="1">
        <v>46113</v>
      </c>
      <c r="B17" s="2" t="s">
        <v>35</v>
      </c>
      <c r="C17" s="2" t="s">
        <v>36</v>
      </c>
      <c r="D17" s="9">
        <v>91266.253924231467</v>
      </c>
      <c r="E17" s="10">
        <v>1.91E-3</v>
      </c>
      <c r="F17" s="3">
        <v>500</v>
      </c>
    </row>
    <row r="18" spans="1:6" x14ac:dyDescent="0.25">
      <c r="A18" s="1">
        <v>46143</v>
      </c>
      <c r="B18" s="2" t="s">
        <v>35</v>
      </c>
      <c r="C18" s="2" t="s">
        <v>36</v>
      </c>
      <c r="D18" s="9">
        <v>91266.253924231467</v>
      </c>
      <c r="E18" s="10">
        <v>1.91E-3</v>
      </c>
      <c r="F18" s="3">
        <v>500</v>
      </c>
    </row>
    <row r="19" spans="1:6" x14ac:dyDescent="0.25">
      <c r="A19" s="1">
        <v>46174</v>
      </c>
      <c r="B19" s="2" t="s">
        <v>35</v>
      </c>
      <c r="C19" s="2" t="s">
        <v>36</v>
      </c>
      <c r="D19" s="9">
        <v>91266.253924231467</v>
      </c>
      <c r="E19" s="10">
        <v>1.91E-3</v>
      </c>
      <c r="F19" s="3">
        <v>500</v>
      </c>
    </row>
    <row r="20" spans="1:6" x14ac:dyDescent="0.25">
      <c r="A20" s="1">
        <v>46204</v>
      </c>
      <c r="B20" s="2" t="s">
        <v>35</v>
      </c>
      <c r="C20" s="2" t="s">
        <v>36</v>
      </c>
      <c r="D20" s="9">
        <v>91266.253924231467</v>
      </c>
      <c r="E20" s="10">
        <v>1.91E-3</v>
      </c>
      <c r="F20" s="3">
        <v>500</v>
      </c>
    </row>
    <row r="21" spans="1:6" x14ac:dyDescent="0.25">
      <c r="A21" s="1">
        <v>46235</v>
      </c>
      <c r="B21" s="2" t="s">
        <v>35</v>
      </c>
      <c r="C21" s="2" t="s">
        <v>36</v>
      </c>
      <c r="D21" s="9">
        <v>91266.253924231467</v>
      </c>
      <c r="E21" s="10">
        <v>1.91E-3</v>
      </c>
      <c r="F21" s="3">
        <v>500</v>
      </c>
    </row>
    <row r="22" spans="1:6" x14ac:dyDescent="0.25">
      <c r="A22" s="1">
        <v>46266</v>
      </c>
      <c r="B22" s="2" t="s">
        <v>35</v>
      </c>
      <c r="C22" s="2" t="s">
        <v>36</v>
      </c>
      <c r="D22" s="9">
        <v>91266.253924231467</v>
      </c>
      <c r="E22" s="10">
        <v>1.91E-3</v>
      </c>
      <c r="F22" s="3">
        <v>500</v>
      </c>
    </row>
    <row r="23" spans="1:6" x14ac:dyDescent="0.25">
      <c r="A23" s="1">
        <v>46296</v>
      </c>
      <c r="B23" s="2" t="s">
        <v>35</v>
      </c>
      <c r="C23" s="2" t="s">
        <v>36</v>
      </c>
      <c r="D23" s="9">
        <v>91266.253924231467</v>
      </c>
      <c r="E23" s="10">
        <v>1.91E-3</v>
      </c>
      <c r="F23" s="3">
        <v>500</v>
      </c>
    </row>
    <row r="24" spans="1:6" x14ac:dyDescent="0.25">
      <c r="A24" s="1">
        <v>46327</v>
      </c>
      <c r="B24" s="2" t="s">
        <v>35</v>
      </c>
      <c r="C24" s="2" t="s">
        <v>36</v>
      </c>
      <c r="D24" s="9">
        <v>91266.253924231467</v>
      </c>
      <c r="E24" s="10">
        <v>1.91E-3</v>
      </c>
      <c r="F24" s="3">
        <v>500</v>
      </c>
    </row>
    <row r="25" spans="1:6" x14ac:dyDescent="0.25">
      <c r="A25" s="1">
        <v>46357</v>
      </c>
      <c r="B25" s="2" t="s">
        <v>35</v>
      </c>
      <c r="C25" s="2" t="s">
        <v>36</v>
      </c>
      <c r="D25" s="9">
        <v>91266.253924231467</v>
      </c>
      <c r="E25" s="10">
        <v>1.91E-3</v>
      </c>
      <c r="F25" s="3">
        <v>500</v>
      </c>
    </row>
    <row r="26" spans="1:6" x14ac:dyDescent="0.25">
      <c r="A26" s="1">
        <v>46388</v>
      </c>
      <c r="B26" s="2" t="s">
        <v>35</v>
      </c>
      <c r="C26" s="2" t="s">
        <v>36</v>
      </c>
      <c r="D26" s="9">
        <v>91266.253924231467</v>
      </c>
      <c r="E26" s="10">
        <v>1.91E-3</v>
      </c>
      <c r="F26" s="3">
        <v>500</v>
      </c>
    </row>
    <row r="27" spans="1:6" x14ac:dyDescent="0.25">
      <c r="A27" s="1">
        <v>46419</v>
      </c>
      <c r="B27" s="2" t="s">
        <v>35</v>
      </c>
      <c r="C27" s="2" t="s">
        <v>36</v>
      </c>
      <c r="D27" s="9">
        <v>91266.253924231467</v>
      </c>
      <c r="E27" s="10">
        <v>1.91E-3</v>
      </c>
      <c r="F27" s="3">
        <v>500</v>
      </c>
    </row>
    <row r="28" spans="1:6" x14ac:dyDescent="0.25">
      <c r="A28" s="1">
        <v>46447</v>
      </c>
      <c r="B28" s="2" t="s">
        <v>35</v>
      </c>
      <c r="C28" s="2" t="s">
        <v>36</v>
      </c>
      <c r="D28" s="9">
        <v>91266.253924231467</v>
      </c>
      <c r="E28" s="10">
        <v>1.91E-3</v>
      </c>
      <c r="F28" s="3">
        <v>500</v>
      </c>
    </row>
    <row r="29" spans="1:6" x14ac:dyDescent="0.25">
      <c r="A29" s="1">
        <v>46478</v>
      </c>
      <c r="B29" s="2" t="s">
        <v>35</v>
      </c>
      <c r="C29" s="2" t="s">
        <v>36</v>
      </c>
      <c r="D29" s="9">
        <v>91266.253924231467</v>
      </c>
      <c r="E29" s="10">
        <v>1.91E-3</v>
      </c>
      <c r="F29" s="3">
        <v>500</v>
      </c>
    </row>
    <row r="30" spans="1:6" x14ac:dyDescent="0.25">
      <c r="A30" s="1">
        <v>46508</v>
      </c>
      <c r="B30" s="2" t="s">
        <v>35</v>
      </c>
      <c r="C30" s="2" t="s">
        <v>36</v>
      </c>
      <c r="D30" s="9">
        <v>91266.253924231467</v>
      </c>
      <c r="E30" s="10">
        <v>1.91E-3</v>
      </c>
      <c r="F30" s="3">
        <v>500</v>
      </c>
    </row>
    <row r="31" spans="1:6" x14ac:dyDescent="0.25">
      <c r="A31" s="1">
        <v>46539</v>
      </c>
      <c r="B31" s="2" t="s">
        <v>35</v>
      </c>
      <c r="C31" s="2" t="s">
        <v>36</v>
      </c>
      <c r="D31" s="9">
        <v>91266.253924231467</v>
      </c>
      <c r="E31" s="10">
        <v>1.91E-3</v>
      </c>
      <c r="F31" s="3">
        <v>500</v>
      </c>
    </row>
    <row r="32" spans="1:6" x14ac:dyDescent="0.25">
      <c r="A32" s="1">
        <v>46569</v>
      </c>
      <c r="B32" s="2" t="s">
        <v>35</v>
      </c>
      <c r="C32" s="2" t="s">
        <v>36</v>
      </c>
      <c r="D32" s="9">
        <v>91266.253924231467</v>
      </c>
      <c r="E32" s="10">
        <v>1.91E-3</v>
      </c>
      <c r="F32" s="3">
        <v>500</v>
      </c>
    </row>
    <row r="33" spans="1:6" x14ac:dyDescent="0.25">
      <c r="A33" s="1">
        <v>46600</v>
      </c>
      <c r="B33" s="2" t="s">
        <v>35</v>
      </c>
      <c r="C33" s="2" t="s">
        <v>36</v>
      </c>
      <c r="D33" s="9">
        <v>91266.253924231467</v>
      </c>
      <c r="E33" s="10">
        <v>1.91E-3</v>
      </c>
      <c r="F33" s="3">
        <v>500</v>
      </c>
    </row>
    <row r="34" spans="1:6" x14ac:dyDescent="0.25">
      <c r="A34" s="1">
        <v>46631</v>
      </c>
      <c r="B34" s="2" t="s">
        <v>35</v>
      </c>
      <c r="C34" s="2" t="s">
        <v>36</v>
      </c>
      <c r="D34" s="9">
        <v>91266.253924231467</v>
      </c>
      <c r="E34" s="10">
        <v>1.91E-3</v>
      </c>
      <c r="F34" s="3">
        <v>500</v>
      </c>
    </row>
    <row r="35" spans="1:6" x14ac:dyDescent="0.25">
      <c r="A35" s="1">
        <v>46661</v>
      </c>
      <c r="B35" s="2" t="s">
        <v>35</v>
      </c>
      <c r="C35" s="2" t="s">
        <v>36</v>
      </c>
      <c r="D35" s="9">
        <v>91266.253924231467</v>
      </c>
      <c r="E35" s="10">
        <v>1.91E-3</v>
      </c>
      <c r="F35" s="3">
        <v>500</v>
      </c>
    </row>
    <row r="36" spans="1:6" x14ac:dyDescent="0.25">
      <c r="A36" s="1">
        <v>46692</v>
      </c>
      <c r="B36" s="2" t="s">
        <v>35</v>
      </c>
      <c r="C36" s="2" t="s">
        <v>36</v>
      </c>
      <c r="D36" s="9">
        <v>91266.253924231467</v>
      </c>
      <c r="E36" s="10">
        <v>1.91E-3</v>
      </c>
      <c r="F36" s="3">
        <v>500</v>
      </c>
    </row>
    <row r="37" spans="1:6" x14ac:dyDescent="0.25">
      <c r="A37" s="1">
        <v>46722</v>
      </c>
      <c r="B37" s="2" t="s">
        <v>35</v>
      </c>
      <c r="C37" s="2" t="s">
        <v>36</v>
      </c>
      <c r="D37" s="9">
        <v>91266.253924231467</v>
      </c>
      <c r="E37" s="10">
        <v>1.91E-3</v>
      </c>
      <c r="F37" s="3">
        <v>500</v>
      </c>
    </row>
    <row r="38" spans="1:6" x14ac:dyDescent="0.25">
      <c r="A38" s="1">
        <v>46753</v>
      </c>
      <c r="B38" s="2" t="s">
        <v>35</v>
      </c>
      <c r="C38" s="2" t="s">
        <v>36</v>
      </c>
      <c r="D38" s="9">
        <v>91266.253924231467</v>
      </c>
      <c r="E38" s="10">
        <v>1.91E-3</v>
      </c>
      <c r="F38" s="3">
        <v>0</v>
      </c>
    </row>
    <row r="39" spans="1:6" x14ac:dyDescent="0.25">
      <c r="A39" s="1">
        <v>46784</v>
      </c>
      <c r="B39" s="2" t="s">
        <v>35</v>
      </c>
      <c r="C39" s="2" t="s">
        <v>36</v>
      </c>
      <c r="D39" s="9">
        <v>91266.253924231467</v>
      </c>
      <c r="E39" s="10">
        <v>1.91E-3</v>
      </c>
      <c r="F39" s="3">
        <v>0</v>
      </c>
    </row>
    <row r="40" spans="1:6" x14ac:dyDescent="0.25">
      <c r="A40" s="1">
        <v>46813</v>
      </c>
      <c r="B40" s="2" t="s">
        <v>35</v>
      </c>
      <c r="C40" s="2" t="s">
        <v>36</v>
      </c>
      <c r="D40" s="9">
        <v>91266.253924231467</v>
      </c>
      <c r="E40" s="10">
        <v>1.91E-3</v>
      </c>
      <c r="F40" s="3">
        <v>0</v>
      </c>
    </row>
    <row r="41" spans="1:6" x14ac:dyDescent="0.25">
      <c r="A41" s="1">
        <v>46844</v>
      </c>
      <c r="B41" s="2" t="s">
        <v>35</v>
      </c>
      <c r="C41" s="2" t="s">
        <v>36</v>
      </c>
      <c r="D41" s="9">
        <v>91266.253924231467</v>
      </c>
      <c r="E41" s="10">
        <v>1.91E-3</v>
      </c>
      <c r="F41" s="3">
        <v>0</v>
      </c>
    </row>
    <row r="42" spans="1:6" x14ac:dyDescent="0.25">
      <c r="A42" s="1">
        <v>46874</v>
      </c>
      <c r="B42" s="2" t="s">
        <v>35</v>
      </c>
      <c r="C42" s="2" t="s">
        <v>36</v>
      </c>
      <c r="D42" s="9">
        <v>91266.253924231467</v>
      </c>
      <c r="E42" s="10">
        <v>1.91E-3</v>
      </c>
      <c r="F42" s="3">
        <v>0</v>
      </c>
    </row>
    <row r="43" spans="1:6" x14ac:dyDescent="0.25">
      <c r="A43" s="1">
        <v>46905</v>
      </c>
      <c r="B43" s="2" t="s">
        <v>35</v>
      </c>
      <c r="C43" s="2" t="s">
        <v>36</v>
      </c>
      <c r="D43" s="9">
        <v>91266.253924231467</v>
      </c>
      <c r="E43" s="10">
        <v>1.91E-3</v>
      </c>
      <c r="F43" s="3">
        <v>0</v>
      </c>
    </row>
    <row r="44" spans="1:6" x14ac:dyDescent="0.25">
      <c r="A44" s="1">
        <v>46935</v>
      </c>
      <c r="B44" s="2" t="s">
        <v>35</v>
      </c>
      <c r="C44" s="2" t="s">
        <v>36</v>
      </c>
      <c r="D44" s="9">
        <v>91266.253924231467</v>
      </c>
      <c r="E44" s="10">
        <v>1.91E-3</v>
      </c>
      <c r="F44" s="3">
        <v>0</v>
      </c>
    </row>
    <row r="45" spans="1:6" x14ac:dyDescent="0.25">
      <c r="A45" s="1">
        <v>46966</v>
      </c>
      <c r="B45" s="2" t="s">
        <v>35</v>
      </c>
      <c r="C45" s="2" t="s">
        <v>36</v>
      </c>
      <c r="D45" s="9">
        <v>91266.253924231467</v>
      </c>
      <c r="E45" s="10">
        <v>1.91E-3</v>
      </c>
      <c r="F45" s="3">
        <v>0</v>
      </c>
    </row>
    <row r="46" spans="1:6" x14ac:dyDescent="0.25">
      <c r="A46" s="1">
        <v>46997</v>
      </c>
      <c r="B46" s="2" t="s">
        <v>35</v>
      </c>
      <c r="C46" s="2" t="s">
        <v>36</v>
      </c>
      <c r="D46" s="9">
        <v>91266.253924231467</v>
      </c>
      <c r="E46" s="10">
        <v>1.91E-3</v>
      </c>
      <c r="F46" s="3">
        <v>0</v>
      </c>
    </row>
    <row r="47" spans="1:6" x14ac:dyDescent="0.25">
      <c r="A47" s="1">
        <v>47027</v>
      </c>
      <c r="B47" s="2" t="s">
        <v>35</v>
      </c>
      <c r="C47" s="2" t="s">
        <v>36</v>
      </c>
      <c r="D47" s="9">
        <v>91266.253924231467</v>
      </c>
      <c r="E47" s="10">
        <v>1.91E-3</v>
      </c>
      <c r="F47" s="3">
        <v>0</v>
      </c>
    </row>
    <row r="48" spans="1:6" x14ac:dyDescent="0.25">
      <c r="A48" s="1">
        <v>47058</v>
      </c>
      <c r="B48" s="2" t="s">
        <v>35</v>
      </c>
      <c r="C48" s="2" t="s">
        <v>36</v>
      </c>
      <c r="D48" s="9">
        <v>91266.253924231467</v>
      </c>
      <c r="E48" s="10">
        <v>1.91E-3</v>
      </c>
      <c r="F48" s="3">
        <v>0</v>
      </c>
    </row>
    <row r="49" spans="1:6" x14ac:dyDescent="0.25">
      <c r="A49" s="1">
        <v>47088</v>
      </c>
      <c r="B49" s="2" t="s">
        <v>35</v>
      </c>
      <c r="C49" s="2" t="s">
        <v>36</v>
      </c>
      <c r="D49" s="9">
        <v>91266.253924231467</v>
      </c>
      <c r="E49" s="10">
        <v>1.91E-3</v>
      </c>
      <c r="F49" s="3">
        <v>0</v>
      </c>
    </row>
    <row r="50" spans="1:6" x14ac:dyDescent="0.25">
      <c r="A50" s="1">
        <v>47119</v>
      </c>
      <c r="B50" s="2" t="s">
        <v>35</v>
      </c>
      <c r="C50" s="2" t="s">
        <v>36</v>
      </c>
      <c r="D50" s="9">
        <v>91266.253924231467</v>
      </c>
      <c r="E50" s="10">
        <v>1.91E-3</v>
      </c>
      <c r="F50" s="3">
        <v>0</v>
      </c>
    </row>
    <row r="51" spans="1:6" x14ac:dyDescent="0.25">
      <c r="A51" s="1">
        <v>47150</v>
      </c>
      <c r="B51" s="2" t="s">
        <v>35</v>
      </c>
      <c r="C51" s="2" t="s">
        <v>36</v>
      </c>
      <c r="D51" s="9">
        <v>91266.253924231467</v>
      </c>
      <c r="E51" s="10">
        <v>1.91E-3</v>
      </c>
      <c r="F51" s="3">
        <v>0</v>
      </c>
    </row>
    <row r="52" spans="1:6" x14ac:dyDescent="0.25">
      <c r="A52" s="1">
        <v>47178</v>
      </c>
      <c r="B52" s="2" t="s">
        <v>35</v>
      </c>
      <c r="C52" s="2" t="s">
        <v>36</v>
      </c>
      <c r="D52" s="9">
        <v>91266.253924231467</v>
      </c>
      <c r="E52" s="10">
        <v>1.91E-3</v>
      </c>
      <c r="F52" s="3">
        <v>0</v>
      </c>
    </row>
    <row r="53" spans="1:6" x14ac:dyDescent="0.25">
      <c r="A53" s="1">
        <v>47209</v>
      </c>
      <c r="B53" s="2" t="s">
        <v>35</v>
      </c>
      <c r="C53" s="2" t="s">
        <v>36</v>
      </c>
      <c r="D53" s="9">
        <v>91266.253924231467</v>
      </c>
      <c r="E53" s="10">
        <v>1.91E-3</v>
      </c>
      <c r="F53" s="3">
        <v>0</v>
      </c>
    </row>
    <row r="54" spans="1:6" x14ac:dyDescent="0.25">
      <c r="A54" s="1">
        <v>47239</v>
      </c>
      <c r="B54" s="2" t="s">
        <v>35</v>
      </c>
      <c r="C54" s="2" t="s">
        <v>36</v>
      </c>
      <c r="D54" s="9">
        <v>91266.253924231467</v>
      </c>
      <c r="E54" s="10">
        <v>1.91E-3</v>
      </c>
      <c r="F54" s="3">
        <v>0</v>
      </c>
    </row>
    <row r="55" spans="1:6" x14ac:dyDescent="0.25">
      <c r="A55" s="1">
        <v>47270</v>
      </c>
      <c r="B55" s="2" t="s">
        <v>35</v>
      </c>
      <c r="C55" s="2" t="s">
        <v>36</v>
      </c>
      <c r="D55" s="9">
        <v>91266.253924231467</v>
      </c>
      <c r="E55" s="10">
        <v>1.91E-3</v>
      </c>
      <c r="F55" s="3">
        <v>0</v>
      </c>
    </row>
    <row r="56" spans="1:6" x14ac:dyDescent="0.25">
      <c r="A56" s="1">
        <v>47300</v>
      </c>
      <c r="B56" s="2" t="s">
        <v>35</v>
      </c>
      <c r="C56" s="2" t="s">
        <v>36</v>
      </c>
      <c r="D56" s="9">
        <v>91266.253924231467</v>
      </c>
      <c r="E56" s="10">
        <v>1.91E-3</v>
      </c>
      <c r="F56" s="3">
        <v>0</v>
      </c>
    </row>
    <row r="57" spans="1:6" x14ac:dyDescent="0.25">
      <c r="A57" s="1">
        <v>47331</v>
      </c>
      <c r="B57" s="2" t="s">
        <v>35</v>
      </c>
      <c r="C57" s="2" t="s">
        <v>36</v>
      </c>
      <c r="D57" s="9">
        <v>91266.253924231467</v>
      </c>
      <c r="E57" s="10">
        <v>1.91E-3</v>
      </c>
      <c r="F57" s="3">
        <v>0</v>
      </c>
    </row>
    <row r="58" spans="1:6" x14ac:dyDescent="0.25">
      <c r="A58" s="1">
        <v>47362</v>
      </c>
      <c r="B58" s="2" t="s">
        <v>35</v>
      </c>
      <c r="C58" s="2" t="s">
        <v>36</v>
      </c>
      <c r="D58" s="9">
        <v>91266.253924231467</v>
      </c>
      <c r="E58" s="10">
        <v>1.91E-3</v>
      </c>
      <c r="F58" s="3">
        <v>0</v>
      </c>
    </row>
    <row r="59" spans="1:6" x14ac:dyDescent="0.25">
      <c r="A59" s="1">
        <v>47392</v>
      </c>
      <c r="B59" s="2" t="s">
        <v>35</v>
      </c>
      <c r="C59" s="2" t="s">
        <v>36</v>
      </c>
      <c r="D59" s="9">
        <v>91266.253924231467</v>
      </c>
      <c r="E59" s="10">
        <v>1.91E-3</v>
      </c>
      <c r="F59" s="3">
        <v>0</v>
      </c>
    </row>
    <row r="60" spans="1:6" x14ac:dyDescent="0.25">
      <c r="A60" s="1">
        <v>47423</v>
      </c>
      <c r="B60" s="2" t="s">
        <v>35</v>
      </c>
      <c r="C60" s="2" t="s">
        <v>36</v>
      </c>
      <c r="D60" s="9">
        <v>91266.253924231467</v>
      </c>
      <c r="E60" s="10">
        <v>1.91E-3</v>
      </c>
      <c r="F60" s="3">
        <v>0</v>
      </c>
    </row>
    <row r="61" spans="1:6" x14ac:dyDescent="0.25">
      <c r="A61" s="1">
        <v>47453</v>
      </c>
      <c r="B61" s="2" t="s">
        <v>35</v>
      </c>
      <c r="C61" s="2" t="s">
        <v>36</v>
      </c>
      <c r="D61" s="9">
        <v>91266.253924231467</v>
      </c>
      <c r="E61" s="10">
        <v>1.91E-3</v>
      </c>
      <c r="F61" s="3">
        <v>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6560-A5F6-4EEE-8D99-973E51396BD5}">
  <sheetPr>
    <tabColor rgb="FF002060"/>
  </sheetPr>
  <dimension ref="A1:F61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31" sqref="J31"/>
    </sheetView>
  </sheetViews>
  <sheetFormatPr baseColWidth="10" defaultColWidth="9.140625" defaultRowHeight="15" x14ac:dyDescent="0.25"/>
  <cols>
    <col min="2" max="2" width="25.140625" customWidth="1"/>
    <col min="3" max="3" width="20.7109375" customWidth="1"/>
    <col min="4" max="4" width="18" customWidth="1"/>
    <col min="5" max="5" width="18.85546875" customWidth="1"/>
    <col min="6" max="6" width="33.140625" customWidth="1"/>
  </cols>
  <sheetData>
    <row r="1" spans="1:6" ht="45" x14ac:dyDescent="0.25">
      <c r="A1" s="4" t="s">
        <v>0</v>
      </c>
      <c r="B1" s="4" t="s">
        <v>1</v>
      </c>
      <c r="C1" s="4" t="s">
        <v>23</v>
      </c>
      <c r="D1" s="4" t="s">
        <v>4</v>
      </c>
      <c r="E1" s="4" t="s">
        <v>5</v>
      </c>
      <c r="F1" s="4" t="s">
        <v>24</v>
      </c>
    </row>
    <row r="2" spans="1:6" x14ac:dyDescent="0.25">
      <c r="A2" s="1">
        <v>45658</v>
      </c>
      <c r="B2" s="2" t="s">
        <v>25</v>
      </c>
      <c r="C2" s="2" t="s">
        <v>26</v>
      </c>
      <c r="D2" s="3">
        <v>96143.481199999995</v>
      </c>
      <c r="E2" s="3">
        <v>2.0200000000000001E-3</v>
      </c>
      <c r="F2" s="3">
        <v>1800</v>
      </c>
    </row>
    <row r="3" spans="1:6" x14ac:dyDescent="0.25">
      <c r="A3" s="1">
        <v>45689</v>
      </c>
      <c r="B3" s="2" t="s">
        <v>25</v>
      </c>
      <c r="C3" s="2" t="s">
        <v>26</v>
      </c>
      <c r="D3" s="3">
        <v>96143.481199999995</v>
      </c>
      <c r="E3" s="3">
        <v>2.0200000000000001E-3</v>
      </c>
      <c r="F3" s="3">
        <v>1450</v>
      </c>
    </row>
    <row r="4" spans="1:6" x14ac:dyDescent="0.25">
      <c r="A4" s="1">
        <v>45717</v>
      </c>
      <c r="B4" s="2" t="s">
        <v>25</v>
      </c>
      <c r="C4" s="2" t="s">
        <v>26</v>
      </c>
      <c r="D4" s="3">
        <v>96143.481199999995</v>
      </c>
      <c r="E4" s="3">
        <v>2.0200000000000001E-3</v>
      </c>
      <c r="F4" s="3">
        <v>800</v>
      </c>
    </row>
    <row r="5" spans="1:6" x14ac:dyDescent="0.25">
      <c r="A5" s="1">
        <v>45748</v>
      </c>
      <c r="B5" s="2" t="s">
        <v>25</v>
      </c>
      <c r="C5" s="2" t="s">
        <v>26</v>
      </c>
      <c r="D5" s="3">
        <v>96143.481199999995</v>
      </c>
      <c r="E5" s="3">
        <v>2.0200000000000001E-3</v>
      </c>
      <c r="F5" s="3">
        <v>1230</v>
      </c>
    </row>
    <row r="6" spans="1:6" x14ac:dyDescent="0.25">
      <c r="A6" s="1">
        <v>45778</v>
      </c>
      <c r="B6" s="2" t="s">
        <v>25</v>
      </c>
      <c r="C6" s="2" t="s">
        <v>26</v>
      </c>
      <c r="D6" s="3">
        <v>96143.481199999995</v>
      </c>
      <c r="E6" s="3">
        <v>2.0200000000000001E-3</v>
      </c>
      <c r="F6" s="3">
        <v>1500</v>
      </c>
    </row>
    <row r="7" spans="1:6" x14ac:dyDescent="0.25">
      <c r="A7" s="1">
        <v>45809</v>
      </c>
      <c r="B7" s="2" t="s">
        <v>25</v>
      </c>
      <c r="C7" s="2" t="s">
        <v>26</v>
      </c>
      <c r="D7" s="3">
        <v>96143.481199999995</v>
      </c>
      <c r="E7" s="3">
        <v>2.0200000000000001E-3</v>
      </c>
      <c r="F7" s="3">
        <v>1620</v>
      </c>
    </row>
    <row r="8" spans="1:6" x14ac:dyDescent="0.25">
      <c r="A8" s="1">
        <v>45839</v>
      </c>
      <c r="B8" s="2" t="s">
        <v>25</v>
      </c>
      <c r="C8" s="2" t="s">
        <v>26</v>
      </c>
      <c r="D8" s="3">
        <v>96143.481199999995</v>
      </c>
      <c r="E8" s="3">
        <v>2.0200000000000001E-3</v>
      </c>
      <c r="F8" s="3">
        <v>2430</v>
      </c>
    </row>
    <row r="9" spans="1:6" x14ac:dyDescent="0.25">
      <c r="A9" s="1">
        <v>45870</v>
      </c>
      <c r="B9" s="2" t="s">
        <v>25</v>
      </c>
      <c r="C9" s="2" t="s">
        <v>26</v>
      </c>
      <c r="D9" s="3">
        <v>96143.481199999995</v>
      </c>
      <c r="E9" s="3">
        <v>2.0200000000000001E-3</v>
      </c>
      <c r="F9" s="3">
        <v>2460</v>
      </c>
    </row>
    <row r="10" spans="1:6" x14ac:dyDescent="0.25">
      <c r="A10" s="1">
        <v>45901</v>
      </c>
      <c r="B10" s="2" t="s">
        <v>25</v>
      </c>
      <c r="C10" s="2" t="s">
        <v>26</v>
      </c>
      <c r="D10" s="3">
        <v>96143.481199999995</v>
      </c>
      <c r="E10" s="3">
        <v>2.0200000000000001E-3</v>
      </c>
      <c r="F10" s="3">
        <v>3000</v>
      </c>
    </row>
    <row r="11" spans="1:6" x14ac:dyDescent="0.25">
      <c r="A11" s="1">
        <v>45931</v>
      </c>
      <c r="B11" s="2" t="s">
        <v>25</v>
      </c>
      <c r="C11" s="2" t="s">
        <v>26</v>
      </c>
      <c r="D11" s="3">
        <v>96143.481199999995</v>
      </c>
      <c r="E11" s="3">
        <v>2.0200000000000001E-3</v>
      </c>
      <c r="F11" s="3">
        <v>3020</v>
      </c>
    </row>
    <row r="12" spans="1:6" x14ac:dyDescent="0.25">
      <c r="A12" s="1">
        <v>45962</v>
      </c>
      <c r="B12" s="2" t="s">
        <v>25</v>
      </c>
      <c r="C12" s="2" t="s">
        <v>26</v>
      </c>
      <c r="D12" s="3">
        <v>96143.481199999995</v>
      </c>
      <c r="E12" s="3">
        <v>2.0200000000000001E-3</v>
      </c>
      <c r="F12" s="3">
        <v>3150</v>
      </c>
    </row>
    <row r="13" spans="1:6" x14ac:dyDescent="0.25">
      <c r="A13" s="1">
        <v>45992</v>
      </c>
      <c r="B13" s="2" t="s">
        <v>25</v>
      </c>
      <c r="C13" s="2" t="s">
        <v>26</v>
      </c>
      <c r="D13" s="3">
        <v>96143.481199999995</v>
      </c>
      <c r="E13" s="3">
        <v>2.0200000000000001E-3</v>
      </c>
      <c r="F13" s="3">
        <v>3100</v>
      </c>
    </row>
    <row r="14" spans="1:6" x14ac:dyDescent="0.25">
      <c r="A14" s="1">
        <v>46023</v>
      </c>
      <c r="B14" s="2" t="s">
        <v>25</v>
      </c>
      <c r="C14" s="2" t="s">
        <v>26</v>
      </c>
      <c r="D14" s="3">
        <v>96143.481199999995</v>
      </c>
      <c r="E14" s="3">
        <v>2.0200000000000001E-3</v>
      </c>
      <c r="F14" s="3">
        <v>2880</v>
      </c>
    </row>
    <row r="15" spans="1:6" x14ac:dyDescent="0.25">
      <c r="A15" s="1">
        <v>46054</v>
      </c>
      <c r="B15" s="2" t="s">
        <v>25</v>
      </c>
      <c r="C15" s="2" t="s">
        <v>26</v>
      </c>
      <c r="D15" s="3">
        <v>96143.481199999995</v>
      </c>
      <c r="E15" s="3">
        <v>2.0200000000000001E-3</v>
      </c>
      <c r="F15" s="3">
        <v>2500</v>
      </c>
    </row>
    <row r="16" spans="1:6" x14ac:dyDescent="0.25">
      <c r="A16" s="1">
        <v>46082</v>
      </c>
      <c r="B16" s="2" t="s">
        <v>25</v>
      </c>
      <c r="C16" s="2" t="s">
        <v>26</v>
      </c>
      <c r="D16" s="3">
        <v>96143.481199999995</v>
      </c>
      <c r="E16" s="3">
        <v>2.0200000000000001E-3</v>
      </c>
      <c r="F16" s="3">
        <v>2480</v>
      </c>
    </row>
    <row r="17" spans="1:6" x14ac:dyDescent="0.25">
      <c r="A17" s="1">
        <v>46113</v>
      </c>
      <c r="B17" s="2" t="s">
        <v>25</v>
      </c>
      <c r="C17" s="2" t="s">
        <v>26</v>
      </c>
      <c r="D17" s="3">
        <v>96143.481199999995</v>
      </c>
      <c r="E17" s="3">
        <v>2.0200000000000001E-3</v>
      </c>
      <c r="F17" s="3">
        <v>2910</v>
      </c>
    </row>
    <row r="18" spans="1:6" x14ac:dyDescent="0.25">
      <c r="A18" s="1">
        <v>46143</v>
      </c>
      <c r="B18" s="2" t="s">
        <v>25</v>
      </c>
      <c r="C18" s="2" t="s">
        <v>26</v>
      </c>
      <c r="D18" s="3">
        <v>96143.481199999995</v>
      </c>
      <c r="E18" s="3">
        <v>2.0200000000000001E-3</v>
      </c>
      <c r="F18" s="3">
        <v>3010</v>
      </c>
    </row>
    <row r="19" spans="1:6" x14ac:dyDescent="0.25">
      <c r="A19" s="1">
        <v>46174</v>
      </c>
      <c r="B19" s="2" t="s">
        <v>25</v>
      </c>
      <c r="C19" s="2" t="s">
        <v>26</v>
      </c>
      <c r="D19" s="3">
        <v>96143.481199999995</v>
      </c>
      <c r="E19" s="3">
        <v>2.0200000000000001E-3</v>
      </c>
      <c r="F19" s="3">
        <v>2950</v>
      </c>
    </row>
    <row r="20" spans="1:6" x14ac:dyDescent="0.25">
      <c r="A20" s="1">
        <v>46204</v>
      </c>
      <c r="B20" s="2" t="s">
        <v>25</v>
      </c>
      <c r="C20" s="2" t="s">
        <v>26</v>
      </c>
      <c r="D20" s="3">
        <v>96143.481199999995</v>
      </c>
      <c r="E20" s="3">
        <v>2.0200000000000001E-3</v>
      </c>
      <c r="F20" s="3">
        <v>3050</v>
      </c>
    </row>
    <row r="21" spans="1:6" x14ac:dyDescent="0.25">
      <c r="A21" s="1">
        <v>46235</v>
      </c>
      <c r="B21" s="2" t="s">
        <v>25</v>
      </c>
      <c r="C21" s="2" t="s">
        <v>26</v>
      </c>
      <c r="D21" s="3">
        <v>96143.481199999995</v>
      </c>
      <c r="E21" s="3">
        <v>2.0200000000000001E-3</v>
      </c>
      <c r="F21" s="3">
        <v>3140</v>
      </c>
    </row>
    <row r="22" spans="1:6" x14ac:dyDescent="0.25">
      <c r="A22" s="1">
        <v>46266</v>
      </c>
      <c r="B22" s="2" t="s">
        <v>25</v>
      </c>
      <c r="C22" s="2" t="s">
        <v>26</v>
      </c>
      <c r="D22" s="3">
        <v>96143.481199999995</v>
      </c>
      <c r="E22" s="3">
        <v>2.0200000000000001E-3</v>
      </c>
      <c r="F22" s="3">
        <v>3380</v>
      </c>
    </row>
    <row r="23" spans="1:6" x14ac:dyDescent="0.25">
      <c r="A23" s="1">
        <v>46296</v>
      </c>
      <c r="B23" s="2" t="s">
        <v>25</v>
      </c>
      <c r="C23" s="2" t="s">
        <v>26</v>
      </c>
      <c r="D23" s="3">
        <v>96143.481199999995</v>
      </c>
      <c r="E23" s="3">
        <v>2.0200000000000001E-3</v>
      </c>
      <c r="F23" s="3">
        <v>3450</v>
      </c>
    </row>
    <row r="24" spans="1:6" x14ac:dyDescent="0.25">
      <c r="A24" s="1">
        <v>46327</v>
      </c>
      <c r="B24" s="2" t="s">
        <v>25</v>
      </c>
      <c r="C24" s="2" t="s">
        <v>26</v>
      </c>
      <c r="D24" s="3">
        <v>96143.481199999995</v>
      </c>
      <c r="E24" s="3">
        <v>2.0200000000000001E-3</v>
      </c>
      <c r="F24" s="3">
        <v>3250</v>
      </c>
    </row>
    <row r="25" spans="1:6" x14ac:dyDescent="0.25">
      <c r="A25" s="1">
        <v>46357</v>
      </c>
      <c r="B25" s="2" t="s">
        <v>25</v>
      </c>
      <c r="C25" s="2" t="s">
        <v>26</v>
      </c>
      <c r="D25" s="3">
        <v>96143.481199999995</v>
      </c>
      <c r="E25" s="3">
        <v>2.0200000000000001E-3</v>
      </c>
      <c r="F25" s="3">
        <v>3290</v>
      </c>
    </row>
    <row r="26" spans="1:6" x14ac:dyDescent="0.25">
      <c r="A26" s="1">
        <v>46388</v>
      </c>
      <c r="B26" s="2" t="s">
        <v>25</v>
      </c>
      <c r="C26" s="2" t="s">
        <v>26</v>
      </c>
      <c r="D26" s="3">
        <v>96143.481199999995</v>
      </c>
      <c r="E26" s="3">
        <v>2.0200000000000001E-3</v>
      </c>
      <c r="F26" s="3">
        <v>3360</v>
      </c>
    </row>
    <row r="27" spans="1:6" x14ac:dyDescent="0.25">
      <c r="A27" s="1">
        <v>46419</v>
      </c>
      <c r="B27" s="2" t="s">
        <v>25</v>
      </c>
      <c r="C27" s="2" t="s">
        <v>26</v>
      </c>
      <c r="D27" s="3">
        <v>96143.481199999995</v>
      </c>
      <c r="E27" s="3">
        <v>2.0200000000000001E-3</v>
      </c>
      <c r="F27" s="3">
        <v>3020</v>
      </c>
    </row>
    <row r="28" spans="1:6" x14ac:dyDescent="0.25">
      <c r="A28" s="1">
        <v>46447</v>
      </c>
      <c r="B28" s="2" t="s">
        <v>25</v>
      </c>
      <c r="C28" s="2" t="s">
        <v>26</v>
      </c>
      <c r="D28" s="3">
        <v>96143.481199999995</v>
      </c>
      <c r="E28" s="3">
        <v>2.0200000000000001E-3</v>
      </c>
      <c r="F28" s="3">
        <v>3060</v>
      </c>
    </row>
    <row r="29" spans="1:6" x14ac:dyDescent="0.25">
      <c r="A29" s="1">
        <v>46478</v>
      </c>
      <c r="B29" s="2" t="s">
        <v>25</v>
      </c>
      <c r="C29" s="2" t="s">
        <v>26</v>
      </c>
      <c r="D29" s="3">
        <v>96143.481199999995</v>
      </c>
      <c r="E29" s="3">
        <v>2.0200000000000001E-3</v>
      </c>
      <c r="F29" s="3">
        <v>3300</v>
      </c>
    </row>
    <row r="30" spans="1:6" x14ac:dyDescent="0.25">
      <c r="A30" s="1">
        <v>46508</v>
      </c>
      <c r="B30" s="2" t="s">
        <v>25</v>
      </c>
      <c r="C30" s="2" t="s">
        <v>26</v>
      </c>
      <c r="D30" s="3">
        <v>96143.481199999995</v>
      </c>
      <c r="E30" s="3">
        <v>2.0200000000000001E-3</v>
      </c>
      <c r="F30" s="3">
        <v>3450</v>
      </c>
    </row>
    <row r="31" spans="1:6" x14ac:dyDescent="0.25">
      <c r="A31" s="1">
        <v>46539</v>
      </c>
      <c r="B31" s="2" t="s">
        <v>25</v>
      </c>
      <c r="C31" s="2" t="s">
        <v>26</v>
      </c>
      <c r="D31" s="3">
        <v>96143.481199999995</v>
      </c>
      <c r="E31" s="3">
        <v>2.0200000000000001E-3</v>
      </c>
      <c r="F31" s="3">
        <v>3360</v>
      </c>
    </row>
    <row r="32" spans="1:6" x14ac:dyDescent="0.25">
      <c r="A32" s="1">
        <v>46569</v>
      </c>
      <c r="B32" s="2" t="s">
        <v>25</v>
      </c>
      <c r="C32" s="2" t="s">
        <v>26</v>
      </c>
      <c r="D32" s="3">
        <v>96143.481199999995</v>
      </c>
      <c r="E32" s="3">
        <v>2.0200000000000001E-3</v>
      </c>
      <c r="F32" s="3">
        <v>3480</v>
      </c>
    </row>
    <row r="33" spans="1:6" x14ac:dyDescent="0.25">
      <c r="A33" s="1">
        <v>46600</v>
      </c>
      <c r="B33" s="2" t="s">
        <v>25</v>
      </c>
      <c r="C33" s="2" t="s">
        <v>26</v>
      </c>
      <c r="D33" s="3">
        <v>96143.481199999995</v>
      </c>
      <c r="E33" s="3">
        <v>2.0200000000000001E-3</v>
      </c>
      <c r="F33" s="3">
        <v>3670</v>
      </c>
    </row>
    <row r="34" spans="1:6" x14ac:dyDescent="0.25">
      <c r="A34" s="1">
        <v>46631</v>
      </c>
      <c r="B34" s="2" t="s">
        <v>25</v>
      </c>
      <c r="C34" s="2" t="s">
        <v>26</v>
      </c>
      <c r="D34" s="3">
        <v>96143.481199999995</v>
      </c>
      <c r="E34" s="3">
        <v>2.0200000000000001E-3</v>
      </c>
      <c r="F34" s="3">
        <v>3670</v>
      </c>
    </row>
    <row r="35" spans="1:6" x14ac:dyDescent="0.25">
      <c r="A35" s="1">
        <v>46661</v>
      </c>
      <c r="B35" s="2" t="s">
        <v>25</v>
      </c>
      <c r="C35" s="2" t="s">
        <v>26</v>
      </c>
      <c r="D35" s="3">
        <v>96143.481199999995</v>
      </c>
      <c r="E35" s="3">
        <v>2.0200000000000001E-3</v>
      </c>
      <c r="F35" s="3">
        <v>3670</v>
      </c>
    </row>
    <row r="36" spans="1:6" x14ac:dyDescent="0.25">
      <c r="A36" s="1">
        <v>46692</v>
      </c>
      <c r="B36" s="2" t="s">
        <v>25</v>
      </c>
      <c r="C36" s="2" t="s">
        <v>26</v>
      </c>
      <c r="D36" s="3">
        <v>96143.481199999995</v>
      </c>
      <c r="E36" s="3">
        <v>2.0200000000000001E-3</v>
      </c>
      <c r="F36" s="3">
        <v>3650</v>
      </c>
    </row>
    <row r="37" spans="1:6" x14ac:dyDescent="0.25">
      <c r="A37" s="1">
        <v>46722</v>
      </c>
      <c r="B37" s="2" t="s">
        <v>25</v>
      </c>
      <c r="C37" s="2" t="s">
        <v>26</v>
      </c>
      <c r="D37" s="3">
        <v>96143.481199999995</v>
      </c>
      <c r="E37" s="3">
        <v>2.0200000000000001E-3</v>
      </c>
      <c r="F37" s="3">
        <v>3750</v>
      </c>
    </row>
    <row r="38" spans="1:6" x14ac:dyDescent="0.25">
      <c r="A38" s="1">
        <v>46753</v>
      </c>
      <c r="B38" s="2" t="s">
        <v>25</v>
      </c>
      <c r="C38" s="2" t="s">
        <v>26</v>
      </c>
      <c r="D38" s="3">
        <v>96143.481199999995</v>
      </c>
      <c r="E38" s="3">
        <v>2.0200000000000001E-3</v>
      </c>
      <c r="F38" s="3">
        <v>3560</v>
      </c>
    </row>
    <row r="39" spans="1:6" x14ac:dyDescent="0.25">
      <c r="A39" s="1">
        <v>46784</v>
      </c>
      <c r="B39" s="2" t="s">
        <v>25</v>
      </c>
      <c r="C39" s="2" t="s">
        <v>26</v>
      </c>
      <c r="D39" s="3">
        <v>96143.481199999995</v>
      </c>
      <c r="E39" s="3">
        <v>2.0200000000000001E-3</v>
      </c>
      <c r="F39" s="3">
        <v>3160</v>
      </c>
    </row>
    <row r="40" spans="1:6" x14ac:dyDescent="0.25">
      <c r="A40" s="1">
        <v>46813</v>
      </c>
      <c r="B40" s="2" t="s">
        <v>25</v>
      </c>
      <c r="C40" s="2" t="s">
        <v>26</v>
      </c>
      <c r="D40" s="3">
        <v>96143.481199999995</v>
      </c>
      <c r="E40" s="3">
        <v>2.0200000000000001E-3</v>
      </c>
      <c r="F40" s="3">
        <v>3260</v>
      </c>
    </row>
    <row r="41" spans="1:6" x14ac:dyDescent="0.25">
      <c r="A41" s="1">
        <v>46844</v>
      </c>
      <c r="B41" s="2" t="s">
        <v>25</v>
      </c>
      <c r="C41" s="2" t="s">
        <v>26</v>
      </c>
      <c r="D41" s="3">
        <v>96143.481199999995</v>
      </c>
      <c r="E41" s="3">
        <v>2.0200000000000001E-3</v>
      </c>
      <c r="F41" s="3">
        <v>3480</v>
      </c>
    </row>
    <row r="42" spans="1:6" x14ac:dyDescent="0.25">
      <c r="A42" s="1">
        <v>46874</v>
      </c>
      <c r="B42" s="2" t="s">
        <v>25</v>
      </c>
      <c r="C42" s="2" t="s">
        <v>26</v>
      </c>
      <c r="D42" s="3">
        <v>96143.481199999995</v>
      </c>
      <c r="E42" s="3">
        <v>2.0200000000000001E-3</v>
      </c>
      <c r="F42" s="3">
        <v>3640</v>
      </c>
    </row>
    <row r="43" spans="1:6" x14ac:dyDescent="0.25">
      <c r="A43" s="1">
        <v>46905</v>
      </c>
      <c r="B43" s="2" t="s">
        <v>25</v>
      </c>
      <c r="C43" s="2" t="s">
        <v>26</v>
      </c>
      <c r="D43" s="3">
        <v>96143.481199999995</v>
      </c>
      <c r="E43" s="3">
        <v>2.0200000000000001E-3</v>
      </c>
      <c r="F43" s="3">
        <v>3630</v>
      </c>
    </row>
    <row r="44" spans="1:6" x14ac:dyDescent="0.25">
      <c r="A44" s="1">
        <v>46935</v>
      </c>
      <c r="B44" s="2" t="s">
        <v>25</v>
      </c>
      <c r="C44" s="2" t="s">
        <v>26</v>
      </c>
      <c r="D44" s="3">
        <v>96143.481199999995</v>
      </c>
      <c r="E44" s="3">
        <v>2.0200000000000001E-3</v>
      </c>
      <c r="F44" s="3">
        <v>3720</v>
      </c>
    </row>
    <row r="45" spans="1:6" x14ac:dyDescent="0.25">
      <c r="A45" s="1">
        <v>46966</v>
      </c>
      <c r="B45" s="2" t="s">
        <v>25</v>
      </c>
      <c r="C45" s="2" t="s">
        <v>26</v>
      </c>
      <c r="D45" s="3">
        <v>96143.481199999995</v>
      </c>
      <c r="E45" s="3">
        <v>2.0200000000000001E-3</v>
      </c>
      <c r="F45" s="3">
        <v>3770</v>
      </c>
    </row>
    <row r="46" spans="1:6" x14ac:dyDescent="0.25">
      <c r="A46" s="1">
        <v>46997</v>
      </c>
      <c r="B46" s="2" t="s">
        <v>25</v>
      </c>
      <c r="C46" s="2" t="s">
        <v>26</v>
      </c>
      <c r="D46" s="3">
        <v>96143.481199999995</v>
      </c>
      <c r="E46" s="3">
        <v>2.0200000000000001E-3</v>
      </c>
      <c r="F46" s="3">
        <v>3820</v>
      </c>
    </row>
    <row r="47" spans="1:6" x14ac:dyDescent="0.25">
      <c r="A47" s="1">
        <v>47027</v>
      </c>
      <c r="B47" s="2" t="s">
        <v>25</v>
      </c>
      <c r="C47" s="2" t="s">
        <v>26</v>
      </c>
      <c r="D47" s="3">
        <v>96143.481199999995</v>
      </c>
      <c r="E47" s="3">
        <v>2.0200000000000001E-3</v>
      </c>
      <c r="F47" s="3">
        <v>3980</v>
      </c>
    </row>
    <row r="48" spans="1:6" x14ac:dyDescent="0.25">
      <c r="A48" s="1">
        <v>47058</v>
      </c>
      <c r="B48" s="2" t="s">
        <v>25</v>
      </c>
      <c r="C48" s="2" t="s">
        <v>26</v>
      </c>
      <c r="D48" s="3">
        <v>96143.481199999995</v>
      </c>
      <c r="E48" s="3">
        <v>2.0200000000000001E-3</v>
      </c>
      <c r="F48" s="3">
        <v>3840</v>
      </c>
    </row>
    <row r="49" spans="1:6" x14ac:dyDescent="0.25">
      <c r="A49" s="1">
        <v>47088</v>
      </c>
      <c r="B49" s="2" t="s">
        <v>25</v>
      </c>
      <c r="C49" s="2" t="s">
        <v>26</v>
      </c>
      <c r="D49" s="3">
        <v>96143.481199999995</v>
      </c>
      <c r="E49" s="3">
        <v>2.0200000000000001E-3</v>
      </c>
      <c r="F49" s="3">
        <v>3950</v>
      </c>
    </row>
    <row r="50" spans="1:6" x14ac:dyDescent="0.25">
      <c r="A50" s="1">
        <v>47119</v>
      </c>
      <c r="B50" s="2" t="s">
        <v>25</v>
      </c>
      <c r="C50" s="2" t="s">
        <v>26</v>
      </c>
      <c r="D50" s="3">
        <v>96143.481199999995</v>
      </c>
      <c r="E50" s="3">
        <v>2.0200000000000001E-3</v>
      </c>
      <c r="F50" s="3">
        <v>3740</v>
      </c>
    </row>
    <row r="51" spans="1:6" x14ac:dyDescent="0.25">
      <c r="A51" s="1">
        <v>47150</v>
      </c>
      <c r="B51" s="2" t="s">
        <v>25</v>
      </c>
      <c r="C51" s="2" t="s">
        <v>26</v>
      </c>
      <c r="D51" s="3">
        <v>96143.481199999995</v>
      </c>
      <c r="E51" s="3">
        <v>2.0200000000000001E-3</v>
      </c>
      <c r="F51" s="3">
        <v>3330</v>
      </c>
    </row>
    <row r="52" spans="1:6" x14ac:dyDescent="0.25">
      <c r="A52" s="1">
        <v>47178</v>
      </c>
      <c r="B52" s="2" t="s">
        <v>25</v>
      </c>
      <c r="C52" s="2" t="s">
        <v>26</v>
      </c>
      <c r="D52" s="3">
        <v>96143.481199999995</v>
      </c>
      <c r="E52" s="3">
        <v>2.0200000000000001E-3</v>
      </c>
      <c r="F52" s="3">
        <v>3440</v>
      </c>
    </row>
    <row r="53" spans="1:6" x14ac:dyDescent="0.25">
      <c r="A53" s="1">
        <v>47209</v>
      </c>
      <c r="B53" s="2" t="s">
        <v>25</v>
      </c>
      <c r="C53" s="2" t="s">
        <v>26</v>
      </c>
      <c r="D53" s="3">
        <v>96143.481199999995</v>
      </c>
      <c r="E53" s="3">
        <v>2.0200000000000001E-3</v>
      </c>
      <c r="F53" s="3">
        <v>3660</v>
      </c>
    </row>
    <row r="54" spans="1:6" x14ac:dyDescent="0.25">
      <c r="A54" s="1">
        <v>47239</v>
      </c>
      <c r="B54" s="2" t="s">
        <v>25</v>
      </c>
      <c r="C54" s="2" t="s">
        <v>26</v>
      </c>
      <c r="D54" s="3">
        <v>96143.481199999995</v>
      </c>
      <c r="E54" s="3">
        <v>2.0200000000000001E-3</v>
      </c>
      <c r="F54" s="3">
        <v>3820</v>
      </c>
    </row>
    <row r="55" spans="1:6" x14ac:dyDescent="0.25">
      <c r="A55" s="1">
        <v>47270</v>
      </c>
      <c r="B55" s="2" t="s">
        <v>25</v>
      </c>
      <c r="C55" s="2" t="s">
        <v>26</v>
      </c>
      <c r="D55" s="3">
        <v>96143.481199999995</v>
      </c>
      <c r="E55" s="3">
        <v>2.0200000000000001E-3</v>
      </c>
      <c r="F55" s="3">
        <v>3790</v>
      </c>
    </row>
    <row r="56" spans="1:6" x14ac:dyDescent="0.25">
      <c r="A56" s="1">
        <v>47300</v>
      </c>
      <c r="B56" s="2" t="s">
        <v>25</v>
      </c>
      <c r="C56" s="2" t="s">
        <v>26</v>
      </c>
      <c r="D56" s="3">
        <v>96143.481199999995</v>
      </c>
      <c r="E56" s="3">
        <v>2.0200000000000001E-3</v>
      </c>
      <c r="F56" s="3">
        <v>3890</v>
      </c>
    </row>
    <row r="57" spans="1:6" x14ac:dyDescent="0.25">
      <c r="A57" s="1">
        <v>47331</v>
      </c>
      <c r="B57" s="2" t="s">
        <v>25</v>
      </c>
      <c r="C57" s="2" t="s">
        <v>26</v>
      </c>
      <c r="D57" s="3">
        <v>96143.481199999995</v>
      </c>
      <c r="E57" s="3">
        <v>2.0200000000000001E-3</v>
      </c>
      <c r="F57" s="3">
        <v>3940</v>
      </c>
    </row>
    <row r="58" spans="1:6" x14ac:dyDescent="0.25">
      <c r="A58" s="1">
        <v>47362</v>
      </c>
      <c r="B58" s="2" t="s">
        <v>25</v>
      </c>
      <c r="C58" s="2" t="s">
        <v>26</v>
      </c>
      <c r="D58" s="3">
        <v>96143.481199999995</v>
      </c>
      <c r="E58" s="3">
        <v>2.0200000000000001E-3</v>
      </c>
      <c r="F58" s="3">
        <v>3990</v>
      </c>
    </row>
    <row r="59" spans="1:6" x14ac:dyDescent="0.25">
      <c r="A59" s="1">
        <v>47392</v>
      </c>
      <c r="B59" s="2" t="s">
        <v>25</v>
      </c>
      <c r="C59" s="2" t="s">
        <v>26</v>
      </c>
      <c r="D59" s="3">
        <v>96143.481199999995</v>
      </c>
      <c r="E59" s="3">
        <v>2.0200000000000001E-3</v>
      </c>
      <c r="F59" s="3">
        <v>4140</v>
      </c>
    </row>
    <row r="60" spans="1:6" x14ac:dyDescent="0.25">
      <c r="A60" s="1">
        <v>47423</v>
      </c>
      <c r="B60" s="2" t="s">
        <v>25</v>
      </c>
      <c r="C60" s="2" t="s">
        <v>26</v>
      </c>
      <c r="D60" s="3">
        <v>96143.481199999995</v>
      </c>
      <c r="E60" s="3">
        <v>2.0200000000000001E-3</v>
      </c>
      <c r="F60" s="3">
        <v>4010</v>
      </c>
    </row>
    <row r="61" spans="1:6" x14ac:dyDescent="0.25">
      <c r="A61" s="1">
        <v>47453</v>
      </c>
      <c r="B61" s="2" t="s">
        <v>25</v>
      </c>
      <c r="C61" s="2" t="s">
        <v>26</v>
      </c>
      <c r="D61" s="3">
        <v>96143.481199999995</v>
      </c>
      <c r="E61" s="3">
        <v>2.0200000000000001E-3</v>
      </c>
      <c r="F61" s="3">
        <v>4120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E6D2-692F-481B-AE79-51213715B6BA}">
  <sheetPr>
    <tabColor rgb="FF002060"/>
  </sheetPr>
  <dimension ref="A1:F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F2"/>
    </sheetView>
  </sheetViews>
  <sheetFormatPr baseColWidth="10" defaultColWidth="9.140625" defaultRowHeight="15" x14ac:dyDescent="0.25"/>
  <cols>
    <col min="2" max="2" width="25.140625" customWidth="1"/>
    <col min="3" max="3" width="20.7109375" style="16" customWidth="1"/>
    <col min="4" max="4" width="18" customWidth="1"/>
    <col min="5" max="5" width="18.85546875" customWidth="1"/>
    <col min="6" max="6" width="33.140625" customWidth="1"/>
  </cols>
  <sheetData>
    <row r="1" spans="1:6" ht="45" x14ac:dyDescent="0.25">
      <c r="A1" s="4" t="s">
        <v>0</v>
      </c>
      <c r="B1" s="4" t="s">
        <v>1</v>
      </c>
      <c r="C1" s="4" t="s">
        <v>23</v>
      </c>
      <c r="D1" s="4" t="s">
        <v>4</v>
      </c>
      <c r="E1" s="4" t="s">
        <v>5</v>
      </c>
      <c r="F1" s="4" t="s">
        <v>24</v>
      </c>
    </row>
    <row r="2" spans="1:6" x14ac:dyDescent="0.25">
      <c r="A2" s="1">
        <v>45717</v>
      </c>
      <c r="B2" s="14" t="s">
        <v>40</v>
      </c>
      <c r="C2" s="14" t="s">
        <v>41</v>
      </c>
      <c r="D2" s="3">
        <v>91146.5</v>
      </c>
      <c r="E2" s="3">
        <v>1.9E-3</v>
      </c>
      <c r="F2" s="15">
        <v>3000</v>
      </c>
    </row>
    <row r="3" spans="1:6" x14ac:dyDescent="0.25">
      <c r="A3" s="1">
        <v>45748</v>
      </c>
      <c r="B3" s="14" t="s">
        <v>40</v>
      </c>
      <c r="C3" s="14" t="s">
        <v>41</v>
      </c>
      <c r="D3" s="3">
        <v>91146.5</v>
      </c>
      <c r="E3" s="3">
        <v>1.9E-3</v>
      </c>
      <c r="F3" s="15">
        <v>3000</v>
      </c>
    </row>
    <row r="4" spans="1:6" x14ac:dyDescent="0.25">
      <c r="A4" s="1">
        <v>45778</v>
      </c>
      <c r="B4" s="14" t="s">
        <v>40</v>
      </c>
      <c r="C4" s="14" t="s">
        <v>41</v>
      </c>
      <c r="D4" s="3">
        <v>91146.5</v>
      </c>
      <c r="E4" s="3">
        <v>1.9E-3</v>
      </c>
      <c r="F4" s="15">
        <v>3000</v>
      </c>
    </row>
    <row r="5" spans="1:6" x14ac:dyDescent="0.25">
      <c r="A5" s="1">
        <v>45809</v>
      </c>
      <c r="B5" s="14" t="s">
        <v>40</v>
      </c>
      <c r="C5" s="14" t="s">
        <v>41</v>
      </c>
      <c r="D5" s="3">
        <v>91146.5</v>
      </c>
      <c r="E5" s="3">
        <v>1.9E-3</v>
      </c>
      <c r="F5" s="15">
        <v>3000</v>
      </c>
    </row>
    <row r="6" spans="1:6" x14ac:dyDescent="0.25">
      <c r="A6" s="1">
        <v>45839</v>
      </c>
      <c r="B6" s="14" t="s">
        <v>40</v>
      </c>
      <c r="C6" s="14" t="s">
        <v>41</v>
      </c>
      <c r="D6" s="3">
        <v>91146.5</v>
      </c>
      <c r="E6" s="3">
        <v>1.9E-3</v>
      </c>
      <c r="F6" s="15">
        <v>3000</v>
      </c>
    </row>
    <row r="7" spans="1:6" x14ac:dyDescent="0.25">
      <c r="A7" s="1">
        <v>45870</v>
      </c>
      <c r="B7" s="14" t="s">
        <v>40</v>
      </c>
      <c r="C7" s="14" t="s">
        <v>41</v>
      </c>
      <c r="D7" s="3">
        <v>91146.5</v>
      </c>
      <c r="E7" s="3">
        <v>1.9E-3</v>
      </c>
      <c r="F7" s="15">
        <v>3000</v>
      </c>
    </row>
    <row r="8" spans="1:6" x14ac:dyDescent="0.25">
      <c r="A8" s="1">
        <v>45901</v>
      </c>
      <c r="B8" s="14" t="s">
        <v>40</v>
      </c>
      <c r="C8" s="14" t="s">
        <v>41</v>
      </c>
      <c r="D8" s="3">
        <v>91146.5</v>
      </c>
      <c r="E8" s="3">
        <v>1.9E-3</v>
      </c>
      <c r="F8" s="15">
        <v>3000</v>
      </c>
    </row>
    <row r="9" spans="1:6" x14ac:dyDescent="0.25">
      <c r="A9" s="1">
        <v>45931</v>
      </c>
      <c r="B9" s="14" t="s">
        <v>40</v>
      </c>
      <c r="C9" s="14" t="s">
        <v>41</v>
      </c>
      <c r="D9" s="3">
        <v>91146.5</v>
      </c>
      <c r="E9" s="3">
        <v>1.9E-3</v>
      </c>
      <c r="F9" s="15">
        <v>5000</v>
      </c>
    </row>
    <row r="10" spans="1:6" x14ac:dyDescent="0.25">
      <c r="A10" s="1">
        <v>45962</v>
      </c>
      <c r="B10" s="14" t="s">
        <v>40</v>
      </c>
      <c r="C10" s="14" t="s">
        <v>41</v>
      </c>
      <c r="D10" s="3">
        <v>91146.5</v>
      </c>
      <c r="E10" s="3">
        <v>1.9E-3</v>
      </c>
      <c r="F10" s="15">
        <v>5000</v>
      </c>
    </row>
    <row r="11" spans="1:6" x14ac:dyDescent="0.25">
      <c r="A11" s="1">
        <v>45992</v>
      </c>
      <c r="B11" s="14" t="s">
        <v>40</v>
      </c>
      <c r="C11" s="14" t="s">
        <v>41</v>
      </c>
      <c r="D11" s="3">
        <v>91146.5</v>
      </c>
      <c r="E11" s="3">
        <v>1.9E-3</v>
      </c>
      <c r="F11" s="15">
        <v>5000</v>
      </c>
    </row>
    <row r="12" spans="1:6" x14ac:dyDescent="0.25">
      <c r="A12" s="1">
        <v>46023</v>
      </c>
      <c r="B12" s="14" t="s">
        <v>40</v>
      </c>
      <c r="C12" s="14" t="s">
        <v>41</v>
      </c>
      <c r="D12" s="3">
        <v>91146.5</v>
      </c>
      <c r="E12" s="3">
        <v>1.9E-3</v>
      </c>
      <c r="F12" s="15">
        <v>5000</v>
      </c>
    </row>
    <row r="13" spans="1:6" x14ac:dyDescent="0.25">
      <c r="A13" s="1">
        <v>46054</v>
      </c>
      <c r="B13" s="14" t="s">
        <v>40</v>
      </c>
      <c r="C13" s="14" t="s">
        <v>41</v>
      </c>
      <c r="D13" s="3">
        <v>91146.5</v>
      </c>
      <c r="E13" s="3">
        <v>1.9E-3</v>
      </c>
      <c r="F13" s="15">
        <v>5000</v>
      </c>
    </row>
    <row r="14" spans="1:6" x14ac:dyDescent="0.25">
      <c r="A14" s="1">
        <v>46082</v>
      </c>
      <c r="B14" s="14" t="s">
        <v>40</v>
      </c>
      <c r="C14" s="14" t="s">
        <v>41</v>
      </c>
      <c r="D14" s="3">
        <v>91146.5</v>
      </c>
      <c r="E14" s="3">
        <v>1.9E-3</v>
      </c>
      <c r="F14" s="15">
        <v>5000</v>
      </c>
    </row>
    <row r="15" spans="1:6" x14ac:dyDescent="0.25">
      <c r="A15" s="1">
        <v>46113</v>
      </c>
      <c r="B15" s="14" t="s">
        <v>40</v>
      </c>
      <c r="C15" s="14" t="s">
        <v>41</v>
      </c>
      <c r="D15" s="3">
        <v>91146.5</v>
      </c>
      <c r="E15" s="3">
        <v>1.9E-3</v>
      </c>
      <c r="F15" s="15">
        <v>5000</v>
      </c>
    </row>
    <row r="16" spans="1:6" x14ac:dyDescent="0.25">
      <c r="A16" s="1">
        <v>46143</v>
      </c>
      <c r="B16" s="14" t="s">
        <v>40</v>
      </c>
      <c r="C16" s="14" t="s">
        <v>41</v>
      </c>
      <c r="D16" s="3">
        <v>91146.5</v>
      </c>
      <c r="E16" s="3">
        <v>1.9E-3</v>
      </c>
      <c r="F16" s="15">
        <v>5000</v>
      </c>
    </row>
    <row r="17" spans="1:6" x14ac:dyDescent="0.25">
      <c r="A17" s="1">
        <v>46174</v>
      </c>
      <c r="B17" s="14" t="s">
        <v>40</v>
      </c>
      <c r="C17" s="14" t="s">
        <v>41</v>
      </c>
      <c r="D17" s="3">
        <v>91146.5</v>
      </c>
      <c r="E17" s="3">
        <v>1.9E-3</v>
      </c>
      <c r="F17" s="15">
        <v>5000</v>
      </c>
    </row>
    <row r="18" spans="1:6" x14ac:dyDescent="0.25">
      <c r="A18" s="1">
        <v>46204</v>
      </c>
      <c r="B18" s="14" t="s">
        <v>40</v>
      </c>
      <c r="C18" s="14" t="s">
        <v>41</v>
      </c>
      <c r="D18" s="3">
        <v>91146.5</v>
      </c>
      <c r="E18" s="3">
        <v>1.9E-3</v>
      </c>
      <c r="F18" s="15">
        <v>5000</v>
      </c>
    </row>
    <row r="19" spans="1:6" x14ac:dyDescent="0.25">
      <c r="A19" s="1">
        <v>46235</v>
      </c>
      <c r="B19" s="14" t="s">
        <v>40</v>
      </c>
      <c r="C19" s="14" t="s">
        <v>41</v>
      </c>
      <c r="D19" s="3">
        <v>91146.5</v>
      </c>
      <c r="E19" s="3">
        <v>1.9E-3</v>
      </c>
      <c r="F19" s="15">
        <v>5000</v>
      </c>
    </row>
    <row r="20" spans="1:6" x14ac:dyDescent="0.25">
      <c r="A20" s="1">
        <v>46266</v>
      </c>
      <c r="B20" s="14" t="s">
        <v>40</v>
      </c>
      <c r="C20" s="14" t="s">
        <v>41</v>
      </c>
      <c r="D20" s="3">
        <v>91146.5</v>
      </c>
      <c r="E20" s="3">
        <v>1.9E-3</v>
      </c>
      <c r="F20" s="15">
        <v>5000</v>
      </c>
    </row>
    <row r="21" spans="1:6" x14ac:dyDescent="0.25">
      <c r="A21" s="1">
        <v>46296</v>
      </c>
      <c r="B21" s="14" t="s">
        <v>40</v>
      </c>
      <c r="C21" s="14" t="s">
        <v>41</v>
      </c>
      <c r="D21" s="3">
        <v>91146.5</v>
      </c>
      <c r="E21" s="3">
        <v>1.9E-3</v>
      </c>
      <c r="F21" s="15">
        <v>5000</v>
      </c>
    </row>
    <row r="22" spans="1:6" x14ac:dyDescent="0.25">
      <c r="A22" s="1">
        <v>46327</v>
      </c>
      <c r="B22" s="14" t="s">
        <v>40</v>
      </c>
      <c r="C22" s="14" t="s">
        <v>41</v>
      </c>
      <c r="D22" s="3">
        <v>91146.5</v>
      </c>
      <c r="E22" s="3">
        <v>1.9E-3</v>
      </c>
      <c r="F22" s="15">
        <v>10000</v>
      </c>
    </row>
    <row r="23" spans="1:6" x14ac:dyDescent="0.25">
      <c r="A23" s="1">
        <v>46357</v>
      </c>
      <c r="B23" s="14" t="s">
        <v>40</v>
      </c>
      <c r="C23" s="14" t="s">
        <v>41</v>
      </c>
      <c r="D23" s="3">
        <v>91146.5</v>
      </c>
      <c r="E23" s="3">
        <v>1.9E-3</v>
      </c>
      <c r="F23" s="15">
        <v>10000</v>
      </c>
    </row>
    <row r="24" spans="1:6" x14ac:dyDescent="0.25">
      <c r="A24" s="1">
        <v>46388</v>
      </c>
      <c r="B24" s="14" t="s">
        <v>40</v>
      </c>
      <c r="C24" s="14" t="s">
        <v>41</v>
      </c>
      <c r="D24" s="3">
        <v>91146.5</v>
      </c>
      <c r="E24" s="3">
        <v>1.9E-3</v>
      </c>
      <c r="F24" s="15">
        <v>6500</v>
      </c>
    </row>
    <row r="25" spans="1:6" x14ac:dyDescent="0.25">
      <c r="A25" s="1">
        <v>46419</v>
      </c>
      <c r="B25" s="14" t="s">
        <v>40</v>
      </c>
      <c r="C25" s="14" t="s">
        <v>41</v>
      </c>
      <c r="D25" s="3">
        <v>91146.5</v>
      </c>
      <c r="E25" s="3">
        <v>1.9E-3</v>
      </c>
      <c r="F25" s="15">
        <v>6500</v>
      </c>
    </row>
    <row r="26" spans="1:6" x14ac:dyDescent="0.25">
      <c r="A26" s="1">
        <v>46447</v>
      </c>
      <c r="B26" s="14" t="s">
        <v>40</v>
      </c>
      <c r="C26" s="14" t="s">
        <v>41</v>
      </c>
      <c r="D26" s="3">
        <v>91146.5</v>
      </c>
      <c r="E26" s="3">
        <v>1.9E-3</v>
      </c>
      <c r="F26" s="15">
        <v>6500</v>
      </c>
    </row>
    <row r="27" spans="1:6" x14ac:dyDescent="0.25">
      <c r="A27" s="1">
        <v>46478</v>
      </c>
      <c r="B27" s="14" t="s">
        <v>40</v>
      </c>
      <c r="C27" s="14" t="s">
        <v>41</v>
      </c>
      <c r="D27" s="3">
        <v>91146.5</v>
      </c>
      <c r="E27" s="3">
        <v>1.9E-3</v>
      </c>
      <c r="F27" s="15">
        <v>6500</v>
      </c>
    </row>
    <row r="28" spans="1:6" x14ac:dyDescent="0.25">
      <c r="A28" s="1">
        <v>46508</v>
      </c>
      <c r="B28" s="14" t="s">
        <v>40</v>
      </c>
      <c r="C28" s="14" t="s">
        <v>41</v>
      </c>
      <c r="D28" s="3">
        <v>91146.5</v>
      </c>
      <c r="E28" s="3">
        <v>1.9E-3</v>
      </c>
      <c r="F28" s="15">
        <v>6500</v>
      </c>
    </row>
    <row r="29" spans="1:6" x14ac:dyDescent="0.25">
      <c r="A29" s="1">
        <v>46539</v>
      </c>
      <c r="B29" s="14" t="s">
        <v>40</v>
      </c>
      <c r="C29" s="14" t="s">
        <v>41</v>
      </c>
      <c r="D29" s="3">
        <v>91146.5</v>
      </c>
      <c r="E29" s="3">
        <v>1.9E-3</v>
      </c>
      <c r="F29" s="15">
        <v>6500</v>
      </c>
    </row>
    <row r="30" spans="1:6" x14ac:dyDescent="0.25">
      <c r="A30" s="1">
        <v>46569</v>
      </c>
      <c r="B30" s="14" t="s">
        <v>40</v>
      </c>
      <c r="C30" s="14" t="s">
        <v>41</v>
      </c>
      <c r="D30" s="3">
        <v>91146.5</v>
      </c>
      <c r="E30" s="3">
        <v>1.9E-3</v>
      </c>
      <c r="F30" s="15">
        <v>6500</v>
      </c>
    </row>
    <row r="31" spans="1:6" x14ac:dyDescent="0.25">
      <c r="A31" s="1">
        <v>46600</v>
      </c>
      <c r="B31" s="14" t="s">
        <v>40</v>
      </c>
      <c r="C31" s="14" t="s">
        <v>41</v>
      </c>
      <c r="D31" s="3">
        <v>91146.5</v>
      </c>
      <c r="E31" s="3">
        <v>1.9E-3</v>
      </c>
      <c r="F31" s="15">
        <v>6500</v>
      </c>
    </row>
    <row r="32" spans="1:6" x14ac:dyDescent="0.25">
      <c r="A32" s="1">
        <v>46631</v>
      </c>
      <c r="B32" s="14" t="s">
        <v>40</v>
      </c>
      <c r="C32" s="14" t="s">
        <v>41</v>
      </c>
      <c r="D32" s="3">
        <v>91146.5</v>
      </c>
      <c r="E32" s="3">
        <v>1.9E-3</v>
      </c>
      <c r="F32" s="15">
        <v>6500</v>
      </c>
    </row>
    <row r="33" spans="1:6" x14ac:dyDescent="0.25">
      <c r="A33" s="1">
        <v>46661</v>
      </c>
      <c r="B33" s="14" t="s">
        <v>40</v>
      </c>
      <c r="C33" s="14" t="s">
        <v>41</v>
      </c>
      <c r="D33" s="3">
        <v>91146.5</v>
      </c>
      <c r="E33" s="3">
        <v>1.9E-3</v>
      </c>
      <c r="F33" s="15">
        <v>6500</v>
      </c>
    </row>
    <row r="34" spans="1:6" x14ac:dyDescent="0.25">
      <c r="A34" s="1">
        <v>46692</v>
      </c>
      <c r="B34" s="14" t="s">
        <v>40</v>
      </c>
      <c r="C34" s="14" t="s">
        <v>41</v>
      </c>
      <c r="D34" s="3">
        <v>91146.5</v>
      </c>
      <c r="E34" s="3">
        <v>1.9E-3</v>
      </c>
      <c r="F34" s="15">
        <v>6500</v>
      </c>
    </row>
    <row r="35" spans="1:6" x14ac:dyDescent="0.25">
      <c r="A35" s="1">
        <v>46722</v>
      </c>
      <c r="B35" s="14" t="s">
        <v>40</v>
      </c>
      <c r="C35" s="14" t="s">
        <v>41</v>
      </c>
      <c r="D35" s="3">
        <v>91146.5</v>
      </c>
      <c r="E35" s="3">
        <v>1.9E-3</v>
      </c>
      <c r="F35" s="15">
        <v>6500</v>
      </c>
    </row>
    <row r="36" spans="1:6" x14ac:dyDescent="0.25">
      <c r="A36" s="1">
        <v>46753</v>
      </c>
      <c r="B36" s="14" t="s">
        <v>40</v>
      </c>
      <c r="C36" s="14" t="s">
        <v>41</v>
      </c>
      <c r="D36" s="3">
        <v>91146.5</v>
      </c>
      <c r="E36" s="3">
        <v>1.9E-3</v>
      </c>
      <c r="F36" s="15">
        <v>3500</v>
      </c>
    </row>
    <row r="37" spans="1:6" x14ac:dyDescent="0.25">
      <c r="A37" s="1">
        <v>46784</v>
      </c>
      <c r="B37" s="14" t="s">
        <v>40</v>
      </c>
      <c r="C37" s="14" t="s">
        <v>41</v>
      </c>
      <c r="D37" s="3">
        <v>91146.5</v>
      </c>
      <c r="E37" s="3">
        <v>1.9E-3</v>
      </c>
      <c r="F37" s="15">
        <v>3500</v>
      </c>
    </row>
    <row r="38" spans="1:6" x14ac:dyDescent="0.25">
      <c r="A38" s="1">
        <v>46813</v>
      </c>
      <c r="B38" s="14" t="s">
        <v>40</v>
      </c>
      <c r="C38" s="14" t="s">
        <v>41</v>
      </c>
      <c r="D38" s="3">
        <v>91146.5</v>
      </c>
      <c r="E38" s="3">
        <v>1.9E-3</v>
      </c>
      <c r="F38" s="15">
        <v>3500</v>
      </c>
    </row>
    <row r="39" spans="1:6" x14ac:dyDescent="0.25">
      <c r="A39" s="1">
        <v>46844</v>
      </c>
      <c r="B39" s="14" t="s">
        <v>40</v>
      </c>
      <c r="C39" s="14" t="s">
        <v>41</v>
      </c>
      <c r="D39" s="3">
        <v>91146.5</v>
      </c>
      <c r="E39" s="3">
        <v>1.9E-3</v>
      </c>
      <c r="F39" s="15">
        <v>3500</v>
      </c>
    </row>
    <row r="40" spans="1:6" x14ac:dyDescent="0.25">
      <c r="A40" s="1">
        <v>46874</v>
      </c>
      <c r="B40" s="14" t="s">
        <v>40</v>
      </c>
      <c r="C40" s="14" t="s">
        <v>41</v>
      </c>
      <c r="D40" s="3">
        <v>91146.5</v>
      </c>
      <c r="E40" s="3">
        <v>1.9E-3</v>
      </c>
      <c r="F40" s="15">
        <v>3500</v>
      </c>
    </row>
    <row r="41" spans="1:6" x14ac:dyDescent="0.25">
      <c r="A41" s="1">
        <v>46905</v>
      </c>
      <c r="B41" s="14" t="s">
        <v>40</v>
      </c>
      <c r="C41" s="14" t="s">
        <v>41</v>
      </c>
      <c r="D41" s="3">
        <v>91146.5</v>
      </c>
      <c r="E41" s="3">
        <v>1.9E-3</v>
      </c>
      <c r="F41" s="15">
        <v>3500</v>
      </c>
    </row>
    <row r="42" spans="1:6" x14ac:dyDescent="0.25">
      <c r="A42" s="1">
        <v>46935</v>
      </c>
      <c r="B42" s="14" t="s">
        <v>40</v>
      </c>
      <c r="C42" s="14" t="s">
        <v>41</v>
      </c>
      <c r="D42" s="3">
        <v>91146.5</v>
      </c>
      <c r="E42" s="3">
        <v>1.9E-3</v>
      </c>
      <c r="F42" s="15">
        <v>3500</v>
      </c>
    </row>
    <row r="43" spans="1:6" x14ac:dyDescent="0.25">
      <c r="A43" s="1">
        <v>46966</v>
      </c>
      <c r="B43" s="14" t="s">
        <v>40</v>
      </c>
      <c r="C43" s="14" t="s">
        <v>41</v>
      </c>
      <c r="D43" s="3">
        <v>91146.5</v>
      </c>
      <c r="E43" s="3">
        <v>1.9E-3</v>
      </c>
      <c r="F43" s="15">
        <v>3500</v>
      </c>
    </row>
    <row r="44" spans="1:6" x14ac:dyDescent="0.25">
      <c r="A44" s="1">
        <v>46997</v>
      </c>
      <c r="B44" s="14" t="s">
        <v>40</v>
      </c>
      <c r="C44" s="14" t="s">
        <v>41</v>
      </c>
      <c r="D44" s="3">
        <v>91146.5</v>
      </c>
      <c r="E44" s="3">
        <v>1.9E-3</v>
      </c>
      <c r="F44" s="15">
        <v>3500</v>
      </c>
    </row>
    <row r="45" spans="1:6" x14ac:dyDescent="0.25">
      <c r="A45" s="1">
        <v>47027</v>
      </c>
      <c r="B45" s="14" t="s">
        <v>40</v>
      </c>
      <c r="C45" s="14" t="s">
        <v>41</v>
      </c>
      <c r="D45" s="3">
        <v>91146.5</v>
      </c>
      <c r="E45" s="3">
        <v>1.9E-3</v>
      </c>
      <c r="F45" s="15">
        <v>3500</v>
      </c>
    </row>
    <row r="46" spans="1:6" x14ac:dyDescent="0.25">
      <c r="A46" s="1">
        <v>47058</v>
      </c>
      <c r="B46" s="14" t="s">
        <v>40</v>
      </c>
      <c r="C46" s="14" t="s">
        <v>41</v>
      </c>
      <c r="D46" s="3">
        <v>91146.5</v>
      </c>
      <c r="E46" s="3">
        <v>1.9E-3</v>
      </c>
      <c r="F46" s="15">
        <v>3500</v>
      </c>
    </row>
    <row r="47" spans="1:6" x14ac:dyDescent="0.25">
      <c r="A47" s="1">
        <v>47088</v>
      </c>
      <c r="B47" s="14" t="s">
        <v>40</v>
      </c>
      <c r="C47" s="14" t="s">
        <v>41</v>
      </c>
      <c r="D47" s="3">
        <v>91146.5</v>
      </c>
      <c r="E47" s="3">
        <v>1.9E-3</v>
      </c>
      <c r="F47" s="15">
        <v>3500</v>
      </c>
    </row>
    <row r="48" spans="1:6" x14ac:dyDescent="0.25">
      <c r="A48" s="1">
        <v>47119</v>
      </c>
      <c r="B48" s="14" t="s">
        <v>40</v>
      </c>
      <c r="C48" s="14" t="s">
        <v>41</v>
      </c>
      <c r="D48" s="3">
        <v>91146.5</v>
      </c>
      <c r="E48" s="3">
        <v>1.9E-3</v>
      </c>
      <c r="F48" s="15">
        <v>3500</v>
      </c>
    </row>
    <row r="49" spans="1:6" x14ac:dyDescent="0.25">
      <c r="A49" s="1">
        <v>47150</v>
      </c>
      <c r="B49" s="14" t="s">
        <v>40</v>
      </c>
      <c r="C49" s="14" t="s">
        <v>41</v>
      </c>
      <c r="D49" s="3">
        <v>91146.5</v>
      </c>
      <c r="E49" s="3">
        <v>1.9E-3</v>
      </c>
      <c r="F49" s="15">
        <v>3500</v>
      </c>
    </row>
    <row r="50" spans="1:6" x14ac:dyDescent="0.25">
      <c r="A50" s="1">
        <v>47178</v>
      </c>
      <c r="B50" s="14" t="s">
        <v>40</v>
      </c>
      <c r="C50" s="14" t="s">
        <v>41</v>
      </c>
      <c r="D50" s="3">
        <v>91146.5</v>
      </c>
      <c r="E50" s="3">
        <v>1.9E-3</v>
      </c>
      <c r="F50" s="15">
        <v>3500</v>
      </c>
    </row>
    <row r="51" spans="1:6" x14ac:dyDescent="0.25">
      <c r="A51" s="1">
        <v>47209</v>
      </c>
      <c r="B51" s="14" t="s">
        <v>40</v>
      </c>
      <c r="C51" s="14" t="s">
        <v>41</v>
      </c>
      <c r="D51" s="3">
        <v>91146.5</v>
      </c>
      <c r="E51" s="3">
        <v>1.9E-3</v>
      </c>
      <c r="F51" s="15">
        <v>3500</v>
      </c>
    </row>
    <row r="52" spans="1:6" x14ac:dyDescent="0.25">
      <c r="A52" s="1">
        <v>47239</v>
      </c>
      <c r="B52" s="14" t="s">
        <v>40</v>
      </c>
      <c r="C52" s="14" t="s">
        <v>41</v>
      </c>
      <c r="D52" s="3">
        <v>91146.5</v>
      </c>
      <c r="E52" s="3">
        <v>1.9E-3</v>
      </c>
      <c r="F52" s="15">
        <v>3500</v>
      </c>
    </row>
    <row r="53" spans="1:6" x14ac:dyDescent="0.25">
      <c r="A53" s="1">
        <v>47270</v>
      </c>
      <c r="B53" s="14" t="s">
        <v>40</v>
      </c>
      <c r="C53" s="14" t="s">
        <v>41</v>
      </c>
      <c r="D53" s="3">
        <v>91146.5</v>
      </c>
      <c r="E53" s="3">
        <v>1.9E-3</v>
      </c>
      <c r="F53" s="15">
        <v>3500</v>
      </c>
    </row>
    <row r="54" spans="1:6" x14ac:dyDescent="0.25">
      <c r="A54" s="1">
        <v>47300</v>
      </c>
      <c r="B54" s="14" t="s">
        <v>40</v>
      </c>
      <c r="C54" s="14" t="s">
        <v>41</v>
      </c>
      <c r="D54" s="3">
        <v>91146.5</v>
      </c>
      <c r="E54" s="3">
        <v>1.9E-3</v>
      </c>
      <c r="F54" s="15">
        <v>3500</v>
      </c>
    </row>
    <row r="55" spans="1:6" x14ac:dyDescent="0.25">
      <c r="A55" s="1">
        <v>47331</v>
      </c>
      <c r="B55" s="14" t="s">
        <v>40</v>
      </c>
      <c r="C55" s="14" t="s">
        <v>41</v>
      </c>
      <c r="D55" s="3">
        <v>91146.5</v>
      </c>
      <c r="E55" s="3">
        <v>1.9E-3</v>
      </c>
      <c r="F55" s="15">
        <v>3500</v>
      </c>
    </row>
    <row r="56" spans="1:6" x14ac:dyDescent="0.25">
      <c r="A56" s="1">
        <v>47362</v>
      </c>
      <c r="B56" s="14" t="s">
        <v>40</v>
      </c>
      <c r="C56" s="14" t="s">
        <v>41</v>
      </c>
      <c r="D56" s="3">
        <v>91146.5</v>
      </c>
      <c r="E56" s="3">
        <v>1.9E-3</v>
      </c>
      <c r="F56" s="15">
        <v>3500</v>
      </c>
    </row>
    <row r="57" spans="1:6" x14ac:dyDescent="0.25">
      <c r="A57" s="1">
        <v>47392</v>
      </c>
      <c r="B57" s="14" t="s">
        <v>40</v>
      </c>
      <c r="C57" s="14" t="s">
        <v>41</v>
      </c>
      <c r="D57" s="3">
        <v>91146.5</v>
      </c>
      <c r="E57" s="3">
        <v>1.9E-3</v>
      </c>
      <c r="F57" s="15">
        <v>3500</v>
      </c>
    </row>
    <row r="58" spans="1:6" x14ac:dyDescent="0.25">
      <c r="A58" s="1">
        <v>47423</v>
      </c>
      <c r="B58" s="14" t="s">
        <v>40</v>
      </c>
      <c r="C58" s="14" t="s">
        <v>41</v>
      </c>
      <c r="D58" s="3">
        <v>91146.5</v>
      </c>
      <c r="E58" s="3">
        <v>1.9E-3</v>
      </c>
      <c r="F58" s="15">
        <v>3500</v>
      </c>
    </row>
    <row r="59" spans="1:6" x14ac:dyDescent="0.25">
      <c r="A59" s="1">
        <v>47453</v>
      </c>
      <c r="B59" s="14" t="s">
        <v>40</v>
      </c>
      <c r="C59" s="14" t="s">
        <v>41</v>
      </c>
      <c r="D59" s="3">
        <v>91146.5</v>
      </c>
      <c r="E59" s="3">
        <v>1.9E-3</v>
      </c>
      <c r="F59" s="15">
        <v>3500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A1CE-0EA9-4A05-9636-BBB729394596}">
  <sheetPr>
    <tabColor rgb="FF002060"/>
  </sheetPr>
  <dimension ref="A1:F61"/>
  <sheetViews>
    <sheetView workbookViewId="0">
      <selection activeCell="A2" sqref="A2"/>
    </sheetView>
  </sheetViews>
  <sheetFormatPr baseColWidth="10" defaultRowHeight="15" x14ac:dyDescent="0.25"/>
  <sheetData>
    <row r="1" spans="1:6" ht="60" x14ac:dyDescent="0.25">
      <c r="A1" s="4" t="s">
        <v>58</v>
      </c>
      <c r="B1" s="4" t="s">
        <v>1</v>
      </c>
      <c r="C1" s="4" t="s">
        <v>23</v>
      </c>
      <c r="D1" s="4" t="s">
        <v>4</v>
      </c>
      <c r="E1" s="4" t="s">
        <v>5</v>
      </c>
      <c r="F1" s="4" t="s">
        <v>59</v>
      </c>
    </row>
    <row r="2" spans="1:6" x14ac:dyDescent="0.25">
      <c r="A2" s="1">
        <v>45658</v>
      </c>
      <c r="B2" s="14" t="s">
        <v>60</v>
      </c>
      <c r="C2" s="14" t="s">
        <v>61</v>
      </c>
      <c r="D2" s="3">
        <v>90902</v>
      </c>
      <c r="E2" s="3">
        <v>2E-3</v>
      </c>
      <c r="F2" s="15">
        <v>1950</v>
      </c>
    </row>
    <row r="3" spans="1:6" x14ac:dyDescent="0.25">
      <c r="A3" s="1">
        <v>45689</v>
      </c>
      <c r="B3" s="14" t="s">
        <v>60</v>
      </c>
      <c r="C3" s="14" t="s">
        <v>61</v>
      </c>
      <c r="D3" s="3">
        <v>90902</v>
      </c>
      <c r="E3" s="3">
        <v>2E-3</v>
      </c>
      <c r="F3" s="15">
        <v>1950</v>
      </c>
    </row>
    <row r="4" spans="1:6" x14ac:dyDescent="0.25">
      <c r="A4" s="1">
        <v>45717</v>
      </c>
      <c r="B4" s="14" t="s">
        <v>60</v>
      </c>
      <c r="C4" s="14" t="s">
        <v>62</v>
      </c>
      <c r="D4" s="3">
        <v>90902</v>
      </c>
      <c r="E4" s="3">
        <v>2E-3</v>
      </c>
      <c r="F4" s="15">
        <v>3000</v>
      </c>
    </row>
    <row r="5" spans="1:6" x14ac:dyDescent="0.25">
      <c r="A5" s="1">
        <v>45748</v>
      </c>
      <c r="B5" s="14" t="s">
        <v>60</v>
      </c>
      <c r="C5" s="14" t="s">
        <v>62</v>
      </c>
      <c r="D5" s="3">
        <v>90902</v>
      </c>
      <c r="E5" s="3">
        <v>2E-3</v>
      </c>
      <c r="F5" s="15">
        <v>3600</v>
      </c>
    </row>
    <row r="6" spans="1:6" x14ac:dyDescent="0.25">
      <c r="A6" s="1">
        <v>45778</v>
      </c>
      <c r="B6" s="14" t="s">
        <v>60</v>
      </c>
      <c r="C6" s="14" t="s">
        <v>62</v>
      </c>
      <c r="D6" s="3">
        <v>90902</v>
      </c>
      <c r="E6" s="3">
        <v>2E-3</v>
      </c>
      <c r="F6" s="15">
        <v>4900</v>
      </c>
    </row>
    <row r="7" spans="1:6" x14ac:dyDescent="0.25">
      <c r="A7" s="1">
        <v>45809</v>
      </c>
      <c r="B7" s="14" t="s">
        <v>60</v>
      </c>
      <c r="C7" s="14" t="s">
        <v>62</v>
      </c>
      <c r="D7" s="3">
        <v>90902</v>
      </c>
      <c r="E7" s="3">
        <v>2E-3</v>
      </c>
      <c r="F7" s="15">
        <v>6000</v>
      </c>
    </row>
    <row r="8" spans="1:6" x14ac:dyDescent="0.25">
      <c r="A8" s="1">
        <v>45839</v>
      </c>
      <c r="B8" s="14" t="s">
        <v>60</v>
      </c>
      <c r="C8" s="14" t="s">
        <v>62</v>
      </c>
      <c r="D8" s="3">
        <v>90902</v>
      </c>
      <c r="E8" s="3">
        <v>2E-3</v>
      </c>
      <c r="F8" s="15">
        <v>4900</v>
      </c>
    </row>
    <row r="9" spans="1:6" x14ac:dyDescent="0.25">
      <c r="A9" s="1">
        <v>45870</v>
      </c>
      <c r="B9" s="14" t="s">
        <v>60</v>
      </c>
      <c r="C9" s="14" t="s">
        <v>62</v>
      </c>
      <c r="D9" s="3">
        <v>90902</v>
      </c>
      <c r="E9" s="3">
        <v>2E-3</v>
      </c>
      <c r="F9" s="15">
        <v>4900</v>
      </c>
    </row>
    <row r="10" spans="1:6" x14ac:dyDescent="0.25">
      <c r="A10" s="1">
        <v>45901</v>
      </c>
      <c r="B10" s="14" t="s">
        <v>60</v>
      </c>
      <c r="C10" s="14" t="s">
        <v>62</v>
      </c>
      <c r="D10" s="3">
        <v>90902</v>
      </c>
      <c r="E10" s="3">
        <v>2E-3</v>
      </c>
      <c r="F10" s="15">
        <v>3000</v>
      </c>
    </row>
    <row r="11" spans="1:6" x14ac:dyDescent="0.25">
      <c r="A11" s="1">
        <v>45931</v>
      </c>
      <c r="B11" s="14" t="s">
        <v>60</v>
      </c>
      <c r="C11" s="14" t="s">
        <v>62</v>
      </c>
      <c r="D11" s="3">
        <v>90902</v>
      </c>
      <c r="E11" s="3">
        <v>2E-3</v>
      </c>
      <c r="F11" s="15">
        <v>3000</v>
      </c>
    </row>
    <row r="12" spans="1:6" x14ac:dyDescent="0.25">
      <c r="A12" s="1">
        <v>45962</v>
      </c>
      <c r="B12" s="14" t="s">
        <v>60</v>
      </c>
      <c r="C12" s="14" t="s">
        <v>62</v>
      </c>
      <c r="D12" s="3">
        <v>90902</v>
      </c>
      <c r="E12" s="3">
        <v>2E-3</v>
      </c>
      <c r="F12" s="15">
        <v>3000</v>
      </c>
    </row>
    <row r="13" spans="1:6" x14ac:dyDescent="0.25">
      <c r="A13" s="1">
        <v>45992</v>
      </c>
      <c r="B13" s="14" t="s">
        <v>60</v>
      </c>
      <c r="C13" s="14" t="s">
        <v>62</v>
      </c>
      <c r="D13" s="3">
        <v>90902</v>
      </c>
      <c r="E13" s="3">
        <v>2E-3</v>
      </c>
      <c r="F13" s="15">
        <v>3000</v>
      </c>
    </row>
    <row r="14" spans="1:6" x14ac:dyDescent="0.25">
      <c r="A14" s="1">
        <v>46023</v>
      </c>
      <c r="B14" s="14" t="s">
        <v>60</v>
      </c>
      <c r="C14" s="14" t="s">
        <v>62</v>
      </c>
      <c r="D14" s="3">
        <v>90902</v>
      </c>
      <c r="E14" s="3">
        <v>2E-3</v>
      </c>
      <c r="F14" s="15">
        <v>3200</v>
      </c>
    </row>
    <row r="15" spans="1:6" x14ac:dyDescent="0.25">
      <c r="A15" s="1">
        <v>46054</v>
      </c>
      <c r="B15" s="14" t="s">
        <v>60</v>
      </c>
      <c r="C15" s="14" t="s">
        <v>62</v>
      </c>
      <c r="D15" s="3">
        <v>90902</v>
      </c>
      <c r="E15" s="3">
        <v>2E-3</v>
      </c>
      <c r="F15" s="15">
        <v>3200</v>
      </c>
    </row>
    <row r="16" spans="1:6" x14ac:dyDescent="0.25">
      <c r="A16" s="1">
        <v>46082</v>
      </c>
      <c r="B16" s="14" t="s">
        <v>60</v>
      </c>
      <c r="C16" s="14" t="s">
        <v>62</v>
      </c>
      <c r="D16" s="3">
        <v>90902</v>
      </c>
      <c r="E16" s="3">
        <v>2E-3</v>
      </c>
      <c r="F16" s="15">
        <v>3200</v>
      </c>
    </row>
    <row r="17" spans="1:6" x14ac:dyDescent="0.25">
      <c r="A17" s="1">
        <v>46113</v>
      </c>
      <c r="B17" s="14" t="s">
        <v>60</v>
      </c>
      <c r="C17" s="14" t="s">
        <v>62</v>
      </c>
      <c r="D17" s="3">
        <v>90902</v>
      </c>
      <c r="E17" s="3">
        <v>2E-3</v>
      </c>
      <c r="F17" s="15">
        <v>3200</v>
      </c>
    </row>
    <row r="18" spans="1:6" x14ac:dyDescent="0.25">
      <c r="A18" s="1">
        <v>46143</v>
      </c>
      <c r="B18" s="14" t="s">
        <v>60</v>
      </c>
      <c r="C18" s="14" t="s">
        <v>62</v>
      </c>
      <c r="D18" s="3">
        <v>90902</v>
      </c>
      <c r="E18" s="3">
        <v>2E-3</v>
      </c>
      <c r="F18" s="15">
        <v>3200</v>
      </c>
    </row>
    <row r="19" spans="1:6" x14ac:dyDescent="0.25">
      <c r="A19" s="1">
        <v>46174</v>
      </c>
      <c r="B19" s="14" t="s">
        <v>60</v>
      </c>
      <c r="C19" s="14" t="s">
        <v>62</v>
      </c>
      <c r="D19" s="3">
        <v>90902</v>
      </c>
      <c r="E19" s="3">
        <v>2E-3</v>
      </c>
      <c r="F19" s="15">
        <v>3200</v>
      </c>
    </row>
    <row r="20" spans="1:6" x14ac:dyDescent="0.25">
      <c r="A20" s="1">
        <v>46204</v>
      </c>
      <c r="B20" s="14" t="s">
        <v>60</v>
      </c>
      <c r="C20" s="14" t="s">
        <v>62</v>
      </c>
      <c r="D20" s="3">
        <v>90902</v>
      </c>
      <c r="E20" s="3">
        <v>2E-3</v>
      </c>
      <c r="F20" s="15">
        <v>3200</v>
      </c>
    </row>
    <row r="21" spans="1:6" x14ac:dyDescent="0.25">
      <c r="A21" s="1">
        <v>46235</v>
      </c>
      <c r="B21" s="14" t="s">
        <v>60</v>
      </c>
      <c r="C21" s="14" t="s">
        <v>62</v>
      </c>
      <c r="D21" s="3">
        <v>90902</v>
      </c>
      <c r="E21" s="3">
        <v>2E-3</v>
      </c>
      <c r="F21" s="15">
        <v>3200</v>
      </c>
    </row>
    <row r="22" spans="1:6" x14ac:dyDescent="0.25">
      <c r="A22" s="1">
        <v>46266</v>
      </c>
      <c r="B22" s="14" t="s">
        <v>60</v>
      </c>
      <c r="C22" s="14" t="s">
        <v>62</v>
      </c>
      <c r="D22" s="3">
        <v>90902</v>
      </c>
      <c r="E22" s="3">
        <v>2E-3</v>
      </c>
      <c r="F22" s="15">
        <v>3200</v>
      </c>
    </row>
    <row r="23" spans="1:6" x14ac:dyDescent="0.25">
      <c r="A23" s="1">
        <v>46296</v>
      </c>
      <c r="B23" s="14" t="s">
        <v>60</v>
      </c>
      <c r="C23" s="14" t="s">
        <v>62</v>
      </c>
      <c r="D23" s="3">
        <v>90902</v>
      </c>
      <c r="E23" s="3">
        <v>2E-3</v>
      </c>
      <c r="F23" s="15">
        <v>3200</v>
      </c>
    </row>
    <row r="24" spans="1:6" x14ac:dyDescent="0.25">
      <c r="A24" s="1">
        <v>46327</v>
      </c>
      <c r="B24" s="14" t="s">
        <v>60</v>
      </c>
      <c r="C24" s="14" t="s">
        <v>62</v>
      </c>
      <c r="D24" s="3">
        <v>90902</v>
      </c>
      <c r="E24" s="3">
        <v>2E-3</v>
      </c>
      <c r="F24" s="15">
        <v>3200</v>
      </c>
    </row>
    <row r="25" spans="1:6" x14ac:dyDescent="0.25">
      <c r="A25" s="1">
        <v>46357</v>
      </c>
      <c r="B25" s="14" t="s">
        <v>60</v>
      </c>
      <c r="C25" s="14" t="s">
        <v>62</v>
      </c>
      <c r="D25" s="3">
        <v>90902</v>
      </c>
      <c r="E25" s="3">
        <v>2E-3</v>
      </c>
      <c r="F25" s="15">
        <v>3200</v>
      </c>
    </row>
    <row r="26" spans="1:6" x14ac:dyDescent="0.25">
      <c r="A26" s="1">
        <v>46388</v>
      </c>
      <c r="B26" s="14" t="s">
        <v>60</v>
      </c>
      <c r="C26" s="14" t="s">
        <v>62</v>
      </c>
      <c r="D26" s="3">
        <v>90902</v>
      </c>
      <c r="E26" s="3">
        <v>2E-3</v>
      </c>
      <c r="F26" s="15">
        <v>3500</v>
      </c>
    </row>
    <row r="27" spans="1:6" x14ac:dyDescent="0.25">
      <c r="A27" s="1">
        <v>46419</v>
      </c>
      <c r="B27" s="14" t="s">
        <v>60</v>
      </c>
      <c r="C27" s="14" t="s">
        <v>62</v>
      </c>
      <c r="D27" s="3">
        <v>90902</v>
      </c>
      <c r="E27" s="3">
        <v>2E-3</v>
      </c>
      <c r="F27" s="15">
        <v>3500</v>
      </c>
    </row>
    <row r="28" spans="1:6" x14ac:dyDescent="0.25">
      <c r="A28" s="1">
        <v>46447</v>
      </c>
      <c r="B28" s="14" t="s">
        <v>60</v>
      </c>
      <c r="C28" s="14" t="s">
        <v>62</v>
      </c>
      <c r="D28" s="3">
        <v>90902</v>
      </c>
      <c r="E28" s="3">
        <v>2E-3</v>
      </c>
      <c r="F28" s="15">
        <v>3500</v>
      </c>
    </row>
    <row r="29" spans="1:6" x14ac:dyDescent="0.25">
      <c r="A29" s="1">
        <v>46478</v>
      </c>
      <c r="B29" s="14" t="s">
        <v>60</v>
      </c>
      <c r="C29" s="14" t="s">
        <v>62</v>
      </c>
      <c r="D29" s="3">
        <v>90902</v>
      </c>
      <c r="E29" s="3">
        <v>2E-3</v>
      </c>
      <c r="F29" s="15">
        <v>3500</v>
      </c>
    </row>
    <row r="30" spans="1:6" x14ac:dyDescent="0.25">
      <c r="A30" s="1">
        <v>46508</v>
      </c>
      <c r="B30" s="14" t="s">
        <v>60</v>
      </c>
      <c r="C30" s="14" t="s">
        <v>62</v>
      </c>
      <c r="D30" s="3">
        <v>90902</v>
      </c>
      <c r="E30" s="3">
        <v>2E-3</v>
      </c>
      <c r="F30" s="15">
        <v>3500</v>
      </c>
    </row>
    <row r="31" spans="1:6" x14ac:dyDescent="0.25">
      <c r="A31" s="1">
        <v>46539</v>
      </c>
      <c r="B31" s="14" t="s">
        <v>60</v>
      </c>
      <c r="C31" s="14" t="s">
        <v>62</v>
      </c>
      <c r="D31" s="3">
        <v>90902</v>
      </c>
      <c r="E31" s="3">
        <v>2E-3</v>
      </c>
      <c r="F31" s="15">
        <v>3500</v>
      </c>
    </row>
    <row r="32" spans="1:6" x14ac:dyDescent="0.25">
      <c r="A32" s="1">
        <v>46569</v>
      </c>
      <c r="B32" s="14" t="s">
        <v>60</v>
      </c>
      <c r="C32" s="14" t="s">
        <v>62</v>
      </c>
      <c r="D32" s="3">
        <v>90902</v>
      </c>
      <c r="E32" s="3">
        <v>2E-3</v>
      </c>
      <c r="F32" s="15">
        <v>3500</v>
      </c>
    </row>
    <row r="33" spans="1:6" x14ac:dyDescent="0.25">
      <c r="A33" s="1">
        <v>46600</v>
      </c>
      <c r="B33" s="14" t="s">
        <v>60</v>
      </c>
      <c r="C33" s="14" t="s">
        <v>62</v>
      </c>
      <c r="D33" s="3">
        <v>90902</v>
      </c>
      <c r="E33" s="3">
        <v>2E-3</v>
      </c>
      <c r="F33" s="15">
        <v>3500</v>
      </c>
    </row>
    <row r="34" spans="1:6" x14ac:dyDescent="0.25">
      <c r="A34" s="1">
        <v>46631</v>
      </c>
      <c r="B34" s="14" t="s">
        <v>60</v>
      </c>
      <c r="C34" s="14" t="s">
        <v>62</v>
      </c>
      <c r="D34" s="3">
        <v>90902</v>
      </c>
      <c r="E34" s="3">
        <v>2E-3</v>
      </c>
      <c r="F34" s="15">
        <v>3500</v>
      </c>
    </row>
    <row r="35" spans="1:6" x14ac:dyDescent="0.25">
      <c r="A35" s="1">
        <v>46661</v>
      </c>
      <c r="B35" s="14" t="s">
        <v>60</v>
      </c>
      <c r="C35" s="14" t="s">
        <v>62</v>
      </c>
      <c r="D35" s="3">
        <v>90902</v>
      </c>
      <c r="E35" s="3">
        <v>2E-3</v>
      </c>
      <c r="F35" s="15">
        <v>3500</v>
      </c>
    </row>
    <row r="36" spans="1:6" x14ac:dyDescent="0.25">
      <c r="A36" s="1">
        <v>46692</v>
      </c>
      <c r="B36" s="14" t="s">
        <v>60</v>
      </c>
      <c r="C36" s="14" t="s">
        <v>62</v>
      </c>
      <c r="D36" s="3">
        <v>90902</v>
      </c>
      <c r="E36" s="3">
        <v>2E-3</v>
      </c>
      <c r="F36" s="15">
        <v>3500</v>
      </c>
    </row>
    <row r="37" spans="1:6" x14ac:dyDescent="0.25">
      <c r="A37" s="1">
        <v>46722</v>
      </c>
      <c r="B37" s="14" t="s">
        <v>60</v>
      </c>
      <c r="C37" s="14" t="s">
        <v>62</v>
      </c>
      <c r="D37" s="3">
        <v>90902</v>
      </c>
      <c r="E37" s="3">
        <v>2E-3</v>
      </c>
      <c r="F37" s="15">
        <v>3500</v>
      </c>
    </row>
    <row r="38" spans="1:6" x14ac:dyDescent="0.25">
      <c r="A38" s="1">
        <v>46753</v>
      </c>
      <c r="B38" s="14" t="s">
        <v>60</v>
      </c>
      <c r="C38" s="14" t="s">
        <v>62</v>
      </c>
      <c r="D38" s="3">
        <v>90902</v>
      </c>
      <c r="E38" s="3">
        <v>2E-3</v>
      </c>
      <c r="F38" s="15">
        <v>3700</v>
      </c>
    </row>
    <row r="39" spans="1:6" x14ac:dyDescent="0.25">
      <c r="A39" s="1">
        <v>46784</v>
      </c>
      <c r="B39" s="14" t="s">
        <v>60</v>
      </c>
      <c r="C39" s="14" t="s">
        <v>62</v>
      </c>
      <c r="D39" s="3">
        <v>90902</v>
      </c>
      <c r="E39" s="3">
        <v>2E-3</v>
      </c>
      <c r="F39" s="15">
        <v>3700</v>
      </c>
    </row>
    <row r="40" spans="1:6" x14ac:dyDescent="0.25">
      <c r="A40" s="1">
        <v>46813</v>
      </c>
      <c r="B40" s="14" t="s">
        <v>60</v>
      </c>
      <c r="C40" s="14" t="s">
        <v>62</v>
      </c>
      <c r="D40" s="3">
        <v>90902</v>
      </c>
      <c r="E40" s="3">
        <v>2E-3</v>
      </c>
      <c r="F40" s="15">
        <v>3700</v>
      </c>
    </row>
    <row r="41" spans="1:6" x14ac:dyDescent="0.25">
      <c r="A41" s="1">
        <v>46844</v>
      </c>
      <c r="B41" s="14" t="s">
        <v>60</v>
      </c>
      <c r="C41" s="14" t="s">
        <v>62</v>
      </c>
      <c r="D41" s="3">
        <v>90902</v>
      </c>
      <c r="E41" s="3">
        <v>2E-3</v>
      </c>
      <c r="F41" s="15">
        <v>3700</v>
      </c>
    </row>
    <row r="42" spans="1:6" x14ac:dyDescent="0.25">
      <c r="A42" s="1">
        <v>46874</v>
      </c>
      <c r="B42" s="14" t="s">
        <v>60</v>
      </c>
      <c r="C42" s="14" t="s">
        <v>62</v>
      </c>
      <c r="D42" s="3">
        <v>90902</v>
      </c>
      <c r="E42" s="3">
        <v>2E-3</v>
      </c>
      <c r="F42" s="15">
        <v>3700</v>
      </c>
    </row>
    <row r="43" spans="1:6" x14ac:dyDescent="0.25">
      <c r="A43" s="1">
        <v>46905</v>
      </c>
      <c r="B43" s="14" t="s">
        <v>60</v>
      </c>
      <c r="C43" s="14" t="s">
        <v>62</v>
      </c>
      <c r="D43" s="3">
        <v>90902</v>
      </c>
      <c r="E43" s="3">
        <v>2E-3</v>
      </c>
      <c r="F43" s="15">
        <v>3700</v>
      </c>
    </row>
    <row r="44" spans="1:6" x14ac:dyDescent="0.25">
      <c r="A44" s="1">
        <v>46935</v>
      </c>
      <c r="B44" s="14" t="s">
        <v>60</v>
      </c>
      <c r="C44" s="14" t="s">
        <v>62</v>
      </c>
      <c r="D44" s="3">
        <v>90902</v>
      </c>
      <c r="E44" s="3">
        <v>2E-3</v>
      </c>
      <c r="F44" s="15">
        <v>3700</v>
      </c>
    </row>
    <row r="45" spans="1:6" x14ac:dyDescent="0.25">
      <c r="A45" s="1">
        <v>46966</v>
      </c>
      <c r="B45" s="14" t="s">
        <v>60</v>
      </c>
      <c r="C45" s="14" t="s">
        <v>62</v>
      </c>
      <c r="D45" s="3">
        <v>90902</v>
      </c>
      <c r="E45" s="3">
        <v>2E-3</v>
      </c>
      <c r="F45" s="15">
        <v>3700</v>
      </c>
    </row>
    <row r="46" spans="1:6" x14ac:dyDescent="0.25">
      <c r="A46" s="1">
        <v>46997</v>
      </c>
      <c r="B46" s="14" t="s">
        <v>60</v>
      </c>
      <c r="C46" s="14" t="s">
        <v>62</v>
      </c>
      <c r="D46" s="3">
        <v>90902</v>
      </c>
      <c r="E46" s="3">
        <v>2E-3</v>
      </c>
      <c r="F46" s="15">
        <v>3700</v>
      </c>
    </row>
    <row r="47" spans="1:6" x14ac:dyDescent="0.25">
      <c r="A47" s="1">
        <v>47027</v>
      </c>
      <c r="B47" s="14" t="s">
        <v>60</v>
      </c>
      <c r="C47" s="14" t="s">
        <v>62</v>
      </c>
      <c r="D47" s="3">
        <v>90902</v>
      </c>
      <c r="E47" s="3">
        <v>2E-3</v>
      </c>
      <c r="F47" s="15">
        <v>3700</v>
      </c>
    </row>
    <row r="48" spans="1:6" x14ac:dyDescent="0.25">
      <c r="A48" s="1">
        <v>47058</v>
      </c>
      <c r="B48" s="14" t="s">
        <v>60</v>
      </c>
      <c r="C48" s="14" t="s">
        <v>62</v>
      </c>
      <c r="D48" s="3">
        <v>90902</v>
      </c>
      <c r="E48" s="3">
        <v>2E-3</v>
      </c>
      <c r="F48" s="15">
        <v>3700</v>
      </c>
    </row>
    <row r="49" spans="1:6" x14ac:dyDescent="0.25">
      <c r="A49" s="1">
        <v>47088</v>
      </c>
      <c r="B49" s="14" t="s">
        <v>60</v>
      </c>
      <c r="C49" s="14" t="s">
        <v>62</v>
      </c>
      <c r="D49" s="3">
        <v>90902</v>
      </c>
      <c r="E49" s="3">
        <v>2E-3</v>
      </c>
      <c r="F49" s="15">
        <v>3700</v>
      </c>
    </row>
    <row r="50" spans="1:6" x14ac:dyDescent="0.25">
      <c r="A50" s="1">
        <v>47119</v>
      </c>
      <c r="B50" s="14" t="s">
        <v>60</v>
      </c>
      <c r="C50" s="14" t="s">
        <v>62</v>
      </c>
      <c r="D50" s="3">
        <v>90902</v>
      </c>
      <c r="E50" s="3">
        <v>2E-3</v>
      </c>
      <c r="F50" s="15">
        <v>4000</v>
      </c>
    </row>
    <row r="51" spans="1:6" x14ac:dyDescent="0.25">
      <c r="A51" s="1">
        <v>47150</v>
      </c>
      <c r="B51" s="14" t="s">
        <v>60</v>
      </c>
      <c r="C51" s="14" t="s">
        <v>62</v>
      </c>
      <c r="D51" s="3">
        <v>90902</v>
      </c>
      <c r="E51" s="3">
        <v>2E-3</v>
      </c>
      <c r="F51" s="15">
        <v>4000</v>
      </c>
    </row>
    <row r="52" spans="1:6" x14ac:dyDescent="0.25">
      <c r="A52" s="1">
        <v>47178</v>
      </c>
      <c r="B52" s="14" t="s">
        <v>60</v>
      </c>
      <c r="C52" s="14" t="s">
        <v>62</v>
      </c>
      <c r="D52" s="3">
        <v>90902</v>
      </c>
      <c r="E52" s="3">
        <v>2E-3</v>
      </c>
      <c r="F52" s="15">
        <v>4000</v>
      </c>
    </row>
    <row r="53" spans="1:6" x14ac:dyDescent="0.25">
      <c r="A53" s="1">
        <v>47209</v>
      </c>
      <c r="B53" s="14" t="s">
        <v>60</v>
      </c>
      <c r="C53" s="14" t="s">
        <v>62</v>
      </c>
      <c r="D53" s="3">
        <v>90902</v>
      </c>
      <c r="E53" s="3">
        <v>2E-3</v>
      </c>
      <c r="F53" s="15">
        <v>4000</v>
      </c>
    </row>
    <row r="54" spans="1:6" x14ac:dyDescent="0.25">
      <c r="A54" s="1">
        <v>47239</v>
      </c>
      <c r="B54" s="14" t="s">
        <v>60</v>
      </c>
      <c r="C54" s="14" t="s">
        <v>62</v>
      </c>
      <c r="D54" s="3">
        <v>90902</v>
      </c>
      <c r="E54" s="3">
        <v>2E-3</v>
      </c>
      <c r="F54" s="15">
        <v>4000</v>
      </c>
    </row>
    <row r="55" spans="1:6" x14ac:dyDescent="0.25">
      <c r="A55" s="1">
        <v>47270</v>
      </c>
      <c r="B55" s="14" t="s">
        <v>60</v>
      </c>
      <c r="C55" s="14" t="s">
        <v>62</v>
      </c>
      <c r="D55" s="3">
        <v>90902</v>
      </c>
      <c r="E55" s="3">
        <v>2E-3</v>
      </c>
      <c r="F55" s="15">
        <v>4000</v>
      </c>
    </row>
    <row r="56" spans="1:6" x14ac:dyDescent="0.25">
      <c r="A56" s="1">
        <v>47300</v>
      </c>
      <c r="B56" s="14" t="s">
        <v>60</v>
      </c>
      <c r="C56" s="14" t="s">
        <v>62</v>
      </c>
      <c r="D56" s="3">
        <v>90902</v>
      </c>
      <c r="E56" s="3">
        <v>2E-3</v>
      </c>
      <c r="F56" s="15">
        <v>4000</v>
      </c>
    </row>
    <row r="57" spans="1:6" x14ac:dyDescent="0.25">
      <c r="A57" s="1">
        <v>47331</v>
      </c>
      <c r="B57" s="14" t="s">
        <v>60</v>
      </c>
      <c r="C57" s="14" t="s">
        <v>62</v>
      </c>
      <c r="D57" s="3">
        <v>90902</v>
      </c>
      <c r="E57" s="3">
        <v>2E-3</v>
      </c>
      <c r="F57" s="15">
        <v>4000</v>
      </c>
    </row>
    <row r="58" spans="1:6" x14ac:dyDescent="0.25">
      <c r="A58" s="1">
        <v>47362</v>
      </c>
      <c r="B58" s="14" t="s">
        <v>60</v>
      </c>
      <c r="C58" s="14" t="s">
        <v>62</v>
      </c>
      <c r="D58" s="3">
        <v>90902</v>
      </c>
      <c r="E58" s="3">
        <v>2E-3</v>
      </c>
      <c r="F58" s="15">
        <v>4000</v>
      </c>
    </row>
    <row r="59" spans="1:6" x14ac:dyDescent="0.25">
      <c r="A59" s="1">
        <v>47392</v>
      </c>
      <c r="B59" s="14" t="s">
        <v>60</v>
      </c>
      <c r="C59" s="14" t="s">
        <v>62</v>
      </c>
      <c r="D59" s="3">
        <v>90902</v>
      </c>
      <c r="E59" s="3">
        <v>2E-3</v>
      </c>
      <c r="F59" s="15">
        <v>4000</v>
      </c>
    </row>
    <row r="60" spans="1:6" x14ac:dyDescent="0.25">
      <c r="A60" s="1">
        <v>47423</v>
      </c>
      <c r="B60" s="14" t="s">
        <v>60</v>
      </c>
      <c r="C60" s="14" t="s">
        <v>62</v>
      </c>
      <c r="D60" s="3">
        <v>90902</v>
      </c>
      <c r="E60" s="3">
        <v>2E-3</v>
      </c>
      <c r="F60" s="15">
        <v>4000</v>
      </c>
    </row>
    <row r="61" spans="1:6" x14ac:dyDescent="0.25">
      <c r="A61" s="1">
        <v>47453</v>
      </c>
      <c r="B61" s="14" t="s">
        <v>60</v>
      </c>
      <c r="C61" s="14" t="s">
        <v>62</v>
      </c>
      <c r="D61" s="3">
        <v>90902</v>
      </c>
      <c r="E61" s="3">
        <v>2E-3</v>
      </c>
      <c r="F61" s="15">
        <v>4000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72ED-EE45-4F36-9ABA-C3A0AC497088}">
  <sheetPr>
    <tabColor rgb="FF00B050"/>
  </sheetPr>
  <dimension ref="A1:K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2" sqref="K2:K61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  <col min="11" max="11" width="14.42578125" customWidth="1"/>
  </cols>
  <sheetData>
    <row r="1" spans="1:11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25">
      <c r="A2" s="1">
        <v>45658</v>
      </c>
      <c r="B2" s="2" t="s">
        <v>11</v>
      </c>
      <c r="C2" s="2" t="s">
        <v>13</v>
      </c>
      <c r="D2" s="2" t="s">
        <v>15</v>
      </c>
      <c r="E2" s="3">
        <v>94165.000120853903</v>
      </c>
      <c r="F2" s="3">
        <v>1.9166666666666666E-3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  <row r="3" spans="1:11" x14ac:dyDescent="0.25">
      <c r="A3" s="1">
        <v>45689</v>
      </c>
      <c r="B3" s="2" t="s">
        <v>11</v>
      </c>
      <c r="C3" s="2" t="s">
        <v>13</v>
      </c>
      <c r="D3" s="2" t="s">
        <v>15</v>
      </c>
      <c r="E3" s="3">
        <v>94165.000120853903</v>
      </c>
      <c r="F3" s="3">
        <v>1.9166666666666666E-3</v>
      </c>
      <c r="G3" s="3">
        <v>0</v>
      </c>
      <c r="H3" s="3">
        <v>0</v>
      </c>
      <c r="I3" s="3">
        <v>0</v>
      </c>
      <c r="J3" s="3">
        <v>0</v>
      </c>
      <c r="K3" s="3">
        <v>0</v>
      </c>
    </row>
    <row r="4" spans="1:11" x14ac:dyDescent="0.25">
      <c r="A4" s="1">
        <v>45717</v>
      </c>
      <c r="B4" s="2" t="s">
        <v>11</v>
      </c>
      <c r="C4" s="2" t="s">
        <v>13</v>
      </c>
      <c r="D4" s="2" t="s">
        <v>15</v>
      </c>
      <c r="E4" s="3">
        <v>94165.000120853903</v>
      </c>
      <c r="F4" s="3">
        <v>1.9166666666666666E-3</v>
      </c>
      <c r="G4" s="3">
        <v>0</v>
      </c>
      <c r="H4" s="3">
        <v>0</v>
      </c>
      <c r="I4" s="3">
        <v>0</v>
      </c>
      <c r="J4" s="3">
        <v>0</v>
      </c>
      <c r="K4" s="3">
        <v>0</v>
      </c>
    </row>
    <row r="5" spans="1:11" x14ac:dyDescent="0.25">
      <c r="A5" s="1">
        <v>45748</v>
      </c>
      <c r="B5" s="2" t="s">
        <v>11</v>
      </c>
      <c r="C5" s="2" t="s">
        <v>13</v>
      </c>
      <c r="D5" s="2" t="s">
        <v>15</v>
      </c>
      <c r="E5" s="3">
        <v>94165.000120853903</v>
      </c>
      <c r="F5" s="3">
        <v>1.9166666666666666E-3</v>
      </c>
      <c r="G5" s="3">
        <v>0</v>
      </c>
      <c r="H5" s="3">
        <v>0</v>
      </c>
      <c r="I5" s="3">
        <v>0</v>
      </c>
      <c r="J5" s="3">
        <v>0</v>
      </c>
      <c r="K5" s="3">
        <v>0</v>
      </c>
    </row>
    <row r="6" spans="1:11" x14ac:dyDescent="0.25">
      <c r="A6" s="1">
        <v>45778</v>
      </c>
      <c r="B6" s="2" t="s">
        <v>11</v>
      </c>
      <c r="C6" s="2" t="s">
        <v>13</v>
      </c>
      <c r="D6" s="2" t="s">
        <v>15</v>
      </c>
      <c r="E6" s="3">
        <v>94165.000120853903</v>
      </c>
      <c r="F6" s="3">
        <v>1.9166666666666666E-3</v>
      </c>
      <c r="G6" s="3">
        <v>0</v>
      </c>
      <c r="H6" s="3">
        <v>0</v>
      </c>
      <c r="I6" s="3">
        <v>0</v>
      </c>
      <c r="J6" s="3">
        <v>0</v>
      </c>
      <c r="K6" s="3">
        <v>0</v>
      </c>
    </row>
    <row r="7" spans="1:11" x14ac:dyDescent="0.25">
      <c r="A7" s="1">
        <v>45809</v>
      </c>
      <c r="B7" s="2" t="s">
        <v>11</v>
      </c>
      <c r="C7" s="2" t="s">
        <v>13</v>
      </c>
      <c r="D7" s="2" t="s">
        <v>15</v>
      </c>
      <c r="E7" s="3">
        <v>94165.000120853903</v>
      </c>
      <c r="F7" s="3">
        <v>1.9166666666666666E-3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 x14ac:dyDescent="0.25">
      <c r="A8" s="1">
        <v>45839</v>
      </c>
      <c r="B8" s="2" t="s">
        <v>11</v>
      </c>
      <c r="C8" s="2" t="s">
        <v>13</v>
      </c>
      <c r="D8" s="2" t="s">
        <v>15</v>
      </c>
      <c r="E8" s="3">
        <v>94165.000120853903</v>
      </c>
      <c r="F8" s="3">
        <v>1.9166666666666666E-3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x14ac:dyDescent="0.25">
      <c r="A9" s="1">
        <v>45870</v>
      </c>
      <c r="B9" s="2" t="s">
        <v>11</v>
      </c>
      <c r="C9" s="2" t="s">
        <v>13</v>
      </c>
      <c r="D9" s="2" t="s">
        <v>15</v>
      </c>
      <c r="E9" s="3">
        <v>94165.000120853903</v>
      </c>
      <c r="F9" s="3">
        <v>1.9166666666666666E-3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x14ac:dyDescent="0.25">
      <c r="A10" s="1">
        <v>45901</v>
      </c>
      <c r="B10" s="2" t="s">
        <v>11</v>
      </c>
      <c r="C10" s="2" t="s">
        <v>13</v>
      </c>
      <c r="D10" s="2" t="s">
        <v>15</v>
      </c>
      <c r="E10" s="3">
        <v>94165.000120853903</v>
      </c>
      <c r="F10" s="3">
        <v>1.9166666666666666E-3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x14ac:dyDescent="0.25">
      <c r="A11" s="1">
        <v>45931</v>
      </c>
      <c r="B11" s="2" t="s">
        <v>11</v>
      </c>
      <c r="C11" s="2" t="s">
        <v>13</v>
      </c>
      <c r="D11" s="2" t="s">
        <v>15</v>
      </c>
      <c r="E11" s="3">
        <v>94165.000120853903</v>
      </c>
      <c r="F11" s="3">
        <v>1.9166666666666666E-3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 x14ac:dyDescent="0.25">
      <c r="A12" s="1">
        <v>45962</v>
      </c>
      <c r="B12" s="2" t="s">
        <v>11</v>
      </c>
      <c r="C12" s="2" t="s">
        <v>13</v>
      </c>
      <c r="D12" s="2" t="s">
        <v>15</v>
      </c>
      <c r="E12" s="3">
        <v>94165.000120853903</v>
      </c>
      <c r="F12" s="3">
        <v>1.9166666666666666E-3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 x14ac:dyDescent="0.25">
      <c r="A13" s="1">
        <v>45992</v>
      </c>
      <c r="B13" s="2" t="s">
        <v>11</v>
      </c>
      <c r="C13" s="2" t="s">
        <v>13</v>
      </c>
      <c r="D13" s="2" t="s">
        <v>15</v>
      </c>
      <c r="E13" s="3">
        <v>94165.000120853903</v>
      </c>
      <c r="F13" s="3">
        <v>1.9166666666666666E-3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 x14ac:dyDescent="0.25">
      <c r="A14" s="1">
        <v>46023</v>
      </c>
      <c r="B14" s="2" t="s">
        <v>11</v>
      </c>
      <c r="C14" s="2" t="s">
        <v>13</v>
      </c>
      <c r="D14" s="2" t="s">
        <v>15</v>
      </c>
      <c r="E14" s="3">
        <v>94165.000120853903</v>
      </c>
      <c r="F14" s="3">
        <v>1.9166666666666666E-3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x14ac:dyDescent="0.25">
      <c r="A15" s="1">
        <v>46054</v>
      </c>
      <c r="B15" s="2" t="s">
        <v>11</v>
      </c>
      <c r="C15" s="2" t="s">
        <v>13</v>
      </c>
      <c r="D15" s="2" t="s">
        <v>15</v>
      </c>
      <c r="E15" s="3">
        <v>94165.000120853903</v>
      </c>
      <c r="F15" s="3">
        <v>1.9166666666666666E-3</v>
      </c>
      <c r="G15" s="3">
        <v>3132.1963776822358</v>
      </c>
      <c r="H15" s="3">
        <v>0</v>
      </c>
      <c r="I15" s="3">
        <v>3132.1963776822358</v>
      </c>
      <c r="J15" s="3">
        <v>0</v>
      </c>
      <c r="K15" s="3">
        <v>0</v>
      </c>
    </row>
    <row r="16" spans="1:11" x14ac:dyDescent="0.25">
      <c r="A16" s="1">
        <v>46082</v>
      </c>
      <c r="B16" s="2" t="s">
        <v>11</v>
      </c>
      <c r="C16" s="2" t="s">
        <v>13</v>
      </c>
      <c r="D16" s="2" t="s">
        <v>15</v>
      </c>
      <c r="E16" s="3">
        <v>94165.000120853903</v>
      </c>
      <c r="F16" s="3">
        <v>1.9166666666666666E-3</v>
      </c>
      <c r="G16" s="3">
        <v>3561.3738675858008</v>
      </c>
      <c r="H16" s="3">
        <v>0</v>
      </c>
      <c r="I16" s="3">
        <v>3561.3738675858008</v>
      </c>
      <c r="J16" s="3">
        <v>0</v>
      </c>
      <c r="K16" s="3">
        <v>0</v>
      </c>
    </row>
    <row r="17" spans="1:11" x14ac:dyDescent="0.25">
      <c r="A17" s="1">
        <v>46113</v>
      </c>
      <c r="B17" s="2" t="s">
        <v>11</v>
      </c>
      <c r="C17" s="2" t="s">
        <v>13</v>
      </c>
      <c r="D17" s="2" t="s">
        <v>15</v>
      </c>
      <c r="E17" s="3">
        <v>94165.000120853903</v>
      </c>
      <c r="F17" s="3">
        <v>1.9166666666666666E-3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1">
        <v>46143</v>
      </c>
      <c r="B18" s="2" t="s">
        <v>11</v>
      </c>
      <c r="C18" s="2" t="s">
        <v>13</v>
      </c>
      <c r="D18" s="2" t="s">
        <v>15</v>
      </c>
      <c r="E18" s="3">
        <v>94165.000120853903</v>
      </c>
      <c r="F18" s="3">
        <v>1.9166666666666666E-3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1">
        <v>46174</v>
      </c>
      <c r="B19" s="2" t="s">
        <v>11</v>
      </c>
      <c r="C19" s="2" t="s">
        <v>13</v>
      </c>
      <c r="D19" s="2" t="s">
        <v>15</v>
      </c>
      <c r="E19" s="3">
        <v>94165.000120853903</v>
      </c>
      <c r="F19" s="3">
        <v>1.9166666666666666E-3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x14ac:dyDescent="0.25">
      <c r="A20" s="1">
        <v>46204</v>
      </c>
      <c r="B20" s="2" t="s">
        <v>11</v>
      </c>
      <c r="C20" s="2" t="s">
        <v>13</v>
      </c>
      <c r="D20" s="2" t="s">
        <v>15</v>
      </c>
      <c r="E20" s="3">
        <v>94165.000120853903</v>
      </c>
      <c r="F20" s="3">
        <v>1.9166666666666666E-3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 x14ac:dyDescent="0.25">
      <c r="A21" s="1">
        <v>46235</v>
      </c>
      <c r="B21" s="2" t="s">
        <v>11</v>
      </c>
      <c r="C21" s="2" t="s">
        <v>13</v>
      </c>
      <c r="D21" s="2" t="s">
        <v>15</v>
      </c>
      <c r="E21" s="3">
        <v>94165.000120853903</v>
      </c>
      <c r="F21" s="3">
        <v>1.9166666666666666E-3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x14ac:dyDescent="0.25">
      <c r="A22" s="1">
        <v>46266</v>
      </c>
      <c r="B22" s="2" t="s">
        <v>11</v>
      </c>
      <c r="C22" s="2" t="s">
        <v>13</v>
      </c>
      <c r="D22" s="2" t="s">
        <v>15</v>
      </c>
      <c r="E22" s="3">
        <v>94165.000120853903</v>
      </c>
      <c r="F22" s="3">
        <v>1.9166666666666666E-3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 x14ac:dyDescent="0.25">
      <c r="A23" s="1">
        <v>46296</v>
      </c>
      <c r="B23" s="2" t="s">
        <v>11</v>
      </c>
      <c r="C23" s="2" t="s">
        <v>13</v>
      </c>
      <c r="D23" s="2" t="s">
        <v>15</v>
      </c>
      <c r="E23" s="3">
        <v>94165.000120853903</v>
      </c>
      <c r="F23" s="3">
        <v>1.9166666666666666E-3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 x14ac:dyDescent="0.25">
      <c r="A24" s="1">
        <v>46327</v>
      </c>
      <c r="B24" s="2" t="s">
        <v>11</v>
      </c>
      <c r="C24" s="2" t="s">
        <v>13</v>
      </c>
      <c r="D24" s="2" t="s">
        <v>15</v>
      </c>
      <c r="E24" s="3">
        <v>94165.000120853903</v>
      </c>
      <c r="F24" s="3">
        <v>1.9166666666666666E-3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 x14ac:dyDescent="0.25">
      <c r="A25" s="1">
        <v>46357</v>
      </c>
      <c r="B25" s="2" t="s">
        <v>11</v>
      </c>
      <c r="C25" s="2" t="s">
        <v>13</v>
      </c>
      <c r="D25" s="2" t="s">
        <v>15</v>
      </c>
      <c r="E25" s="3">
        <v>94165.000120853903</v>
      </c>
      <c r="F25" s="3">
        <v>1.9166666666666666E-3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 x14ac:dyDescent="0.25">
      <c r="A26" s="1">
        <v>46388</v>
      </c>
      <c r="B26" s="2" t="s">
        <v>11</v>
      </c>
      <c r="C26" s="2" t="s">
        <v>13</v>
      </c>
      <c r="D26" s="2" t="s">
        <v>15</v>
      </c>
      <c r="E26" s="3">
        <v>94165.000120853903</v>
      </c>
      <c r="F26" s="3">
        <v>1.9166666666666666E-3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 x14ac:dyDescent="0.25">
      <c r="A27" s="1">
        <v>46419</v>
      </c>
      <c r="B27" s="2" t="s">
        <v>11</v>
      </c>
      <c r="C27" s="2" t="s">
        <v>13</v>
      </c>
      <c r="D27" s="2" t="s">
        <v>15</v>
      </c>
      <c r="E27" s="3">
        <v>94165.000120853903</v>
      </c>
      <c r="F27" s="3">
        <v>1.9166666666666666E-3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1:11" x14ac:dyDescent="0.25">
      <c r="A28" s="1">
        <v>46447</v>
      </c>
      <c r="B28" s="2" t="s">
        <v>11</v>
      </c>
      <c r="C28" s="2" t="s">
        <v>13</v>
      </c>
      <c r="D28" s="2" t="s">
        <v>15</v>
      </c>
      <c r="E28" s="3">
        <v>94165.000120853903</v>
      </c>
      <c r="F28" s="3">
        <v>1.9166666666666666E-3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 x14ac:dyDescent="0.25">
      <c r="A29" s="1">
        <v>46478</v>
      </c>
      <c r="B29" s="2" t="s">
        <v>11</v>
      </c>
      <c r="C29" s="2" t="s">
        <v>13</v>
      </c>
      <c r="D29" s="2" t="s">
        <v>15</v>
      </c>
      <c r="E29" s="3">
        <v>94165.000120853903</v>
      </c>
      <c r="F29" s="3">
        <v>1.9166666666666666E-3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</row>
    <row r="30" spans="1:11" x14ac:dyDescent="0.25">
      <c r="A30" s="1">
        <v>46508</v>
      </c>
      <c r="B30" s="2" t="s">
        <v>11</v>
      </c>
      <c r="C30" s="2" t="s">
        <v>13</v>
      </c>
      <c r="D30" s="2" t="s">
        <v>15</v>
      </c>
      <c r="E30" s="3">
        <v>94165.000120853903</v>
      </c>
      <c r="F30" s="3">
        <v>1.9166666666666666E-3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1:11" x14ac:dyDescent="0.25">
      <c r="A31" s="1">
        <v>46539</v>
      </c>
      <c r="B31" s="2" t="s">
        <v>11</v>
      </c>
      <c r="C31" s="2" t="s">
        <v>13</v>
      </c>
      <c r="D31" s="2" t="s">
        <v>15</v>
      </c>
      <c r="E31" s="3">
        <v>94165.000120853903</v>
      </c>
      <c r="F31" s="3">
        <v>1.9166666666666666E-3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2" spans="1:11" x14ac:dyDescent="0.25">
      <c r="A32" s="1">
        <v>46569</v>
      </c>
      <c r="B32" s="2" t="s">
        <v>11</v>
      </c>
      <c r="C32" s="2" t="s">
        <v>13</v>
      </c>
      <c r="D32" s="2" t="s">
        <v>15</v>
      </c>
      <c r="E32" s="3">
        <v>94165.000120853903</v>
      </c>
      <c r="F32" s="3">
        <v>1.9166666666666666E-3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</row>
    <row r="33" spans="1:11" x14ac:dyDescent="0.25">
      <c r="A33" s="1">
        <v>46600</v>
      </c>
      <c r="B33" s="2" t="s">
        <v>11</v>
      </c>
      <c r="C33" s="2" t="s">
        <v>13</v>
      </c>
      <c r="D33" s="2" t="s">
        <v>15</v>
      </c>
      <c r="E33" s="3">
        <v>94165.000120853903</v>
      </c>
      <c r="F33" s="3">
        <v>1.9166666666666666E-3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</row>
    <row r="34" spans="1:11" x14ac:dyDescent="0.25">
      <c r="A34" s="1">
        <v>46631</v>
      </c>
      <c r="B34" s="2" t="s">
        <v>11</v>
      </c>
      <c r="C34" s="2" t="s">
        <v>13</v>
      </c>
      <c r="D34" s="2" t="s">
        <v>15</v>
      </c>
      <c r="E34" s="3">
        <v>94165.000120853903</v>
      </c>
      <c r="F34" s="3">
        <v>1.9166666666666666E-3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 x14ac:dyDescent="0.25">
      <c r="A35" s="1">
        <v>46661</v>
      </c>
      <c r="B35" s="2" t="s">
        <v>11</v>
      </c>
      <c r="C35" s="2" t="s">
        <v>13</v>
      </c>
      <c r="D35" s="2" t="s">
        <v>15</v>
      </c>
      <c r="E35" s="3">
        <v>94165.000120853903</v>
      </c>
      <c r="F35" s="3">
        <v>1.9166666666666666E-3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</row>
    <row r="36" spans="1:11" x14ac:dyDescent="0.25">
      <c r="A36" s="1">
        <v>46692</v>
      </c>
      <c r="B36" s="2" t="s">
        <v>11</v>
      </c>
      <c r="C36" s="2" t="s">
        <v>13</v>
      </c>
      <c r="D36" s="2" t="s">
        <v>15</v>
      </c>
      <c r="E36" s="3">
        <v>94165.000120853903</v>
      </c>
      <c r="F36" s="3">
        <v>1.9166666666666666E-3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</row>
    <row r="37" spans="1:11" x14ac:dyDescent="0.25">
      <c r="A37" s="1">
        <v>46722</v>
      </c>
      <c r="B37" s="2" t="s">
        <v>11</v>
      </c>
      <c r="C37" s="2" t="s">
        <v>13</v>
      </c>
      <c r="D37" s="2" t="s">
        <v>15</v>
      </c>
      <c r="E37" s="3">
        <v>94165.000120853903</v>
      </c>
      <c r="F37" s="3">
        <v>1.9166666666666666E-3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</row>
    <row r="38" spans="1:11" x14ac:dyDescent="0.25">
      <c r="A38" s="1">
        <v>46753</v>
      </c>
      <c r="B38" s="2" t="s">
        <v>11</v>
      </c>
      <c r="C38" s="2" t="s">
        <v>13</v>
      </c>
      <c r="D38" s="2" t="s">
        <v>15</v>
      </c>
      <c r="E38" s="3">
        <v>94165.000120853903</v>
      </c>
      <c r="F38" s="3">
        <v>1.9166666666666666E-3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</row>
    <row r="39" spans="1:11" x14ac:dyDescent="0.25">
      <c r="A39" s="1">
        <v>46784</v>
      </c>
      <c r="B39" s="2" t="s">
        <v>11</v>
      </c>
      <c r="C39" s="2" t="s">
        <v>13</v>
      </c>
      <c r="D39" s="2" t="s">
        <v>15</v>
      </c>
      <c r="E39" s="3">
        <v>94165.000120853903</v>
      </c>
      <c r="F39" s="3">
        <v>1.9166666666666666E-3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</row>
    <row r="40" spans="1:11" x14ac:dyDescent="0.25">
      <c r="A40" s="1">
        <v>46813</v>
      </c>
      <c r="B40" s="2" t="s">
        <v>11</v>
      </c>
      <c r="C40" s="2" t="s">
        <v>13</v>
      </c>
      <c r="D40" s="2" t="s">
        <v>15</v>
      </c>
      <c r="E40" s="3">
        <v>94165.000120853903</v>
      </c>
      <c r="F40" s="3">
        <v>1.9166666666666666E-3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</row>
    <row r="41" spans="1:11" x14ac:dyDescent="0.25">
      <c r="A41" s="1">
        <v>46844</v>
      </c>
      <c r="B41" s="2" t="s">
        <v>11</v>
      </c>
      <c r="C41" s="2" t="s">
        <v>13</v>
      </c>
      <c r="D41" s="2" t="s">
        <v>15</v>
      </c>
      <c r="E41" s="3">
        <v>94165.000120853903</v>
      </c>
      <c r="F41" s="3">
        <v>1.9166666666666666E-3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</row>
    <row r="42" spans="1:11" x14ac:dyDescent="0.25">
      <c r="A42" s="1">
        <v>46874</v>
      </c>
      <c r="B42" s="2" t="s">
        <v>11</v>
      </c>
      <c r="C42" s="2" t="s">
        <v>13</v>
      </c>
      <c r="D42" s="2" t="s">
        <v>15</v>
      </c>
      <c r="E42" s="3">
        <v>94165.000120853903</v>
      </c>
      <c r="F42" s="3">
        <v>1.9166666666666666E-3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</row>
    <row r="43" spans="1:11" x14ac:dyDescent="0.25">
      <c r="A43" s="1">
        <v>46905</v>
      </c>
      <c r="B43" s="2" t="s">
        <v>11</v>
      </c>
      <c r="C43" s="2" t="s">
        <v>13</v>
      </c>
      <c r="D43" s="2" t="s">
        <v>15</v>
      </c>
      <c r="E43" s="3">
        <v>94165.000120853903</v>
      </c>
      <c r="F43" s="3">
        <v>1.9166666666666666E-3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</row>
    <row r="44" spans="1:11" x14ac:dyDescent="0.25">
      <c r="A44" s="1">
        <v>46935</v>
      </c>
      <c r="B44" s="2" t="s">
        <v>11</v>
      </c>
      <c r="C44" s="2" t="s">
        <v>13</v>
      </c>
      <c r="D44" s="2" t="s">
        <v>15</v>
      </c>
      <c r="E44" s="3">
        <v>94165.000120853903</v>
      </c>
      <c r="F44" s="3">
        <v>1.9166666666666666E-3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 x14ac:dyDescent="0.25">
      <c r="A45" s="1">
        <v>46966</v>
      </c>
      <c r="B45" s="2" t="s">
        <v>11</v>
      </c>
      <c r="C45" s="2" t="s">
        <v>13</v>
      </c>
      <c r="D45" s="2" t="s">
        <v>15</v>
      </c>
      <c r="E45" s="3">
        <v>94165.000120853903</v>
      </c>
      <c r="F45" s="3">
        <v>1.9166666666666666E-3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 x14ac:dyDescent="0.25">
      <c r="A46" s="1">
        <v>46997</v>
      </c>
      <c r="B46" s="2" t="s">
        <v>11</v>
      </c>
      <c r="C46" s="2" t="s">
        <v>13</v>
      </c>
      <c r="D46" s="2" t="s">
        <v>15</v>
      </c>
      <c r="E46" s="3">
        <v>94165.000120853903</v>
      </c>
      <c r="F46" s="3">
        <v>1.9166666666666666E-3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 x14ac:dyDescent="0.25">
      <c r="A47" s="1">
        <v>47027</v>
      </c>
      <c r="B47" s="2" t="s">
        <v>11</v>
      </c>
      <c r="C47" s="2" t="s">
        <v>13</v>
      </c>
      <c r="D47" s="2" t="s">
        <v>15</v>
      </c>
      <c r="E47" s="3">
        <v>94165.000120853903</v>
      </c>
      <c r="F47" s="3">
        <v>1.9166666666666666E-3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</row>
    <row r="48" spans="1:11" x14ac:dyDescent="0.25">
      <c r="A48" s="1">
        <v>47058</v>
      </c>
      <c r="B48" s="2" t="s">
        <v>11</v>
      </c>
      <c r="C48" s="2" t="s">
        <v>13</v>
      </c>
      <c r="D48" s="2" t="s">
        <v>15</v>
      </c>
      <c r="E48" s="3">
        <v>94165.000120853903</v>
      </c>
      <c r="F48" s="3">
        <v>1.9166666666666666E-3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</row>
    <row r="49" spans="1:11" x14ac:dyDescent="0.25">
      <c r="A49" s="1">
        <v>47088</v>
      </c>
      <c r="B49" s="2" t="s">
        <v>11</v>
      </c>
      <c r="C49" s="2" t="s">
        <v>13</v>
      </c>
      <c r="D49" s="2" t="s">
        <v>15</v>
      </c>
      <c r="E49" s="3">
        <v>94165.000120853903</v>
      </c>
      <c r="F49" s="3">
        <v>1.9166666666666666E-3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</row>
    <row r="50" spans="1:11" x14ac:dyDescent="0.25">
      <c r="A50" s="1">
        <v>47119</v>
      </c>
      <c r="B50" s="2" t="s">
        <v>11</v>
      </c>
      <c r="C50" s="2" t="s">
        <v>13</v>
      </c>
      <c r="D50" s="2" t="s">
        <v>15</v>
      </c>
      <c r="E50" s="3">
        <v>94165.000120853903</v>
      </c>
      <c r="F50" s="3">
        <v>1.9166666666666666E-3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</row>
    <row r="51" spans="1:11" x14ac:dyDescent="0.25">
      <c r="A51" s="1">
        <v>47150</v>
      </c>
      <c r="B51" s="2" t="s">
        <v>11</v>
      </c>
      <c r="C51" s="2" t="s">
        <v>13</v>
      </c>
      <c r="D51" s="2" t="s">
        <v>15</v>
      </c>
      <c r="E51" s="3">
        <v>94165.000120853903</v>
      </c>
      <c r="F51" s="3">
        <v>1.9166666666666666E-3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</row>
    <row r="52" spans="1:11" x14ac:dyDescent="0.25">
      <c r="A52" s="1">
        <v>47178</v>
      </c>
      <c r="B52" s="2" t="s">
        <v>11</v>
      </c>
      <c r="C52" s="2" t="s">
        <v>13</v>
      </c>
      <c r="D52" s="2" t="s">
        <v>15</v>
      </c>
      <c r="E52" s="3">
        <v>94165.000120853903</v>
      </c>
      <c r="F52" s="3">
        <v>1.9166666666666666E-3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</row>
    <row r="53" spans="1:11" x14ac:dyDescent="0.25">
      <c r="A53" s="1">
        <v>47209</v>
      </c>
      <c r="B53" s="2" t="s">
        <v>11</v>
      </c>
      <c r="C53" s="2" t="s">
        <v>13</v>
      </c>
      <c r="D53" s="2" t="s">
        <v>15</v>
      </c>
      <c r="E53" s="3">
        <v>94165.000120853903</v>
      </c>
      <c r="F53" s="3">
        <v>1.9166666666666666E-3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</row>
    <row r="54" spans="1:11" x14ac:dyDescent="0.25">
      <c r="A54" s="1">
        <v>47239</v>
      </c>
      <c r="B54" s="2" t="s">
        <v>11</v>
      </c>
      <c r="C54" s="2" t="s">
        <v>13</v>
      </c>
      <c r="D54" s="2" t="s">
        <v>15</v>
      </c>
      <c r="E54" s="3">
        <v>94165.000120853903</v>
      </c>
      <c r="F54" s="3">
        <v>1.9166666666666666E-3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</row>
    <row r="55" spans="1:11" x14ac:dyDescent="0.25">
      <c r="A55" s="1">
        <v>47270</v>
      </c>
      <c r="B55" s="2" t="s">
        <v>11</v>
      </c>
      <c r="C55" s="2" t="s">
        <v>13</v>
      </c>
      <c r="D55" s="2" t="s">
        <v>15</v>
      </c>
      <c r="E55" s="3">
        <v>94165.000120853903</v>
      </c>
      <c r="F55" s="3">
        <v>1.9166666666666666E-3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</row>
    <row r="56" spans="1:11" x14ac:dyDescent="0.25">
      <c r="A56" s="1">
        <v>47300</v>
      </c>
      <c r="B56" s="2" t="s">
        <v>11</v>
      </c>
      <c r="C56" s="2" t="s">
        <v>13</v>
      </c>
      <c r="D56" s="2" t="s">
        <v>15</v>
      </c>
      <c r="E56" s="3">
        <v>94165.000120853903</v>
      </c>
      <c r="F56" s="3">
        <v>1.9166666666666666E-3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</row>
    <row r="57" spans="1:11" x14ac:dyDescent="0.25">
      <c r="A57" s="1">
        <v>47331</v>
      </c>
      <c r="B57" s="2" t="s">
        <v>11</v>
      </c>
      <c r="C57" s="2" t="s">
        <v>13</v>
      </c>
      <c r="D57" s="2" t="s">
        <v>15</v>
      </c>
      <c r="E57" s="3">
        <v>94165.000120853903</v>
      </c>
      <c r="F57" s="3">
        <v>1.9166666666666666E-3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</row>
    <row r="58" spans="1:11" x14ac:dyDescent="0.25">
      <c r="A58" s="1">
        <v>47362</v>
      </c>
      <c r="B58" s="2" t="s">
        <v>11</v>
      </c>
      <c r="C58" s="2" t="s">
        <v>13</v>
      </c>
      <c r="D58" s="2" t="s">
        <v>15</v>
      </c>
      <c r="E58" s="3">
        <v>94165.000120853903</v>
      </c>
      <c r="F58" s="3">
        <v>1.9166666666666666E-3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</row>
    <row r="59" spans="1:11" x14ac:dyDescent="0.25">
      <c r="A59" s="1">
        <v>47392</v>
      </c>
      <c r="B59" s="2" t="s">
        <v>11</v>
      </c>
      <c r="C59" s="2" t="s">
        <v>13</v>
      </c>
      <c r="D59" s="2" t="s">
        <v>15</v>
      </c>
      <c r="E59" s="3">
        <v>94165.000120853903</v>
      </c>
      <c r="F59" s="3">
        <v>1.9166666666666666E-3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</row>
    <row r="60" spans="1:11" x14ac:dyDescent="0.25">
      <c r="A60" s="1">
        <v>47423</v>
      </c>
      <c r="B60" s="2" t="s">
        <v>11</v>
      </c>
      <c r="C60" s="2" t="s">
        <v>13</v>
      </c>
      <c r="D60" s="2" t="s">
        <v>15</v>
      </c>
      <c r="E60" s="3">
        <v>94165.000120853903</v>
      </c>
      <c r="F60" s="3">
        <v>1.9166666666666666E-3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</row>
    <row r="61" spans="1:11" x14ac:dyDescent="0.25">
      <c r="A61" s="1">
        <v>47453</v>
      </c>
      <c r="B61" s="2" t="s">
        <v>11</v>
      </c>
      <c r="C61" s="2" t="s">
        <v>13</v>
      </c>
      <c r="D61" s="2" t="s">
        <v>15</v>
      </c>
      <c r="E61" s="3">
        <v>94165.000120853903</v>
      </c>
      <c r="F61" s="3">
        <v>1.9166666666666666E-3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612F-AE1A-4271-81A4-43467D2CAABF}">
  <sheetPr>
    <tabColor rgb="FF00B050"/>
  </sheetPr>
  <dimension ref="A1:Q61"/>
  <sheetViews>
    <sheetView workbookViewId="0">
      <pane xSplit="2" ySplit="1" topLeftCell="E11" activePane="bottomRight" state="frozen"/>
      <selection pane="topRight" activeCell="C1" sqref="C1"/>
      <selection pane="bottomLeft" activeCell="A2" sqref="A2"/>
      <selection pane="bottomRight" activeCell="F44" sqref="F44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  <col min="11" max="11" width="14.42578125" customWidth="1"/>
    <col min="16" max="17" width="9.42578125" bestFit="1" customWidth="1"/>
  </cols>
  <sheetData>
    <row r="1" spans="1:17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7" x14ac:dyDescent="0.25">
      <c r="A2" s="1">
        <v>45658</v>
      </c>
      <c r="B2" s="2" t="s">
        <v>11</v>
      </c>
      <c r="C2" s="2" t="s">
        <v>12</v>
      </c>
      <c r="D2" s="2" t="s">
        <v>12</v>
      </c>
      <c r="E2" s="3">
        <v>101308.01028955683</v>
      </c>
      <c r="F2" s="3">
        <v>2.1647548547937758E-3</v>
      </c>
      <c r="G2" s="3">
        <v>0</v>
      </c>
      <c r="H2" s="3">
        <v>10854.710820941495</v>
      </c>
      <c r="I2" s="3">
        <v>10854.710820941495</v>
      </c>
      <c r="J2" s="3">
        <v>2818.5108209414961</v>
      </c>
      <c r="K2" s="3">
        <v>2818.5108209414961</v>
      </c>
      <c r="L2" s="6"/>
      <c r="O2" s="6"/>
      <c r="P2" s="6"/>
    </row>
    <row r="3" spans="1:17" x14ac:dyDescent="0.25">
      <c r="A3" s="1">
        <v>45689</v>
      </c>
      <c r="B3" s="2" t="s">
        <v>11</v>
      </c>
      <c r="C3" s="2" t="s">
        <v>12</v>
      </c>
      <c r="D3" s="2" t="s">
        <v>12</v>
      </c>
      <c r="E3" s="3">
        <v>101308.01028955683</v>
      </c>
      <c r="F3" s="3">
        <v>2.1647548547937758E-3</v>
      </c>
      <c r="G3" s="3">
        <v>0</v>
      </c>
      <c r="H3" s="3">
        <v>8403.33170923748</v>
      </c>
      <c r="I3" s="3">
        <v>8403.33170923748</v>
      </c>
      <c r="J3" s="3">
        <v>2545.7517092374801</v>
      </c>
      <c r="K3" s="3">
        <v>2545.7517092374801</v>
      </c>
      <c r="L3" s="6"/>
      <c r="O3" s="6"/>
      <c r="P3" s="6"/>
    </row>
    <row r="4" spans="1:17" x14ac:dyDescent="0.25">
      <c r="A4" s="1">
        <v>45717</v>
      </c>
      <c r="B4" s="2" t="s">
        <v>11</v>
      </c>
      <c r="C4" s="2" t="s">
        <v>12</v>
      </c>
      <c r="D4" s="2" t="s">
        <v>12</v>
      </c>
      <c r="E4" s="3">
        <v>101308.01028955683</v>
      </c>
      <c r="F4" s="3">
        <v>2.1795677442356999E-3</v>
      </c>
      <c r="G4" s="3">
        <v>0</v>
      </c>
      <c r="H4" s="3">
        <v>11436.541868799915</v>
      </c>
      <c r="I4" s="3">
        <v>11436.541868799915</v>
      </c>
      <c r="J4" s="3">
        <v>3441.0537308153384</v>
      </c>
      <c r="K4" s="3">
        <v>3441.0537308153384</v>
      </c>
      <c r="L4" s="6"/>
      <c r="O4" s="6"/>
      <c r="P4" s="6"/>
      <c r="Q4" s="6"/>
    </row>
    <row r="5" spans="1:17" x14ac:dyDescent="0.25">
      <c r="A5" s="1">
        <v>45748</v>
      </c>
      <c r="B5" s="2" t="s">
        <v>11</v>
      </c>
      <c r="C5" s="2" t="s">
        <v>12</v>
      </c>
      <c r="D5" s="2" t="s">
        <v>12</v>
      </c>
      <c r="E5" s="3">
        <v>101308.01028955683</v>
      </c>
      <c r="F5" s="3">
        <v>2.1795677442356999E-3</v>
      </c>
      <c r="G5" s="3">
        <v>0</v>
      </c>
      <c r="H5" s="3">
        <v>8861.2064735903914</v>
      </c>
      <c r="I5" s="3">
        <v>8861.2064735903914</v>
      </c>
      <c r="J5" s="3">
        <v>2647.308776303078</v>
      </c>
      <c r="K5" s="3">
        <v>2647.308776303078</v>
      </c>
      <c r="L5" s="6"/>
      <c r="O5" s="6"/>
      <c r="P5" s="6"/>
      <c r="Q5" s="6"/>
    </row>
    <row r="6" spans="1:17" x14ac:dyDescent="0.25">
      <c r="A6" s="1">
        <v>45778</v>
      </c>
      <c r="B6" s="2" t="s">
        <v>11</v>
      </c>
      <c r="C6" s="2" t="s">
        <v>12</v>
      </c>
      <c r="D6" s="2" t="s">
        <v>12</v>
      </c>
      <c r="E6" s="3">
        <v>101308.01028955683</v>
      </c>
      <c r="F6" s="3">
        <v>2.1795677442356999E-3</v>
      </c>
      <c r="G6" s="3">
        <v>0</v>
      </c>
      <c r="H6" s="3">
        <v>9831.4498689558022</v>
      </c>
      <c r="I6" s="3">
        <v>9831.4498689558022</v>
      </c>
      <c r="J6" s="3">
        <v>3441.0537308153384</v>
      </c>
      <c r="K6" s="3">
        <v>3441.0537308153384</v>
      </c>
      <c r="L6" s="6"/>
      <c r="O6" s="6"/>
      <c r="P6" s="6"/>
      <c r="Q6" s="6"/>
    </row>
    <row r="7" spans="1:17" x14ac:dyDescent="0.25">
      <c r="A7" s="1">
        <v>45809</v>
      </c>
      <c r="B7" s="2" t="s">
        <v>11</v>
      </c>
      <c r="C7" s="2" t="s">
        <v>12</v>
      </c>
      <c r="D7" s="2" t="s">
        <v>12</v>
      </c>
      <c r="E7" s="3">
        <v>101308.01028955683</v>
      </c>
      <c r="F7" s="3">
        <v>2.1795677442356999E-3</v>
      </c>
      <c r="G7" s="3">
        <v>0</v>
      </c>
      <c r="H7" s="3">
        <v>11738.495346126287</v>
      </c>
      <c r="I7" s="3">
        <v>11738.495346126287</v>
      </c>
      <c r="J7" s="3">
        <v>3596.0620572751495</v>
      </c>
      <c r="K7" s="3">
        <v>3596.0620572751495</v>
      </c>
      <c r="L7" s="6"/>
      <c r="O7" s="6"/>
      <c r="P7" s="6"/>
      <c r="Q7" s="6"/>
    </row>
    <row r="8" spans="1:17" x14ac:dyDescent="0.25">
      <c r="A8" s="1">
        <v>45839</v>
      </c>
      <c r="B8" s="2" t="s">
        <v>11</v>
      </c>
      <c r="C8" s="2" t="s">
        <v>12</v>
      </c>
      <c r="D8" s="2" t="s">
        <v>12</v>
      </c>
      <c r="E8" s="3">
        <v>101308.01028955683</v>
      </c>
      <c r="F8" s="3">
        <v>2.1795677442356999E-3</v>
      </c>
      <c r="G8" s="3">
        <v>0</v>
      </c>
      <c r="H8" s="3">
        <v>11072.382357887283</v>
      </c>
      <c r="I8" s="3">
        <v>11072.382357887283</v>
      </c>
      <c r="J8" s="3">
        <v>3730.1835373020153</v>
      </c>
      <c r="K8" s="3">
        <v>3730.1835373020153</v>
      </c>
      <c r="L8" s="6"/>
      <c r="O8" s="6"/>
      <c r="P8" s="6"/>
      <c r="Q8" s="6"/>
    </row>
    <row r="9" spans="1:17" x14ac:dyDescent="0.25">
      <c r="A9" s="1">
        <v>45870</v>
      </c>
      <c r="B9" s="2" t="s">
        <v>11</v>
      </c>
      <c r="C9" s="2" t="s">
        <v>12</v>
      </c>
      <c r="D9" s="2" t="s">
        <v>12</v>
      </c>
      <c r="E9" s="3">
        <v>101308.01028955683</v>
      </c>
      <c r="F9" s="3">
        <v>2.1795677442356999E-3</v>
      </c>
      <c r="G9" s="3">
        <v>0</v>
      </c>
      <c r="H9" s="3">
        <v>11065.557567997106</v>
      </c>
      <c r="I9" s="3">
        <v>11065.557567997106</v>
      </c>
      <c r="J9" s="3">
        <v>3430.9925068744469</v>
      </c>
      <c r="K9" s="3">
        <v>3430.9925068744469</v>
      </c>
      <c r="L9" s="6"/>
      <c r="O9" s="6"/>
      <c r="P9" s="6"/>
      <c r="Q9" s="6"/>
    </row>
    <row r="10" spans="1:17" x14ac:dyDescent="0.25">
      <c r="A10" s="1">
        <v>45901</v>
      </c>
      <c r="B10" s="2" t="s">
        <v>11</v>
      </c>
      <c r="C10" s="2" t="s">
        <v>12</v>
      </c>
      <c r="D10" s="2" t="s">
        <v>12</v>
      </c>
      <c r="E10" s="3">
        <v>101308.01028955683</v>
      </c>
      <c r="F10" s="3">
        <v>2.1795677442356999E-3</v>
      </c>
      <c r="G10" s="3">
        <v>6963.2731999082016</v>
      </c>
      <c r="H10" s="3">
        <v>5041.533263998198</v>
      </c>
      <c r="I10" s="3">
        <v>12004.8064639064</v>
      </c>
      <c r="J10" s="3">
        <v>5041.533263998198</v>
      </c>
      <c r="K10" s="3">
        <v>5041.533263998198</v>
      </c>
    </row>
    <row r="11" spans="1:17" x14ac:dyDescent="0.25">
      <c r="A11" s="1">
        <v>45931</v>
      </c>
      <c r="B11" s="2" t="s">
        <v>11</v>
      </c>
      <c r="C11" s="2" t="s">
        <v>12</v>
      </c>
      <c r="D11" s="2" t="s">
        <v>12</v>
      </c>
      <c r="E11" s="3">
        <v>101308.01028955683</v>
      </c>
      <c r="F11" s="3">
        <v>2.1795677442356999E-3</v>
      </c>
      <c r="G11" s="3">
        <v>5658.5944332235367</v>
      </c>
      <c r="H11" s="3">
        <v>3454.4039417908966</v>
      </c>
      <c r="I11" s="3">
        <v>9112.9983750144329</v>
      </c>
      <c r="J11" s="3">
        <v>3454.4039417908966</v>
      </c>
      <c r="K11" s="3">
        <v>3454.4039417908966</v>
      </c>
    </row>
    <row r="12" spans="1:17" x14ac:dyDescent="0.25">
      <c r="A12" s="1">
        <v>45962</v>
      </c>
      <c r="B12" s="2" t="s">
        <v>11</v>
      </c>
      <c r="C12" s="2" t="s">
        <v>12</v>
      </c>
      <c r="D12" s="2" t="s">
        <v>12</v>
      </c>
      <c r="E12" s="3">
        <v>101308.01028955683</v>
      </c>
      <c r="F12" s="3">
        <v>2.1795677442356999E-3</v>
      </c>
      <c r="G12" s="3">
        <v>5471.4172892964543</v>
      </c>
      <c r="H12" s="3">
        <v>3345.9441363697961</v>
      </c>
      <c r="I12" s="3">
        <v>8817.3614256662513</v>
      </c>
      <c r="J12" s="3">
        <v>3345.9441363697961</v>
      </c>
      <c r="K12" s="3">
        <v>3345.9441363697961</v>
      </c>
    </row>
    <row r="13" spans="1:17" x14ac:dyDescent="0.25">
      <c r="A13" s="1">
        <v>45992</v>
      </c>
      <c r="B13" s="2" t="s">
        <v>11</v>
      </c>
      <c r="C13" s="2" t="s">
        <v>12</v>
      </c>
      <c r="D13" s="2" t="s">
        <v>12</v>
      </c>
      <c r="E13" s="3">
        <v>101308.01028955683</v>
      </c>
      <c r="F13" s="3">
        <v>2.1795677442356999E-3</v>
      </c>
      <c r="G13" s="3">
        <v>5655.4689285151017</v>
      </c>
      <c r="H13" s="3">
        <v>3454.3977399883106</v>
      </c>
      <c r="I13" s="3">
        <v>9109.8666685034113</v>
      </c>
      <c r="J13" s="3">
        <v>3454.3977399883106</v>
      </c>
      <c r="K13" s="3">
        <v>3454.3977399883106</v>
      </c>
    </row>
    <row r="14" spans="1:17" x14ac:dyDescent="0.25">
      <c r="A14" s="1">
        <v>46023</v>
      </c>
      <c r="B14" s="2" t="s">
        <v>11</v>
      </c>
      <c r="C14" s="2" t="s">
        <v>12</v>
      </c>
      <c r="D14" s="2" t="s">
        <v>12</v>
      </c>
      <c r="E14" s="3">
        <v>101308.01028955683</v>
      </c>
      <c r="F14" s="3">
        <v>2.1795677442356999E-3</v>
      </c>
      <c r="G14" s="3">
        <v>7618.0408558002327</v>
      </c>
      <c r="H14" s="3">
        <v>3405.3566435938574</v>
      </c>
      <c r="I14" s="3">
        <v>11023.39749939409</v>
      </c>
      <c r="J14" s="3">
        <v>3405.3566435938574</v>
      </c>
      <c r="K14" s="3">
        <v>3405.3566435938574</v>
      </c>
    </row>
    <row r="15" spans="1:17" x14ac:dyDescent="0.25">
      <c r="A15" s="1">
        <v>46054</v>
      </c>
      <c r="B15" s="2" t="s">
        <v>11</v>
      </c>
      <c r="C15" s="2" t="s">
        <v>12</v>
      </c>
      <c r="D15" s="2" t="s">
        <v>12</v>
      </c>
      <c r="E15" s="3">
        <v>101308.01028955683</v>
      </c>
      <c r="F15" s="3">
        <v>2.1795677442356999E-3</v>
      </c>
      <c r="G15" s="3">
        <v>5863.0689729625519</v>
      </c>
      <c r="H15" s="3">
        <v>3075.8060006654196</v>
      </c>
      <c r="I15" s="3">
        <v>8938.8749736279715</v>
      </c>
      <c r="J15" s="3">
        <v>3075.8060006654196</v>
      </c>
      <c r="K15" s="3">
        <v>3075.8060006654196</v>
      </c>
    </row>
    <row r="16" spans="1:17" x14ac:dyDescent="0.25">
      <c r="A16" s="1">
        <v>46082</v>
      </c>
      <c r="B16" s="2" t="s">
        <v>11</v>
      </c>
      <c r="C16" s="2" t="s">
        <v>12</v>
      </c>
      <c r="D16" s="2" t="s">
        <v>12</v>
      </c>
      <c r="E16" s="3">
        <v>101308.01028955683</v>
      </c>
      <c r="F16" s="3">
        <v>2.1795677442356999E-3</v>
      </c>
      <c r="G16" s="3">
        <v>5670.3287714414319</v>
      </c>
      <c r="H16" s="3">
        <v>3405.3566435938574</v>
      </c>
      <c r="I16" s="3">
        <v>9075.6854150352883</v>
      </c>
      <c r="J16" s="3">
        <v>3405.3566435938574</v>
      </c>
      <c r="K16" s="3">
        <v>3405.3566435938574</v>
      </c>
    </row>
    <row r="17" spans="1:11" x14ac:dyDescent="0.25">
      <c r="A17" s="1">
        <v>46113</v>
      </c>
      <c r="B17" s="2" t="s">
        <v>11</v>
      </c>
      <c r="C17" s="2" t="s">
        <v>12</v>
      </c>
      <c r="D17" s="2" t="s">
        <v>12</v>
      </c>
      <c r="E17" s="3">
        <v>101308.01028955683</v>
      </c>
      <c r="F17" s="3">
        <v>2.1795677442356999E-3</v>
      </c>
      <c r="G17" s="3">
        <v>6423.4545669137615</v>
      </c>
      <c r="H17" s="3">
        <v>3295.5064292843781</v>
      </c>
      <c r="I17" s="3">
        <v>9718.9609961981405</v>
      </c>
      <c r="J17" s="3">
        <v>3295.5064292843781</v>
      </c>
      <c r="K17" s="3">
        <v>3295.5064292843781</v>
      </c>
    </row>
    <row r="18" spans="1:11" x14ac:dyDescent="0.25">
      <c r="A18" s="1">
        <v>46143</v>
      </c>
      <c r="B18" s="2" t="s">
        <v>11</v>
      </c>
      <c r="C18" s="2" t="s">
        <v>12</v>
      </c>
      <c r="D18" s="2" t="s">
        <v>12</v>
      </c>
      <c r="E18" s="3">
        <v>101308.01028955683</v>
      </c>
      <c r="F18" s="3">
        <v>2.1795677442356999E-3</v>
      </c>
      <c r="G18" s="3">
        <v>6558.6979972544659</v>
      </c>
      <c r="H18" s="3">
        <v>3405.3566435938574</v>
      </c>
      <c r="I18" s="3">
        <v>9964.0546408483242</v>
      </c>
      <c r="J18" s="3">
        <v>3405.3566435938574</v>
      </c>
      <c r="K18" s="3">
        <v>3405.3566435938574</v>
      </c>
    </row>
    <row r="19" spans="1:11" x14ac:dyDescent="0.25">
      <c r="A19" s="1">
        <v>46174</v>
      </c>
      <c r="B19" s="2" t="s">
        <v>11</v>
      </c>
      <c r="C19" s="2" t="s">
        <v>12</v>
      </c>
      <c r="D19" s="2" t="s">
        <v>12</v>
      </c>
      <c r="E19" s="3">
        <v>101308.01028955683</v>
      </c>
      <c r="F19" s="3">
        <v>2.1795677442356999E-3</v>
      </c>
      <c r="G19" s="3">
        <v>6335.0234667210207</v>
      </c>
      <c r="H19" s="3">
        <v>3295.5064292843781</v>
      </c>
      <c r="I19" s="3">
        <v>9630.5298960053988</v>
      </c>
      <c r="J19" s="3">
        <v>3295.5064292843781</v>
      </c>
      <c r="K19" s="3">
        <v>3295.5064292843781</v>
      </c>
    </row>
    <row r="20" spans="1:11" x14ac:dyDescent="0.25">
      <c r="A20" s="1">
        <v>46204</v>
      </c>
      <c r="B20" s="2" t="s">
        <v>11</v>
      </c>
      <c r="C20" s="2" t="s">
        <v>12</v>
      </c>
      <c r="D20" s="2" t="s">
        <v>12</v>
      </c>
      <c r="E20" s="3">
        <v>101308.01028955683</v>
      </c>
      <c r="F20" s="3">
        <v>2.1795677442356999E-3</v>
      </c>
      <c r="G20" s="3">
        <v>5754.4812700800749</v>
      </c>
      <c r="H20" s="3">
        <v>3405.3566435938574</v>
      </c>
      <c r="I20" s="3">
        <v>9159.8379136739313</v>
      </c>
      <c r="J20" s="3">
        <v>3405.3566435938574</v>
      </c>
      <c r="K20" s="3">
        <v>3405.3566435938574</v>
      </c>
    </row>
    <row r="21" spans="1:11" x14ac:dyDescent="0.25">
      <c r="A21" s="1">
        <v>46235</v>
      </c>
      <c r="B21" s="2" t="s">
        <v>11</v>
      </c>
      <c r="C21" s="2" t="s">
        <v>12</v>
      </c>
      <c r="D21" s="2" t="s">
        <v>12</v>
      </c>
      <c r="E21" s="3">
        <v>101308.01028955683</v>
      </c>
      <c r="F21" s="3">
        <v>2.1795677442356999E-3</v>
      </c>
      <c r="G21" s="3">
        <v>5768.391712954226</v>
      </c>
      <c r="H21" s="3">
        <v>3405.3566435938574</v>
      </c>
      <c r="I21" s="3">
        <v>9173.7483565480834</v>
      </c>
      <c r="J21" s="3">
        <v>3405.3566435938574</v>
      </c>
      <c r="K21" s="3">
        <v>3405.3566435938574</v>
      </c>
    </row>
    <row r="22" spans="1:11" x14ac:dyDescent="0.25">
      <c r="A22" s="1">
        <v>46266</v>
      </c>
      <c r="B22" s="2" t="s">
        <v>11</v>
      </c>
      <c r="C22" s="2" t="s">
        <v>12</v>
      </c>
      <c r="D22" s="2" t="s">
        <v>12</v>
      </c>
      <c r="E22" s="3">
        <v>101308.01028955683</v>
      </c>
      <c r="F22" s="3">
        <v>2.1795677442356999E-3</v>
      </c>
      <c r="G22" s="3">
        <v>5579.6736125345969</v>
      </c>
      <c r="H22" s="3">
        <v>3295.5064292843781</v>
      </c>
      <c r="I22" s="3">
        <v>8875.1800418189741</v>
      </c>
      <c r="J22" s="3">
        <v>3295.5064292843781</v>
      </c>
      <c r="K22" s="3">
        <v>3295.5064292843781</v>
      </c>
    </row>
    <row r="23" spans="1:11" x14ac:dyDescent="0.25">
      <c r="A23" s="1">
        <v>46296</v>
      </c>
      <c r="B23" s="2" t="s">
        <v>11</v>
      </c>
      <c r="C23" s="2" t="s">
        <v>12</v>
      </c>
      <c r="D23" s="2" t="s">
        <v>12</v>
      </c>
      <c r="E23" s="3">
        <v>101308.01028955683</v>
      </c>
      <c r="F23" s="3">
        <v>2.1795677442356999E-3</v>
      </c>
      <c r="G23" s="3">
        <v>5763.2887634170083</v>
      </c>
      <c r="H23" s="3">
        <v>3405.3566435938574</v>
      </c>
      <c r="I23" s="3">
        <v>9168.6454070108666</v>
      </c>
      <c r="J23" s="3">
        <v>3405.3566435938574</v>
      </c>
      <c r="K23" s="3">
        <v>3405.3566435938574</v>
      </c>
    </row>
    <row r="24" spans="1:11" x14ac:dyDescent="0.25">
      <c r="A24" s="1">
        <v>46327</v>
      </c>
      <c r="B24" s="2" t="s">
        <v>11</v>
      </c>
      <c r="C24" s="2" t="s">
        <v>12</v>
      </c>
      <c r="D24" s="2" t="s">
        <v>12</v>
      </c>
      <c r="E24" s="3">
        <v>101308.01028955683</v>
      </c>
      <c r="F24" s="3">
        <v>2.1795677442356999E-3</v>
      </c>
      <c r="G24" s="3">
        <v>5572.0752239921776</v>
      </c>
      <c r="H24" s="3">
        <v>3295.5064292843781</v>
      </c>
      <c r="I24" s="3">
        <v>8867.5816532765566</v>
      </c>
      <c r="J24" s="3">
        <v>3295.5064292843781</v>
      </c>
      <c r="K24" s="3">
        <v>3295.5064292843781</v>
      </c>
    </row>
    <row r="25" spans="1:11" x14ac:dyDescent="0.25">
      <c r="A25" s="1">
        <v>46357</v>
      </c>
      <c r="B25" s="2" t="s">
        <v>11</v>
      </c>
      <c r="C25" s="2" t="s">
        <v>12</v>
      </c>
      <c r="D25" s="2" t="s">
        <v>12</v>
      </c>
      <c r="E25" s="3">
        <v>101308.01028955683</v>
      </c>
      <c r="F25" s="3">
        <v>2.1795677442356999E-3</v>
      </c>
      <c r="G25" s="3">
        <v>5749.502052185082</v>
      </c>
      <c r="H25" s="3">
        <v>3405.3566435938574</v>
      </c>
      <c r="I25" s="3">
        <v>9154.8586957789394</v>
      </c>
      <c r="J25" s="3">
        <v>3405.3566435938574</v>
      </c>
      <c r="K25" s="3">
        <v>3405.3566435938574</v>
      </c>
    </row>
    <row r="26" spans="1:11" x14ac:dyDescent="0.25">
      <c r="A26" s="1">
        <v>46388</v>
      </c>
      <c r="B26" s="2" t="s">
        <v>11</v>
      </c>
      <c r="C26" s="2" t="s">
        <v>12</v>
      </c>
      <c r="D26" s="2" t="s">
        <v>12</v>
      </c>
      <c r="E26" s="3">
        <v>101308.01028955683</v>
      </c>
      <c r="F26" s="3">
        <v>2.1795677442356999E-3</v>
      </c>
      <c r="G26" s="3">
        <v>7433.153038679211</v>
      </c>
      <c r="H26" s="3">
        <v>3405.3566435938574</v>
      </c>
      <c r="I26" s="3">
        <v>10838.509682273068</v>
      </c>
      <c r="J26" s="3">
        <v>3405.3566435938574</v>
      </c>
      <c r="K26" s="3">
        <v>3405.3566435938574</v>
      </c>
    </row>
    <row r="27" spans="1:11" x14ac:dyDescent="0.25">
      <c r="A27" s="1">
        <v>46419</v>
      </c>
      <c r="B27" s="2" t="s">
        <v>11</v>
      </c>
      <c r="C27" s="2" t="s">
        <v>12</v>
      </c>
      <c r="D27" s="2" t="s">
        <v>12</v>
      </c>
      <c r="E27" s="3">
        <v>101308.01028955683</v>
      </c>
      <c r="F27" s="3">
        <v>2.1795677442356999E-3</v>
      </c>
      <c r="G27" s="3">
        <v>5525.4252336251366</v>
      </c>
      <c r="H27" s="3">
        <v>3075.8060006654196</v>
      </c>
      <c r="I27" s="3">
        <v>8601.231234290557</v>
      </c>
      <c r="J27" s="3">
        <v>3075.8060006654196</v>
      </c>
      <c r="K27" s="3">
        <v>3075.8060006654196</v>
      </c>
    </row>
    <row r="28" spans="1:11" x14ac:dyDescent="0.25">
      <c r="A28" s="1">
        <v>46447</v>
      </c>
      <c r="B28" s="2" t="s">
        <v>11</v>
      </c>
      <c r="C28" s="2" t="s">
        <v>12</v>
      </c>
      <c r="D28" s="2" t="s">
        <v>12</v>
      </c>
      <c r="E28" s="3">
        <v>101308.01028955683</v>
      </c>
      <c r="F28" s="3">
        <v>2.1795677442356999E-3</v>
      </c>
      <c r="G28" s="3">
        <v>4157.9235776806336</v>
      </c>
      <c r="H28" s="3">
        <v>3405.3566435938574</v>
      </c>
      <c r="I28" s="3">
        <v>7563.2802212744909</v>
      </c>
      <c r="J28" s="3">
        <v>3405.3566435938574</v>
      </c>
      <c r="K28" s="3">
        <v>3405.3566435938574</v>
      </c>
    </row>
    <row r="29" spans="1:11" x14ac:dyDescent="0.25">
      <c r="A29" s="1">
        <v>46478</v>
      </c>
      <c r="B29" s="2" t="s">
        <v>11</v>
      </c>
      <c r="C29" s="2" t="s">
        <v>12</v>
      </c>
      <c r="D29" s="2" t="s">
        <v>12</v>
      </c>
      <c r="E29" s="3">
        <v>101308.01028955683</v>
      </c>
      <c r="F29" s="3">
        <v>2.1795677442356999E-3</v>
      </c>
      <c r="G29" s="3">
        <v>6270.2976109108267</v>
      </c>
      <c r="H29" s="3">
        <v>3295.5064292843781</v>
      </c>
      <c r="I29" s="3">
        <v>9565.8040401952057</v>
      </c>
      <c r="J29" s="3">
        <v>3295.5064292843781</v>
      </c>
      <c r="K29" s="3">
        <v>3295.5064292843781</v>
      </c>
    </row>
    <row r="30" spans="1:11" x14ac:dyDescent="0.25">
      <c r="A30" s="1">
        <v>46508</v>
      </c>
      <c r="B30" s="2" t="s">
        <v>11</v>
      </c>
      <c r="C30" s="2" t="s">
        <v>12</v>
      </c>
      <c r="D30" s="2" t="s">
        <v>12</v>
      </c>
      <c r="E30" s="3">
        <v>101308.01028955683</v>
      </c>
      <c r="F30" s="3">
        <v>2.1795677442356999E-3</v>
      </c>
      <c r="G30" s="3">
        <v>6419.5866103296967</v>
      </c>
      <c r="H30" s="3">
        <v>3405.3566435938574</v>
      </c>
      <c r="I30" s="3">
        <v>9824.9432539235531</v>
      </c>
      <c r="J30" s="3">
        <v>3405.3566435938574</v>
      </c>
      <c r="K30" s="3">
        <v>3405.3566435938574</v>
      </c>
    </row>
    <row r="31" spans="1:11" x14ac:dyDescent="0.25">
      <c r="A31" s="1">
        <v>46539</v>
      </c>
      <c r="B31" s="2" t="s">
        <v>11</v>
      </c>
      <c r="C31" s="2" t="s">
        <v>12</v>
      </c>
      <c r="D31" s="2" t="s">
        <v>12</v>
      </c>
      <c r="E31" s="3">
        <v>101308.01028955683</v>
      </c>
      <c r="F31" s="3">
        <v>2.1795677442356999E-3</v>
      </c>
      <c r="G31" s="3">
        <v>6133.5358300770722</v>
      </c>
      <c r="H31" s="3">
        <v>3295.5064292843781</v>
      </c>
      <c r="I31" s="3">
        <v>9429.0422593614494</v>
      </c>
      <c r="J31" s="3">
        <v>3295.5064292843781</v>
      </c>
      <c r="K31" s="3">
        <v>3295.5064292843781</v>
      </c>
    </row>
    <row r="32" spans="1:11" x14ac:dyDescent="0.25">
      <c r="A32" s="1">
        <v>46569</v>
      </c>
      <c r="B32" s="2" t="s">
        <v>11</v>
      </c>
      <c r="C32" s="2" t="s">
        <v>12</v>
      </c>
      <c r="D32" s="2" t="s">
        <v>12</v>
      </c>
      <c r="E32" s="3">
        <v>101308.01028955683</v>
      </c>
      <c r="F32" s="3">
        <v>2.1795677442356999E-3</v>
      </c>
      <c r="G32" s="3">
        <v>6397.1813662767863</v>
      </c>
      <c r="H32" s="3">
        <v>3405.3566435938574</v>
      </c>
      <c r="I32" s="3">
        <v>9802.5380098706446</v>
      </c>
      <c r="J32" s="3">
        <v>3405.3566435938574</v>
      </c>
      <c r="K32" s="3">
        <v>3405.3566435938574</v>
      </c>
    </row>
    <row r="33" spans="1:11" x14ac:dyDescent="0.25">
      <c r="A33" s="1">
        <v>46600</v>
      </c>
      <c r="B33" s="2" t="s">
        <v>11</v>
      </c>
      <c r="C33" s="2" t="s">
        <v>12</v>
      </c>
      <c r="D33" s="2" t="s">
        <v>12</v>
      </c>
      <c r="E33" s="3">
        <v>101308.01028955683</v>
      </c>
      <c r="F33" s="3">
        <v>2.1795677442356999E-3</v>
      </c>
      <c r="G33" s="3">
        <v>6360.8138385298153</v>
      </c>
      <c r="H33" s="3">
        <v>3405.3566435938574</v>
      </c>
      <c r="I33" s="3">
        <v>9766.1704821236726</v>
      </c>
      <c r="J33" s="3">
        <v>3405.3566435938574</v>
      </c>
      <c r="K33" s="3">
        <v>3405.3566435938574</v>
      </c>
    </row>
    <row r="34" spans="1:11" x14ac:dyDescent="0.25">
      <c r="A34" s="1">
        <v>46631</v>
      </c>
      <c r="B34" s="2" t="s">
        <v>11</v>
      </c>
      <c r="C34" s="2" t="s">
        <v>12</v>
      </c>
      <c r="D34" s="2" t="s">
        <v>12</v>
      </c>
      <c r="E34" s="3">
        <v>101308.01028955683</v>
      </c>
      <c r="F34" s="3">
        <v>2.1795677442356999E-3</v>
      </c>
      <c r="G34" s="3">
        <v>6156.6971682073363</v>
      </c>
      <c r="H34" s="3">
        <v>3295.5064292843781</v>
      </c>
      <c r="I34" s="3">
        <v>9452.2035974917144</v>
      </c>
      <c r="J34" s="3">
        <v>3295.5064292843781</v>
      </c>
      <c r="K34" s="3">
        <v>3295.5064292843781</v>
      </c>
    </row>
    <row r="35" spans="1:11" x14ac:dyDescent="0.25">
      <c r="A35" s="1">
        <v>46661</v>
      </c>
      <c r="B35" s="2" t="s">
        <v>11</v>
      </c>
      <c r="C35" s="2" t="s">
        <v>12</v>
      </c>
      <c r="D35" s="2" t="s">
        <v>12</v>
      </c>
      <c r="E35" s="3">
        <v>101308.01028955683</v>
      </c>
      <c r="F35" s="3">
        <v>2.1795677442356999E-3</v>
      </c>
      <c r="G35" s="3">
        <v>6351.7616177137179</v>
      </c>
      <c r="H35" s="3">
        <v>3405.3566435938574</v>
      </c>
      <c r="I35" s="3">
        <v>9757.1182613075762</v>
      </c>
      <c r="J35" s="3">
        <v>3405.3566435938574</v>
      </c>
      <c r="K35" s="3">
        <v>3405.3566435938574</v>
      </c>
    </row>
    <row r="36" spans="1:11" x14ac:dyDescent="0.25">
      <c r="A36" s="1">
        <v>46692</v>
      </c>
      <c r="B36" s="2" t="s">
        <v>11</v>
      </c>
      <c r="C36" s="2" t="s">
        <v>12</v>
      </c>
      <c r="D36" s="2" t="s">
        <v>12</v>
      </c>
      <c r="E36" s="3">
        <v>101308.01028955683</v>
      </c>
      <c r="F36" s="3">
        <v>2.1795677442356999E-3</v>
      </c>
      <c r="G36" s="3">
        <v>6134.8626584372523</v>
      </c>
      <c r="H36" s="3">
        <v>3295.5064292843781</v>
      </c>
      <c r="I36" s="3">
        <v>9430.3690877216304</v>
      </c>
      <c r="J36" s="3">
        <v>3295.5064292843781</v>
      </c>
      <c r="K36" s="3">
        <v>3295.5064292843781</v>
      </c>
    </row>
    <row r="37" spans="1:11" x14ac:dyDescent="0.25">
      <c r="A37" s="1">
        <v>46722</v>
      </c>
      <c r="B37" s="2" t="s">
        <v>11</v>
      </c>
      <c r="C37" s="2" t="s">
        <v>12</v>
      </c>
      <c r="D37" s="2" t="s">
        <v>12</v>
      </c>
      <c r="E37" s="3">
        <v>101308.01028955683</v>
      </c>
      <c r="F37" s="3">
        <v>2.1795677442356999E-3</v>
      </c>
      <c r="G37" s="3">
        <v>6331.0088851766814</v>
      </c>
      <c r="H37" s="3">
        <v>3405.3566435938574</v>
      </c>
      <c r="I37" s="3">
        <v>9736.3655287705387</v>
      </c>
      <c r="J37" s="3">
        <v>3405.3566435938574</v>
      </c>
      <c r="K37" s="3">
        <v>3405.3566435938574</v>
      </c>
    </row>
    <row r="38" spans="1:11" x14ac:dyDescent="0.25">
      <c r="A38" s="1">
        <v>46753</v>
      </c>
      <c r="B38" s="2" t="s">
        <v>11</v>
      </c>
      <c r="C38" s="2" t="s">
        <v>12</v>
      </c>
      <c r="D38" s="2" t="s">
        <v>12</v>
      </c>
      <c r="E38" s="3">
        <v>101308.01028955683</v>
      </c>
      <c r="F38" s="3">
        <v>2.1795677442356999E-3</v>
      </c>
      <c r="G38" s="3">
        <v>5448.5472628552816</v>
      </c>
      <c r="H38" s="3">
        <v>2837.797202994881</v>
      </c>
      <c r="I38" s="3">
        <v>8286.344465850163</v>
      </c>
      <c r="J38" s="3">
        <v>2837.797202994881</v>
      </c>
      <c r="K38" s="3">
        <v>2837.797202994881</v>
      </c>
    </row>
    <row r="39" spans="1:11" x14ac:dyDescent="0.25">
      <c r="A39" s="1">
        <v>46784</v>
      </c>
      <c r="B39" s="2" t="s">
        <v>11</v>
      </c>
      <c r="C39" s="2" t="s">
        <v>12</v>
      </c>
      <c r="D39" s="2" t="s">
        <v>12</v>
      </c>
      <c r="E39" s="3">
        <v>101308.01028955683</v>
      </c>
      <c r="F39" s="3">
        <v>2.1795677442356999E-3</v>
      </c>
      <c r="G39" s="3">
        <v>5097.0280846065543</v>
      </c>
      <c r="H39" s="3">
        <v>2654.7135124790825</v>
      </c>
      <c r="I39" s="3">
        <v>7751.7415970856364</v>
      </c>
      <c r="J39" s="3">
        <v>2654.7135124790825</v>
      </c>
      <c r="K39" s="3">
        <v>2654.7135124790825</v>
      </c>
    </row>
    <row r="40" spans="1:11" x14ac:dyDescent="0.25">
      <c r="A40" s="1">
        <v>46813</v>
      </c>
      <c r="B40" s="2" t="s">
        <v>11</v>
      </c>
      <c r="C40" s="2" t="s">
        <v>12</v>
      </c>
      <c r="D40" s="2" t="s">
        <v>12</v>
      </c>
      <c r="E40" s="3">
        <v>101308.01028955683</v>
      </c>
      <c r="F40" s="3">
        <v>2.1795677442356999E-3</v>
      </c>
      <c r="G40" s="3">
        <v>5448.5472628552816</v>
      </c>
      <c r="H40" s="3">
        <v>2837.797202994881</v>
      </c>
      <c r="I40" s="3">
        <v>8286.344465850163</v>
      </c>
      <c r="J40" s="3">
        <v>2837.797202994881</v>
      </c>
      <c r="K40" s="3">
        <v>2837.797202994881</v>
      </c>
    </row>
    <row r="41" spans="1:11" x14ac:dyDescent="0.25">
      <c r="A41" s="1">
        <v>46844</v>
      </c>
      <c r="B41" s="2" t="s">
        <v>11</v>
      </c>
      <c r="C41" s="2" t="s">
        <v>12</v>
      </c>
      <c r="D41" s="2" t="s">
        <v>12</v>
      </c>
      <c r="E41" s="3">
        <v>101308.01028955683</v>
      </c>
      <c r="F41" s="3">
        <v>2.1795677442356999E-3</v>
      </c>
      <c r="G41" s="3">
        <v>5272.787673730918</v>
      </c>
      <c r="H41" s="3">
        <v>2746.2553577369818</v>
      </c>
      <c r="I41" s="3">
        <v>8019.0430314678997</v>
      </c>
      <c r="J41" s="3">
        <v>2746.2553577369818</v>
      </c>
      <c r="K41" s="3">
        <v>2746.2553577369818</v>
      </c>
    </row>
    <row r="42" spans="1:11" x14ac:dyDescent="0.25">
      <c r="A42" s="1">
        <v>46874</v>
      </c>
      <c r="B42" s="2" t="s">
        <v>11</v>
      </c>
      <c r="C42" s="2" t="s">
        <v>12</v>
      </c>
      <c r="D42" s="2" t="s">
        <v>12</v>
      </c>
      <c r="E42" s="3">
        <v>101308.01028955683</v>
      </c>
      <c r="F42" s="3">
        <v>2.1795677442356999E-3</v>
      </c>
      <c r="G42" s="3">
        <v>5448.5472628552816</v>
      </c>
      <c r="H42" s="3">
        <v>2837.797202994881</v>
      </c>
      <c r="I42" s="3">
        <v>8286.344465850163</v>
      </c>
      <c r="J42" s="3">
        <v>2837.797202994881</v>
      </c>
      <c r="K42" s="3">
        <v>2837.797202994881</v>
      </c>
    </row>
    <row r="43" spans="1:11" x14ac:dyDescent="0.25">
      <c r="A43" s="1">
        <v>46905</v>
      </c>
      <c r="B43" s="2" t="s">
        <v>11</v>
      </c>
      <c r="C43" s="2" t="s">
        <v>12</v>
      </c>
      <c r="D43" s="2" t="s">
        <v>12</v>
      </c>
      <c r="E43" s="3">
        <v>101308.01028955683</v>
      </c>
      <c r="F43" s="3">
        <v>2.1795677442356999E-3</v>
      </c>
      <c r="G43" s="3">
        <v>5272.787673730918</v>
      </c>
      <c r="H43" s="3">
        <v>2746.2553577369818</v>
      </c>
      <c r="I43" s="3">
        <v>8019.0430314678997</v>
      </c>
      <c r="J43" s="3">
        <v>2746.2553577369818</v>
      </c>
      <c r="K43" s="3">
        <v>2746.2553577369818</v>
      </c>
    </row>
    <row r="44" spans="1:11" x14ac:dyDescent="0.25">
      <c r="A44" s="1">
        <v>46935</v>
      </c>
      <c r="B44" s="2" t="s">
        <v>11</v>
      </c>
      <c r="C44" s="2" t="s">
        <v>12</v>
      </c>
      <c r="D44" s="2" t="s">
        <v>12</v>
      </c>
      <c r="E44" s="3">
        <v>101308.01028955683</v>
      </c>
      <c r="F44" s="3">
        <v>2.1795677442356999E-3</v>
      </c>
      <c r="G44" s="3">
        <v>5448.5472628552816</v>
      </c>
      <c r="H44" s="3">
        <v>2837.797202994881</v>
      </c>
      <c r="I44" s="3">
        <v>8286.344465850163</v>
      </c>
      <c r="J44" s="3">
        <v>2837.797202994881</v>
      </c>
      <c r="K44" s="3">
        <v>2837.797202994881</v>
      </c>
    </row>
    <row r="45" spans="1:11" x14ac:dyDescent="0.25">
      <c r="A45" s="1">
        <v>46966</v>
      </c>
      <c r="B45" s="2" t="s">
        <v>11</v>
      </c>
      <c r="C45" s="2" t="s">
        <v>12</v>
      </c>
      <c r="D45" s="2" t="s">
        <v>12</v>
      </c>
      <c r="E45" s="3">
        <v>101308.01028955683</v>
      </c>
      <c r="F45" s="3">
        <v>2.1795677442356999E-3</v>
      </c>
      <c r="G45" s="3">
        <v>5448.5472628552816</v>
      </c>
      <c r="H45" s="3">
        <v>2837.797202994881</v>
      </c>
      <c r="I45" s="3">
        <v>8286.344465850163</v>
      </c>
      <c r="J45" s="3">
        <v>2837.797202994881</v>
      </c>
      <c r="K45" s="3">
        <v>2837.797202994881</v>
      </c>
    </row>
    <row r="46" spans="1:11" x14ac:dyDescent="0.25">
      <c r="A46" s="1">
        <v>46997</v>
      </c>
      <c r="B46" s="2" t="s">
        <v>11</v>
      </c>
      <c r="C46" s="2" t="s">
        <v>12</v>
      </c>
      <c r="D46" s="2" t="s">
        <v>12</v>
      </c>
      <c r="E46" s="3">
        <v>101308.01028955683</v>
      </c>
      <c r="F46" s="3">
        <v>2.1795677442356999E-3</v>
      </c>
      <c r="G46" s="3">
        <v>5272.787673730918</v>
      </c>
      <c r="H46" s="3">
        <v>2746.2553577369818</v>
      </c>
      <c r="I46" s="3">
        <v>8019.0430314678997</v>
      </c>
      <c r="J46" s="3">
        <v>2746.2553577369818</v>
      </c>
      <c r="K46" s="3">
        <v>2746.2553577369818</v>
      </c>
    </row>
    <row r="47" spans="1:11" x14ac:dyDescent="0.25">
      <c r="A47" s="1">
        <v>47027</v>
      </c>
      <c r="B47" s="2" t="s">
        <v>11</v>
      </c>
      <c r="C47" s="2" t="s">
        <v>12</v>
      </c>
      <c r="D47" s="2" t="s">
        <v>12</v>
      </c>
      <c r="E47" s="3">
        <v>101308.01028955683</v>
      </c>
      <c r="F47" s="3">
        <v>2.1795677442356999E-3</v>
      </c>
      <c r="G47" s="3">
        <v>5448.5472628552816</v>
      </c>
      <c r="H47" s="3">
        <v>2837.797202994881</v>
      </c>
      <c r="I47" s="3">
        <v>8286.344465850163</v>
      </c>
      <c r="J47" s="3">
        <v>2837.797202994881</v>
      </c>
      <c r="K47" s="3">
        <v>2837.797202994881</v>
      </c>
    </row>
    <row r="48" spans="1:11" x14ac:dyDescent="0.25">
      <c r="A48" s="1">
        <v>47058</v>
      </c>
      <c r="B48" s="2" t="s">
        <v>11</v>
      </c>
      <c r="C48" s="2" t="s">
        <v>12</v>
      </c>
      <c r="D48" s="2" t="s">
        <v>12</v>
      </c>
      <c r="E48" s="3">
        <v>101308.01028955683</v>
      </c>
      <c r="F48" s="3">
        <v>2.1795677442356999E-3</v>
      </c>
      <c r="G48" s="3">
        <v>5272.787673730918</v>
      </c>
      <c r="H48" s="3">
        <v>2746.2553577369818</v>
      </c>
      <c r="I48" s="3">
        <v>8019.0430314678997</v>
      </c>
      <c r="J48" s="3">
        <v>2746.2553577369818</v>
      </c>
      <c r="K48" s="3">
        <v>2746.2553577369818</v>
      </c>
    </row>
    <row r="49" spans="1:11" x14ac:dyDescent="0.25">
      <c r="A49" s="1">
        <v>47088</v>
      </c>
      <c r="B49" s="2" t="s">
        <v>11</v>
      </c>
      <c r="C49" s="2" t="s">
        <v>12</v>
      </c>
      <c r="D49" s="2" t="s">
        <v>12</v>
      </c>
      <c r="E49" s="3">
        <v>101308.01028955683</v>
      </c>
      <c r="F49" s="3">
        <v>2.1795677442356999E-3</v>
      </c>
      <c r="G49" s="3">
        <v>5448.5472628552816</v>
      </c>
      <c r="H49" s="3">
        <v>2837.797202994881</v>
      </c>
      <c r="I49" s="3">
        <v>8286.344465850163</v>
      </c>
      <c r="J49" s="3">
        <v>2837.797202994881</v>
      </c>
      <c r="K49" s="3">
        <v>2837.797202994881</v>
      </c>
    </row>
    <row r="50" spans="1:11" x14ac:dyDescent="0.25">
      <c r="A50" s="1">
        <v>47119</v>
      </c>
      <c r="B50" s="2" t="s">
        <v>11</v>
      </c>
      <c r="C50" s="2" t="s">
        <v>12</v>
      </c>
      <c r="D50" s="2" t="s">
        <v>12</v>
      </c>
      <c r="E50" s="3">
        <v>101308.01028955683</v>
      </c>
      <c r="F50" s="3">
        <v>2.1795677442356999E-3</v>
      </c>
      <c r="G50" s="3">
        <v>5413.1748759965849</v>
      </c>
      <c r="H50" s="3">
        <v>2837.797202994881</v>
      </c>
      <c r="I50" s="3">
        <v>8250.9720789914663</v>
      </c>
      <c r="J50" s="3">
        <v>2837.797202994881</v>
      </c>
      <c r="K50" s="3">
        <v>2837.797202994881</v>
      </c>
    </row>
    <row r="51" spans="1:11" x14ac:dyDescent="0.25">
      <c r="A51" s="1">
        <v>47150</v>
      </c>
      <c r="B51" s="2" t="s">
        <v>11</v>
      </c>
      <c r="C51" s="2" t="s">
        <v>12</v>
      </c>
      <c r="D51" s="2" t="s">
        <v>12</v>
      </c>
      <c r="E51" s="3">
        <v>101308.01028955683</v>
      </c>
      <c r="F51" s="3">
        <v>2.1795677442356999E-3</v>
      </c>
      <c r="G51" s="3">
        <v>4889.3192428356242</v>
      </c>
      <c r="H51" s="3">
        <v>2563.1716672211828</v>
      </c>
      <c r="I51" s="3">
        <v>7452.4909100568075</v>
      </c>
      <c r="J51" s="3">
        <v>2563.1716672211828</v>
      </c>
      <c r="K51" s="3">
        <v>2563.1716672211828</v>
      </c>
    </row>
    <row r="52" spans="1:11" x14ac:dyDescent="0.25">
      <c r="A52" s="1">
        <v>47178</v>
      </c>
      <c r="B52" s="2" t="s">
        <v>11</v>
      </c>
      <c r="C52" s="2" t="s">
        <v>12</v>
      </c>
      <c r="D52" s="2" t="s">
        <v>12</v>
      </c>
      <c r="E52" s="3">
        <v>101308.01028955683</v>
      </c>
      <c r="F52" s="3">
        <v>2.1795677442356999E-3</v>
      </c>
      <c r="G52" s="3">
        <v>5413.1748759965849</v>
      </c>
      <c r="H52" s="3">
        <v>2837.797202994881</v>
      </c>
      <c r="I52" s="3">
        <v>8250.9720789914663</v>
      </c>
      <c r="J52" s="3">
        <v>2837.797202994881</v>
      </c>
      <c r="K52" s="3">
        <v>2837.797202994881</v>
      </c>
    </row>
    <row r="53" spans="1:11" x14ac:dyDescent="0.25">
      <c r="A53" s="1">
        <v>47209</v>
      </c>
      <c r="B53" s="2" t="s">
        <v>11</v>
      </c>
      <c r="C53" s="2" t="s">
        <v>12</v>
      </c>
      <c r="D53" s="2" t="s">
        <v>12</v>
      </c>
      <c r="E53" s="3">
        <v>101308.01028955683</v>
      </c>
      <c r="F53" s="3">
        <v>2.1795677442356999E-3</v>
      </c>
      <c r="G53" s="3">
        <v>5238.5563316095977</v>
      </c>
      <c r="H53" s="3">
        <v>2746.2553577369818</v>
      </c>
      <c r="I53" s="3">
        <v>7984.8116893465794</v>
      </c>
      <c r="J53" s="3">
        <v>2746.2553577369818</v>
      </c>
      <c r="K53" s="3">
        <v>2746.2553577369818</v>
      </c>
    </row>
    <row r="54" spans="1:11" x14ac:dyDescent="0.25">
      <c r="A54" s="1">
        <v>47239</v>
      </c>
      <c r="B54" s="2" t="s">
        <v>11</v>
      </c>
      <c r="C54" s="2" t="s">
        <v>12</v>
      </c>
      <c r="D54" s="2" t="s">
        <v>12</v>
      </c>
      <c r="E54" s="3">
        <v>101308.01028955683</v>
      </c>
      <c r="F54" s="3">
        <v>2.1795677442356999E-3</v>
      </c>
      <c r="G54" s="3">
        <v>5413.1748759965849</v>
      </c>
      <c r="H54" s="3">
        <v>2837.797202994881</v>
      </c>
      <c r="I54" s="3">
        <v>8250.9720789914663</v>
      </c>
      <c r="J54" s="3">
        <v>2837.797202994881</v>
      </c>
      <c r="K54" s="3">
        <v>2837.797202994881</v>
      </c>
    </row>
    <row r="55" spans="1:11" x14ac:dyDescent="0.25">
      <c r="A55" s="1">
        <v>47270</v>
      </c>
      <c r="B55" s="2" t="s">
        <v>11</v>
      </c>
      <c r="C55" s="2" t="s">
        <v>12</v>
      </c>
      <c r="D55" s="2" t="s">
        <v>12</v>
      </c>
      <c r="E55" s="3">
        <v>101308.01028955683</v>
      </c>
      <c r="F55" s="3">
        <v>2.1795677442356999E-3</v>
      </c>
      <c r="G55" s="3">
        <v>5238.5563316095977</v>
      </c>
      <c r="H55" s="3">
        <v>2746.2553577369818</v>
      </c>
      <c r="I55" s="3">
        <v>7984.8116893465794</v>
      </c>
      <c r="J55" s="3">
        <v>2746.2553577369818</v>
      </c>
      <c r="K55" s="3">
        <v>2746.2553577369818</v>
      </c>
    </row>
    <row r="56" spans="1:11" x14ac:dyDescent="0.25">
      <c r="A56" s="1">
        <v>47300</v>
      </c>
      <c r="B56" s="2" t="s">
        <v>11</v>
      </c>
      <c r="C56" s="2" t="s">
        <v>12</v>
      </c>
      <c r="D56" s="2" t="s">
        <v>12</v>
      </c>
      <c r="E56" s="3">
        <v>101308.01028955683</v>
      </c>
      <c r="F56" s="3">
        <v>2.1795677442356999E-3</v>
      </c>
      <c r="G56" s="3">
        <v>5413.1748759965849</v>
      </c>
      <c r="H56" s="3">
        <v>2837.797202994881</v>
      </c>
      <c r="I56" s="3">
        <v>8250.9720789914663</v>
      </c>
      <c r="J56" s="3">
        <v>2837.797202994881</v>
      </c>
      <c r="K56" s="3">
        <v>2837.797202994881</v>
      </c>
    </row>
    <row r="57" spans="1:11" x14ac:dyDescent="0.25">
      <c r="A57" s="1">
        <v>47331</v>
      </c>
      <c r="B57" s="2" t="s">
        <v>11</v>
      </c>
      <c r="C57" s="2" t="s">
        <v>12</v>
      </c>
      <c r="D57" s="2" t="s">
        <v>12</v>
      </c>
      <c r="E57" s="3">
        <v>101308.01028955683</v>
      </c>
      <c r="F57" s="3">
        <v>2.1795677442356999E-3</v>
      </c>
      <c r="G57" s="3">
        <v>5413.1748759965849</v>
      </c>
      <c r="H57" s="3">
        <v>2837.797202994881</v>
      </c>
      <c r="I57" s="3">
        <v>8250.9720789914663</v>
      </c>
      <c r="J57" s="3">
        <v>2837.797202994881</v>
      </c>
      <c r="K57" s="3">
        <v>2837.797202994881</v>
      </c>
    </row>
    <row r="58" spans="1:11" x14ac:dyDescent="0.25">
      <c r="A58" s="1">
        <v>47362</v>
      </c>
      <c r="B58" s="2" t="s">
        <v>11</v>
      </c>
      <c r="C58" s="2" t="s">
        <v>12</v>
      </c>
      <c r="D58" s="2" t="s">
        <v>12</v>
      </c>
      <c r="E58" s="3">
        <v>101308.01028955683</v>
      </c>
      <c r="F58" s="3">
        <v>2.1795677442356999E-3</v>
      </c>
      <c r="G58" s="3">
        <v>5238.5563316095977</v>
      </c>
      <c r="H58" s="3">
        <v>2746.2553577369818</v>
      </c>
      <c r="I58" s="3">
        <v>7984.8116893465794</v>
      </c>
      <c r="J58" s="3">
        <v>2746.2553577369818</v>
      </c>
      <c r="K58" s="3">
        <v>2746.2553577369818</v>
      </c>
    </row>
    <row r="59" spans="1:11" x14ac:dyDescent="0.25">
      <c r="A59" s="1">
        <v>47392</v>
      </c>
      <c r="B59" s="2" t="s">
        <v>11</v>
      </c>
      <c r="C59" s="2" t="s">
        <v>12</v>
      </c>
      <c r="D59" s="2" t="s">
        <v>12</v>
      </c>
      <c r="E59" s="3">
        <v>101308.01028955683</v>
      </c>
      <c r="F59" s="3">
        <v>2.1795677442356999E-3</v>
      </c>
      <c r="G59" s="3">
        <v>5413.1748759965849</v>
      </c>
      <c r="H59" s="3">
        <v>2837.797202994881</v>
      </c>
      <c r="I59" s="3">
        <v>8250.9720789914663</v>
      </c>
      <c r="J59" s="3">
        <v>2837.797202994881</v>
      </c>
      <c r="K59" s="3">
        <v>2837.797202994881</v>
      </c>
    </row>
    <row r="60" spans="1:11" x14ac:dyDescent="0.25">
      <c r="A60" s="1">
        <v>47423</v>
      </c>
      <c r="B60" s="2" t="s">
        <v>11</v>
      </c>
      <c r="C60" s="2" t="s">
        <v>12</v>
      </c>
      <c r="D60" s="2" t="s">
        <v>12</v>
      </c>
      <c r="E60" s="3">
        <v>101308.01028955683</v>
      </c>
      <c r="F60" s="3">
        <v>2.1795677442356999E-3</v>
      </c>
      <c r="G60" s="3">
        <v>5238.5563316095977</v>
      </c>
      <c r="H60" s="3">
        <v>2746.2553577369818</v>
      </c>
      <c r="I60" s="3">
        <v>7984.8116893465794</v>
      </c>
      <c r="J60" s="3">
        <v>2746.2553577369818</v>
      </c>
      <c r="K60" s="3">
        <v>2746.2553577369818</v>
      </c>
    </row>
    <row r="61" spans="1:11" x14ac:dyDescent="0.25">
      <c r="A61" s="1">
        <v>47453</v>
      </c>
      <c r="B61" s="2" t="s">
        <v>11</v>
      </c>
      <c r="C61" s="2" t="s">
        <v>12</v>
      </c>
      <c r="D61" s="2" t="s">
        <v>12</v>
      </c>
      <c r="E61" s="3">
        <v>101308.01028955683</v>
      </c>
      <c r="F61" s="3">
        <v>2.1795677442356999E-3</v>
      </c>
      <c r="G61" s="3">
        <v>5413.1748759965849</v>
      </c>
      <c r="H61" s="3">
        <v>2837.797202994881</v>
      </c>
      <c r="I61" s="3">
        <v>8250.9720789914663</v>
      </c>
      <c r="J61" s="3">
        <v>2837.797202994881</v>
      </c>
      <c r="K61" s="3">
        <v>2837.797202994881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1D34-50F2-47DF-8D69-4513A8284AE2}">
  <sheetPr>
    <tabColor rgb="FF00B050"/>
  </sheetPr>
  <dimension ref="A1:J61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</cols>
  <sheetData>
    <row r="1" spans="1:10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45658</v>
      </c>
      <c r="B2" s="2" t="s">
        <v>11</v>
      </c>
      <c r="C2" s="2" t="s">
        <v>16</v>
      </c>
      <c r="D2" s="2" t="s">
        <v>16</v>
      </c>
      <c r="E2" s="3">
        <v>95434.49</v>
      </c>
      <c r="F2" s="3">
        <v>2.0280800000000002E-3</v>
      </c>
      <c r="G2" s="3">
        <v>0</v>
      </c>
      <c r="H2" s="3">
        <v>580.92323520000002</v>
      </c>
      <c r="I2" s="3">
        <v>580.92323520000002</v>
      </c>
      <c r="J2" s="3">
        <v>580.92323520000002</v>
      </c>
    </row>
    <row r="3" spans="1:10" x14ac:dyDescent="0.25">
      <c r="A3" s="1">
        <v>45689</v>
      </c>
      <c r="B3" s="2" t="s">
        <v>11</v>
      </c>
      <c r="C3" s="2" t="s">
        <v>16</v>
      </c>
      <c r="D3" s="2" t="s">
        <v>16</v>
      </c>
      <c r="E3" s="3">
        <v>95434.49</v>
      </c>
      <c r="F3" s="3">
        <v>2.0280799999999998E-3</v>
      </c>
      <c r="G3" s="3">
        <v>0</v>
      </c>
      <c r="H3" s="3">
        <v>515.16476927999986</v>
      </c>
      <c r="I3" s="3">
        <v>515.16476927999986</v>
      </c>
      <c r="J3" s="3">
        <v>515.16476927999986</v>
      </c>
    </row>
    <row r="4" spans="1:10" x14ac:dyDescent="0.25">
      <c r="A4" s="1">
        <v>45717</v>
      </c>
      <c r="B4" s="2" t="s">
        <v>11</v>
      </c>
      <c r="C4" s="2" t="s">
        <v>16</v>
      </c>
      <c r="D4" s="2" t="s">
        <v>16</v>
      </c>
      <c r="E4" s="3">
        <v>95434.49</v>
      </c>
      <c r="F4" s="3">
        <v>2.0428000000000004E-3</v>
      </c>
      <c r="G4" s="3">
        <v>0</v>
      </c>
      <c r="H4" s="3">
        <v>369.70185840000005</v>
      </c>
      <c r="I4" s="3">
        <v>369.70185840000005</v>
      </c>
      <c r="J4" s="3">
        <v>369.70185840000005</v>
      </c>
    </row>
    <row r="5" spans="1:10" x14ac:dyDescent="0.25">
      <c r="A5" s="1">
        <v>45748</v>
      </c>
      <c r="B5" s="2" t="s">
        <v>11</v>
      </c>
      <c r="C5" s="2" t="s">
        <v>16</v>
      </c>
      <c r="D5" s="2" t="s">
        <v>16</v>
      </c>
      <c r="E5" s="3">
        <v>95434.49</v>
      </c>
      <c r="F5" s="3">
        <v>2.0427999999999996E-3</v>
      </c>
      <c r="G5" s="3">
        <v>0</v>
      </c>
      <c r="H5" s="3">
        <v>576.55987199999993</v>
      </c>
      <c r="I5" s="3">
        <v>576.55987199999993</v>
      </c>
      <c r="J5" s="3">
        <v>576.55987199999993</v>
      </c>
    </row>
    <row r="6" spans="1:10" x14ac:dyDescent="0.25">
      <c r="A6" s="1">
        <v>45778</v>
      </c>
      <c r="B6" s="2" t="s">
        <v>11</v>
      </c>
      <c r="C6" s="2" t="s">
        <v>16</v>
      </c>
      <c r="D6" s="2" t="s">
        <v>16</v>
      </c>
      <c r="E6" s="3">
        <v>95434.49</v>
      </c>
      <c r="F6" s="3">
        <v>2.0428E-3</v>
      </c>
      <c r="G6" s="3">
        <v>0</v>
      </c>
      <c r="H6" s="3">
        <v>598.43826000000001</v>
      </c>
      <c r="I6" s="3">
        <v>598.43826000000001</v>
      </c>
      <c r="J6" s="3">
        <v>598.43826000000001</v>
      </c>
    </row>
    <row r="7" spans="1:10" x14ac:dyDescent="0.25">
      <c r="A7" s="1">
        <v>45809</v>
      </c>
      <c r="B7" s="2" t="s">
        <v>11</v>
      </c>
      <c r="C7" s="2" t="s">
        <v>16</v>
      </c>
      <c r="D7" s="2" t="s">
        <v>16</v>
      </c>
      <c r="E7" s="3">
        <v>95434.49</v>
      </c>
      <c r="F7" s="3">
        <v>2.0428E-3</v>
      </c>
      <c r="G7" s="3">
        <v>0</v>
      </c>
      <c r="H7" s="3">
        <v>581.70772799999997</v>
      </c>
      <c r="I7" s="3">
        <v>581.70772799999997</v>
      </c>
      <c r="J7" s="3">
        <v>581.70772799999997</v>
      </c>
    </row>
    <row r="8" spans="1:10" x14ac:dyDescent="0.25">
      <c r="A8" s="1">
        <v>45839</v>
      </c>
      <c r="B8" s="2" t="s">
        <v>11</v>
      </c>
      <c r="C8" s="2" t="s">
        <v>16</v>
      </c>
      <c r="D8" s="2" t="s">
        <v>16</v>
      </c>
      <c r="E8" s="3">
        <v>95434.49</v>
      </c>
      <c r="F8" s="3">
        <v>2.0428E-3</v>
      </c>
      <c r="G8" s="3">
        <v>0</v>
      </c>
      <c r="H8" s="3">
        <v>601.0979855999999</v>
      </c>
      <c r="I8" s="3">
        <v>601.0979855999999</v>
      </c>
      <c r="J8" s="3">
        <v>601.0979855999999</v>
      </c>
    </row>
    <row r="9" spans="1:10" x14ac:dyDescent="0.25">
      <c r="A9" s="1">
        <v>45870</v>
      </c>
      <c r="B9" s="2" t="s">
        <v>11</v>
      </c>
      <c r="C9" s="2" t="s">
        <v>16</v>
      </c>
      <c r="D9" s="2" t="s">
        <v>16</v>
      </c>
      <c r="E9" s="3">
        <v>95434.49</v>
      </c>
      <c r="F9" s="3">
        <v>2.0428E-3</v>
      </c>
      <c r="G9" s="3">
        <v>0</v>
      </c>
      <c r="H9" s="3">
        <v>603.75771120000002</v>
      </c>
      <c r="I9" s="3">
        <v>603.75771120000002</v>
      </c>
      <c r="J9" s="3">
        <v>603.75771120000002</v>
      </c>
    </row>
    <row r="10" spans="1:10" x14ac:dyDescent="0.25">
      <c r="A10" s="1">
        <v>45901</v>
      </c>
      <c r="B10" s="2" t="s">
        <v>11</v>
      </c>
      <c r="C10" s="2" t="s">
        <v>16</v>
      </c>
      <c r="D10" s="2" t="s">
        <v>16</v>
      </c>
      <c r="E10" s="3">
        <v>95434.49</v>
      </c>
      <c r="F10" s="3">
        <v>2.0317874999999999E-3</v>
      </c>
      <c r="G10" s="3">
        <v>0</v>
      </c>
      <c r="H10" s="3">
        <v>639.06169076275035</v>
      </c>
      <c r="I10" s="3">
        <v>639.06169076275035</v>
      </c>
      <c r="J10" s="3">
        <v>639.06169076275035</v>
      </c>
    </row>
    <row r="11" spans="1:10" x14ac:dyDescent="0.25">
      <c r="A11" s="1">
        <v>45931</v>
      </c>
      <c r="B11" s="2" t="s">
        <v>11</v>
      </c>
      <c r="C11" s="2" t="s">
        <v>16</v>
      </c>
      <c r="D11" s="2" t="s">
        <v>16</v>
      </c>
      <c r="E11" s="3">
        <v>95434.49</v>
      </c>
      <c r="F11" s="3">
        <v>2.0317874999999999E-3</v>
      </c>
      <c r="G11" s="3">
        <v>0</v>
      </c>
      <c r="H11" s="3">
        <v>646.66069897652994</v>
      </c>
      <c r="I11" s="3">
        <v>646.66069897652994</v>
      </c>
      <c r="J11" s="3">
        <v>646.66069897652994</v>
      </c>
    </row>
    <row r="12" spans="1:10" x14ac:dyDescent="0.25">
      <c r="A12" s="1">
        <v>45962</v>
      </c>
      <c r="B12" s="2" t="s">
        <v>11</v>
      </c>
      <c r="C12" s="2" t="s">
        <v>16</v>
      </c>
      <c r="D12" s="2" t="s">
        <v>16</v>
      </c>
      <c r="E12" s="3">
        <v>95434.49</v>
      </c>
      <c r="F12" s="3">
        <v>2.0317874999999999E-3</v>
      </c>
      <c r="G12" s="3">
        <v>0</v>
      </c>
      <c r="H12" s="3">
        <v>612.09266161188589</v>
      </c>
      <c r="I12" s="3">
        <v>612.09266161188589</v>
      </c>
      <c r="J12" s="3">
        <v>612.09266161188589</v>
      </c>
    </row>
    <row r="13" spans="1:10" x14ac:dyDescent="0.25">
      <c r="A13" s="1">
        <v>45992</v>
      </c>
      <c r="B13" s="2" t="s">
        <v>11</v>
      </c>
      <c r="C13" s="2" t="s">
        <v>16</v>
      </c>
      <c r="D13" s="2" t="s">
        <v>16</v>
      </c>
      <c r="E13" s="3">
        <v>95434.49</v>
      </c>
      <c r="F13" s="3">
        <v>2.0317874999999999E-3</v>
      </c>
      <c r="G13" s="3">
        <v>0</v>
      </c>
      <c r="H13" s="3">
        <v>610.78642686664148</v>
      </c>
      <c r="I13" s="3">
        <v>610.78642686664148</v>
      </c>
      <c r="J13" s="3">
        <v>610.78642686664148</v>
      </c>
    </row>
    <row r="14" spans="1:10" x14ac:dyDescent="0.25">
      <c r="A14" s="1">
        <v>46023</v>
      </c>
      <c r="B14" s="2" t="s">
        <v>11</v>
      </c>
      <c r="C14" s="2" t="s">
        <v>16</v>
      </c>
      <c r="D14" s="2" t="s">
        <v>16</v>
      </c>
      <c r="E14" s="3">
        <v>95434.49</v>
      </c>
      <c r="F14" s="3">
        <v>2.0317874999999999E-3</v>
      </c>
      <c r="G14" s="3">
        <v>0</v>
      </c>
      <c r="H14" s="3">
        <v>595.08180989149719</v>
      </c>
      <c r="I14" s="3">
        <v>595.08180989149719</v>
      </c>
      <c r="J14" s="3">
        <v>595.08180989149719</v>
      </c>
    </row>
    <row r="15" spans="1:10" x14ac:dyDescent="0.25">
      <c r="A15" s="1">
        <v>46054</v>
      </c>
      <c r="B15" s="2" t="s">
        <v>11</v>
      </c>
      <c r="C15" s="2" t="s">
        <v>16</v>
      </c>
      <c r="D15" s="2" t="s">
        <v>16</v>
      </c>
      <c r="E15" s="3">
        <v>95434.49</v>
      </c>
      <c r="F15" s="3">
        <v>2.0317874999999999E-3</v>
      </c>
      <c r="G15" s="3">
        <v>0</v>
      </c>
      <c r="H15" s="3">
        <v>525.81163501726019</v>
      </c>
      <c r="I15" s="3">
        <v>525.81163501726019</v>
      </c>
      <c r="J15" s="3">
        <v>525.81163501726019</v>
      </c>
    </row>
    <row r="16" spans="1:10" x14ac:dyDescent="0.25">
      <c r="A16" s="1">
        <v>46082</v>
      </c>
      <c r="B16" s="2" t="s">
        <v>11</v>
      </c>
      <c r="C16" s="2" t="s">
        <v>16</v>
      </c>
      <c r="D16" s="2" t="s">
        <v>16</v>
      </c>
      <c r="E16" s="3">
        <v>95434.49</v>
      </c>
      <c r="F16" s="3">
        <v>2.0317874999999999E-3</v>
      </c>
      <c r="G16" s="3">
        <v>0</v>
      </c>
      <c r="H16" s="3">
        <v>569.98521609788429</v>
      </c>
      <c r="I16" s="3">
        <v>569.98521609788429</v>
      </c>
      <c r="J16" s="3">
        <v>569.98521609788429</v>
      </c>
    </row>
    <row r="17" spans="1:10" x14ac:dyDescent="0.25">
      <c r="A17" s="1">
        <v>46113</v>
      </c>
      <c r="B17" s="2" t="s">
        <v>11</v>
      </c>
      <c r="C17" s="2" t="s">
        <v>16</v>
      </c>
      <c r="D17" s="2" t="s">
        <v>16</v>
      </c>
      <c r="E17" s="3">
        <v>95434.49</v>
      </c>
      <c r="F17" s="3">
        <v>2.0317874999999999E-3</v>
      </c>
      <c r="G17" s="3">
        <v>0</v>
      </c>
      <c r="H17" s="3">
        <v>542.21158607732536</v>
      </c>
      <c r="I17" s="3">
        <v>542.21158607732536</v>
      </c>
      <c r="J17" s="3">
        <v>542.21158607732536</v>
      </c>
    </row>
    <row r="18" spans="1:10" x14ac:dyDescent="0.25">
      <c r="A18" s="1">
        <v>46143</v>
      </c>
      <c r="B18" s="2" t="s">
        <v>11</v>
      </c>
      <c r="C18" s="2" t="s">
        <v>16</v>
      </c>
      <c r="D18" s="2" t="s">
        <v>16</v>
      </c>
      <c r="E18" s="3">
        <v>95434.49</v>
      </c>
      <c r="F18" s="3">
        <v>2.0317874999999999E-3</v>
      </c>
      <c r="G18" s="3">
        <v>0</v>
      </c>
      <c r="H18" s="3">
        <v>552.43299712566409</v>
      </c>
      <c r="I18" s="3">
        <v>552.43299712566409</v>
      </c>
      <c r="J18" s="3">
        <v>552.43299712566409</v>
      </c>
    </row>
    <row r="19" spans="1:10" x14ac:dyDescent="0.25">
      <c r="A19" s="1">
        <v>46174</v>
      </c>
      <c r="B19" s="2" t="s">
        <v>11</v>
      </c>
      <c r="C19" s="2" t="s">
        <v>16</v>
      </c>
      <c r="D19" s="2" t="s">
        <v>16</v>
      </c>
      <c r="E19" s="3">
        <v>95434.49</v>
      </c>
      <c r="F19" s="3">
        <v>2.0317874999999999E-3</v>
      </c>
      <c r="G19" s="3">
        <v>0</v>
      </c>
      <c r="H19" s="3">
        <v>527.90757061609338</v>
      </c>
      <c r="I19" s="3">
        <v>527.90757061609338</v>
      </c>
      <c r="J19" s="3">
        <v>527.90757061609338</v>
      </c>
    </row>
    <row r="20" spans="1:10" x14ac:dyDescent="0.25">
      <c r="A20" s="1">
        <v>46204</v>
      </c>
      <c r="B20" s="2" t="s">
        <v>11</v>
      </c>
      <c r="C20" s="2" t="s">
        <v>16</v>
      </c>
      <c r="D20" s="2" t="s">
        <v>16</v>
      </c>
      <c r="E20" s="3">
        <v>95434.49</v>
      </c>
      <c r="F20" s="3">
        <v>2.0317874999999999E-3</v>
      </c>
      <c r="G20" s="3">
        <v>0</v>
      </c>
      <c r="H20" s="3">
        <v>535.95854598507162</v>
      </c>
      <c r="I20" s="3">
        <v>535.95854598507162</v>
      </c>
      <c r="J20" s="3">
        <v>535.95854598507162</v>
      </c>
    </row>
    <row r="21" spans="1:10" x14ac:dyDescent="0.25">
      <c r="A21" s="1">
        <v>46235</v>
      </c>
      <c r="B21" s="2" t="s">
        <v>11</v>
      </c>
      <c r="C21" s="2" t="s">
        <v>16</v>
      </c>
      <c r="D21" s="2" t="s">
        <v>16</v>
      </c>
      <c r="E21" s="3">
        <v>95434.49</v>
      </c>
      <c r="F21" s="3">
        <v>2.0317874999999999E-3</v>
      </c>
      <c r="G21" s="3">
        <v>0</v>
      </c>
      <c r="H21" s="3">
        <v>526.87450283278224</v>
      </c>
      <c r="I21" s="3">
        <v>526.87450283278224</v>
      </c>
      <c r="J21" s="3">
        <v>526.87450283278224</v>
      </c>
    </row>
    <row r="22" spans="1:10" x14ac:dyDescent="0.25">
      <c r="A22" s="1">
        <v>46266</v>
      </c>
      <c r="B22" s="2" t="s">
        <v>11</v>
      </c>
      <c r="C22" s="2" t="s">
        <v>16</v>
      </c>
      <c r="D22" s="2" t="s">
        <v>16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x14ac:dyDescent="0.25">
      <c r="A23" s="1">
        <v>46296</v>
      </c>
      <c r="B23" s="2" t="s">
        <v>11</v>
      </c>
      <c r="C23" s="2" t="s">
        <v>16</v>
      </c>
      <c r="D23" s="2" t="s">
        <v>16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x14ac:dyDescent="0.25">
      <c r="A24" s="1">
        <v>46327</v>
      </c>
      <c r="B24" s="2" t="s">
        <v>11</v>
      </c>
      <c r="C24" s="2" t="s">
        <v>16</v>
      </c>
      <c r="D24" s="2" t="s">
        <v>16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 x14ac:dyDescent="0.25">
      <c r="A25" s="1">
        <v>46357</v>
      </c>
      <c r="B25" s="2" t="s">
        <v>11</v>
      </c>
      <c r="C25" s="2" t="s">
        <v>16</v>
      </c>
      <c r="D25" s="2" t="s">
        <v>16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25">
      <c r="A26" s="1">
        <v>46388</v>
      </c>
      <c r="B26" s="2" t="s">
        <v>11</v>
      </c>
      <c r="C26" s="2" t="s">
        <v>16</v>
      </c>
      <c r="D26" s="2" t="s">
        <v>16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1:10" x14ac:dyDescent="0.25">
      <c r="A27" s="1">
        <v>46419</v>
      </c>
      <c r="B27" s="2" t="s">
        <v>11</v>
      </c>
      <c r="C27" s="2" t="s">
        <v>16</v>
      </c>
      <c r="D27" s="2" t="s">
        <v>16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x14ac:dyDescent="0.25">
      <c r="A28" s="1">
        <v>46447</v>
      </c>
      <c r="B28" s="2" t="s">
        <v>11</v>
      </c>
      <c r="C28" s="2" t="s">
        <v>16</v>
      </c>
      <c r="D28" s="2" t="s">
        <v>16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x14ac:dyDescent="0.25">
      <c r="A29" s="1">
        <v>46478</v>
      </c>
      <c r="B29" s="2" t="s">
        <v>11</v>
      </c>
      <c r="C29" s="2" t="s">
        <v>16</v>
      </c>
      <c r="D29" s="2" t="s">
        <v>16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x14ac:dyDescent="0.25">
      <c r="A30" s="1">
        <v>46508</v>
      </c>
      <c r="B30" s="2" t="s">
        <v>11</v>
      </c>
      <c r="C30" s="2" t="s">
        <v>16</v>
      </c>
      <c r="D30" s="2" t="s">
        <v>16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x14ac:dyDescent="0.25">
      <c r="A31" s="1">
        <v>46539</v>
      </c>
      <c r="B31" s="2" t="s">
        <v>11</v>
      </c>
      <c r="C31" s="2" t="s">
        <v>16</v>
      </c>
      <c r="D31" s="2" t="s">
        <v>16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x14ac:dyDescent="0.25">
      <c r="A32" s="1">
        <v>46569</v>
      </c>
      <c r="B32" s="2" t="s">
        <v>11</v>
      </c>
      <c r="C32" s="2" t="s">
        <v>16</v>
      </c>
      <c r="D32" s="2" t="s">
        <v>16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x14ac:dyDescent="0.25">
      <c r="A33" s="1">
        <v>46600</v>
      </c>
      <c r="B33" s="2" t="s">
        <v>11</v>
      </c>
      <c r="C33" s="2" t="s">
        <v>16</v>
      </c>
      <c r="D33" s="2" t="s">
        <v>16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 x14ac:dyDescent="0.25">
      <c r="A34" s="1">
        <v>46631</v>
      </c>
      <c r="B34" s="2" t="s">
        <v>11</v>
      </c>
      <c r="C34" s="2" t="s">
        <v>16</v>
      </c>
      <c r="D34" s="2" t="s">
        <v>16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</row>
    <row r="35" spans="1:10" x14ac:dyDescent="0.25">
      <c r="A35" s="1">
        <v>46661</v>
      </c>
      <c r="B35" s="2" t="s">
        <v>11</v>
      </c>
      <c r="C35" s="2" t="s">
        <v>16</v>
      </c>
      <c r="D35" s="2" t="s">
        <v>16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</row>
    <row r="36" spans="1:10" x14ac:dyDescent="0.25">
      <c r="A36" s="1">
        <v>46692</v>
      </c>
      <c r="B36" s="2" t="s">
        <v>11</v>
      </c>
      <c r="C36" s="2" t="s">
        <v>16</v>
      </c>
      <c r="D36" s="2" t="s">
        <v>16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</row>
    <row r="37" spans="1:10" x14ac:dyDescent="0.25">
      <c r="A37" s="1">
        <v>46722</v>
      </c>
      <c r="B37" s="2" t="s">
        <v>11</v>
      </c>
      <c r="C37" s="2" t="s">
        <v>16</v>
      </c>
      <c r="D37" s="2" t="s">
        <v>16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</row>
    <row r="38" spans="1:10" x14ac:dyDescent="0.25">
      <c r="A38" s="1">
        <v>46753</v>
      </c>
      <c r="B38" s="2" t="s">
        <v>11</v>
      </c>
      <c r="C38" s="2" t="s">
        <v>16</v>
      </c>
      <c r="D38" s="2" t="s">
        <v>16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</row>
    <row r="39" spans="1:10" x14ac:dyDescent="0.25">
      <c r="A39" s="1">
        <v>46784</v>
      </c>
      <c r="B39" s="2" t="s">
        <v>11</v>
      </c>
      <c r="C39" s="2" t="s">
        <v>16</v>
      </c>
      <c r="D39" s="2" t="s">
        <v>16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</row>
    <row r="40" spans="1:10" x14ac:dyDescent="0.25">
      <c r="A40" s="1">
        <v>46813</v>
      </c>
      <c r="B40" s="2" t="s">
        <v>11</v>
      </c>
      <c r="C40" s="2" t="s">
        <v>16</v>
      </c>
      <c r="D40" s="2" t="s">
        <v>16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</row>
    <row r="41" spans="1:10" x14ac:dyDescent="0.25">
      <c r="A41" s="1">
        <v>46844</v>
      </c>
      <c r="B41" s="2" t="s">
        <v>11</v>
      </c>
      <c r="C41" s="2" t="s">
        <v>16</v>
      </c>
      <c r="D41" s="2" t="s">
        <v>16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</row>
    <row r="42" spans="1:10" x14ac:dyDescent="0.25">
      <c r="A42" s="1">
        <v>46874</v>
      </c>
      <c r="B42" s="2" t="s">
        <v>11</v>
      </c>
      <c r="C42" s="2" t="s">
        <v>16</v>
      </c>
      <c r="D42" s="2" t="s">
        <v>16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</row>
    <row r="43" spans="1:10" x14ac:dyDescent="0.25">
      <c r="A43" s="1">
        <v>46905</v>
      </c>
      <c r="B43" s="2" t="s">
        <v>11</v>
      </c>
      <c r="C43" s="2" t="s">
        <v>16</v>
      </c>
      <c r="D43" s="2" t="s">
        <v>16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</row>
    <row r="44" spans="1:10" x14ac:dyDescent="0.25">
      <c r="A44" s="1">
        <v>46935</v>
      </c>
      <c r="B44" s="2" t="s">
        <v>11</v>
      </c>
      <c r="C44" s="2" t="s">
        <v>16</v>
      </c>
      <c r="D44" s="2" t="s">
        <v>16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</row>
    <row r="45" spans="1:10" x14ac:dyDescent="0.25">
      <c r="A45" s="1">
        <v>46966</v>
      </c>
      <c r="B45" s="2" t="s">
        <v>11</v>
      </c>
      <c r="C45" s="2" t="s">
        <v>16</v>
      </c>
      <c r="D45" s="2" t="s">
        <v>16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</row>
    <row r="46" spans="1:10" x14ac:dyDescent="0.25">
      <c r="A46" s="1">
        <v>46997</v>
      </c>
      <c r="B46" s="2" t="s">
        <v>11</v>
      </c>
      <c r="C46" s="2" t="s">
        <v>16</v>
      </c>
      <c r="D46" s="2" t="s">
        <v>16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</row>
    <row r="47" spans="1:10" x14ac:dyDescent="0.25">
      <c r="A47" s="1">
        <v>47027</v>
      </c>
      <c r="B47" s="2" t="s">
        <v>11</v>
      </c>
      <c r="C47" s="2" t="s">
        <v>16</v>
      </c>
      <c r="D47" s="2" t="s">
        <v>16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</row>
    <row r="48" spans="1:10" x14ac:dyDescent="0.25">
      <c r="A48" s="1">
        <v>47058</v>
      </c>
      <c r="B48" s="2" t="s">
        <v>11</v>
      </c>
      <c r="C48" s="2" t="s">
        <v>16</v>
      </c>
      <c r="D48" s="2" t="s">
        <v>16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</row>
    <row r="49" spans="1:10" x14ac:dyDescent="0.25">
      <c r="A49" s="1">
        <v>47088</v>
      </c>
      <c r="B49" s="2" t="s">
        <v>11</v>
      </c>
      <c r="C49" s="2" t="s">
        <v>16</v>
      </c>
      <c r="D49" s="2" t="s">
        <v>16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</row>
    <row r="50" spans="1:10" x14ac:dyDescent="0.25">
      <c r="A50" s="1">
        <v>47119</v>
      </c>
      <c r="B50" s="2" t="s">
        <v>11</v>
      </c>
      <c r="C50" s="2" t="s">
        <v>16</v>
      </c>
      <c r="D50" s="2" t="s">
        <v>16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</row>
    <row r="51" spans="1:10" x14ac:dyDescent="0.25">
      <c r="A51" s="1">
        <v>47150</v>
      </c>
      <c r="B51" s="2" t="s">
        <v>11</v>
      </c>
      <c r="C51" s="2" t="s">
        <v>16</v>
      </c>
      <c r="D51" s="2" t="s">
        <v>16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</row>
    <row r="52" spans="1:10" x14ac:dyDescent="0.25">
      <c r="A52" s="1">
        <v>47178</v>
      </c>
      <c r="B52" s="2" t="s">
        <v>11</v>
      </c>
      <c r="C52" s="2" t="s">
        <v>16</v>
      </c>
      <c r="D52" s="2" t="s">
        <v>16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</row>
    <row r="53" spans="1:10" x14ac:dyDescent="0.25">
      <c r="A53" s="1">
        <v>47209</v>
      </c>
      <c r="B53" s="2" t="s">
        <v>11</v>
      </c>
      <c r="C53" s="2" t="s">
        <v>16</v>
      </c>
      <c r="D53" s="2" t="s">
        <v>16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</row>
    <row r="54" spans="1:10" x14ac:dyDescent="0.25">
      <c r="A54" s="1">
        <v>47239</v>
      </c>
      <c r="B54" s="2" t="s">
        <v>11</v>
      </c>
      <c r="C54" s="2" t="s">
        <v>16</v>
      </c>
      <c r="D54" s="2" t="s">
        <v>16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</row>
    <row r="55" spans="1:10" x14ac:dyDescent="0.25">
      <c r="A55" s="1">
        <v>47270</v>
      </c>
      <c r="B55" s="2" t="s">
        <v>11</v>
      </c>
      <c r="C55" s="2" t="s">
        <v>16</v>
      </c>
      <c r="D55" s="2" t="s">
        <v>16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</row>
    <row r="56" spans="1:10" x14ac:dyDescent="0.25">
      <c r="A56" s="1">
        <v>47300</v>
      </c>
      <c r="B56" s="2" t="s">
        <v>11</v>
      </c>
      <c r="C56" s="2" t="s">
        <v>16</v>
      </c>
      <c r="D56" s="2" t="s">
        <v>16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</row>
    <row r="57" spans="1:10" x14ac:dyDescent="0.25">
      <c r="A57" s="1">
        <v>47331</v>
      </c>
      <c r="B57" s="2" t="s">
        <v>11</v>
      </c>
      <c r="C57" s="2" t="s">
        <v>16</v>
      </c>
      <c r="D57" s="2" t="s">
        <v>16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</row>
    <row r="58" spans="1:10" x14ac:dyDescent="0.25">
      <c r="A58" s="1">
        <v>47362</v>
      </c>
      <c r="B58" s="2" t="s">
        <v>11</v>
      </c>
      <c r="C58" s="2" t="s">
        <v>16</v>
      </c>
      <c r="D58" s="2" t="s">
        <v>16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</row>
    <row r="59" spans="1:10" x14ac:dyDescent="0.25">
      <c r="A59" s="1">
        <v>47392</v>
      </c>
      <c r="B59" s="2" t="s">
        <v>11</v>
      </c>
      <c r="C59" s="2" t="s">
        <v>16</v>
      </c>
      <c r="D59" s="2" t="s">
        <v>16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</row>
    <row r="60" spans="1:10" x14ac:dyDescent="0.25">
      <c r="A60" s="1">
        <v>47423</v>
      </c>
      <c r="B60" s="2" t="s">
        <v>11</v>
      </c>
      <c r="C60" s="2" t="s">
        <v>16</v>
      </c>
      <c r="D60" s="2" t="s">
        <v>16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</row>
    <row r="61" spans="1:10" x14ac:dyDescent="0.25">
      <c r="A61" s="1">
        <v>47453</v>
      </c>
      <c r="B61" s="2" t="s">
        <v>11</v>
      </c>
      <c r="C61" s="2" t="s">
        <v>16</v>
      </c>
      <c r="D61" s="2" t="s">
        <v>16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6E05-6986-455D-ADAF-DE9522436232}">
  <sheetPr>
    <tabColor rgb="FF00B050"/>
  </sheetPr>
  <dimension ref="A1:L61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</cols>
  <sheetData>
    <row r="1" spans="1:12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2" x14ac:dyDescent="0.25">
      <c r="A2" s="1">
        <v>45658</v>
      </c>
      <c r="B2" s="2" t="s">
        <v>11</v>
      </c>
      <c r="C2" s="2" t="s">
        <v>17</v>
      </c>
      <c r="D2" s="2" t="s">
        <v>17</v>
      </c>
      <c r="E2" s="3">
        <v>96438.445000000007</v>
      </c>
      <c r="F2" s="3">
        <v>2.0761904761904763E-3</v>
      </c>
      <c r="G2" s="3">
        <v>0</v>
      </c>
      <c r="H2" s="3">
        <v>405.48</v>
      </c>
      <c r="I2" s="3">
        <v>405.48</v>
      </c>
      <c r="J2" s="3">
        <v>11.336</v>
      </c>
      <c r="K2" s="6"/>
      <c r="L2" s="6"/>
    </row>
    <row r="3" spans="1:12" x14ac:dyDescent="0.25">
      <c r="A3" s="1">
        <v>45689</v>
      </c>
      <c r="B3" s="2" t="s">
        <v>11</v>
      </c>
      <c r="C3" s="2" t="s">
        <v>17</v>
      </c>
      <c r="D3" s="2" t="s">
        <v>17</v>
      </c>
      <c r="E3" s="3">
        <v>96438.445000000007</v>
      </c>
      <c r="F3" s="3">
        <v>2.0761904761904763E-3</v>
      </c>
      <c r="G3" s="3">
        <v>0</v>
      </c>
      <c r="H3" s="3">
        <v>363.79840000000002</v>
      </c>
      <c r="I3" s="3">
        <v>363.79840000000002</v>
      </c>
      <c r="J3" s="3">
        <v>11.336000000000002</v>
      </c>
      <c r="K3" s="6"/>
      <c r="L3" s="6"/>
    </row>
    <row r="4" spans="1:12" x14ac:dyDescent="0.25">
      <c r="A4" s="1">
        <v>45717</v>
      </c>
      <c r="B4" s="2" t="s">
        <v>11</v>
      </c>
      <c r="C4" s="2" t="s">
        <v>17</v>
      </c>
      <c r="D4" s="2" t="s">
        <v>17</v>
      </c>
      <c r="E4" s="3">
        <v>96438.445000000007</v>
      </c>
      <c r="F4" s="3">
        <v>2.0499999999999997E-3</v>
      </c>
      <c r="G4" s="3">
        <v>0</v>
      </c>
      <c r="H4" s="3">
        <v>405.70319999999992</v>
      </c>
      <c r="I4" s="3">
        <v>405.70319999999998</v>
      </c>
      <c r="J4" s="3">
        <v>11.192999999999998</v>
      </c>
      <c r="K4" s="6"/>
      <c r="L4" s="6"/>
    </row>
    <row r="5" spans="1:12" x14ac:dyDescent="0.25">
      <c r="A5" s="1">
        <v>45748</v>
      </c>
      <c r="B5" s="2" t="s">
        <v>11</v>
      </c>
      <c r="C5" s="2" t="s">
        <v>17</v>
      </c>
      <c r="D5" s="2" t="s">
        <v>17</v>
      </c>
      <c r="E5" s="3">
        <v>96438.445000000007</v>
      </c>
      <c r="F5" s="3">
        <v>2.0499999999999997E-3</v>
      </c>
      <c r="G5" s="3">
        <v>0</v>
      </c>
      <c r="H5" s="3">
        <v>402.94799999999992</v>
      </c>
      <c r="I5" s="3">
        <v>402.94799999999998</v>
      </c>
      <c r="J5" s="3">
        <v>11.192999999999998</v>
      </c>
      <c r="K5" s="6"/>
      <c r="L5" s="6"/>
    </row>
    <row r="6" spans="1:12" x14ac:dyDescent="0.25">
      <c r="A6" s="1">
        <v>45778</v>
      </c>
      <c r="B6" s="2" t="s">
        <v>11</v>
      </c>
      <c r="C6" s="2" t="s">
        <v>17</v>
      </c>
      <c r="D6" s="2" t="s">
        <v>17</v>
      </c>
      <c r="E6" s="3">
        <v>96438.445000000007</v>
      </c>
      <c r="F6" s="3">
        <v>2.0499999999999997E-3</v>
      </c>
      <c r="G6" s="3">
        <v>0</v>
      </c>
      <c r="H6" s="3">
        <v>416.37959999999998</v>
      </c>
      <c r="I6" s="3">
        <v>416.37959999999998</v>
      </c>
      <c r="J6" s="3">
        <v>11.192999999999998</v>
      </c>
      <c r="K6" s="6"/>
      <c r="L6" s="6"/>
    </row>
    <row r="7" spans="1:12" x14ac:dyDescent="0.25">
      <c r="A7" s="1">
        <v>45809</v>
      </c>
      <c r="B7" s="2" t="s">
        <v>11</v>
      </c>
      <c r="C7" s="2" t="s">
        <v>17</v>
      </c>
      <c r="D7" s="2" t="s">
        <v>17</v>
      </c>
      <c r="E7" s="3">
        <v>96438.445000000007</v>
      </c>
      <c r="F7" s="3">
        <v>2.0499999999999997E-3</v>
      </c>
      <c r="G7" s="3">
        <v>0</v>
      </c>
      <c r="H7" s="3">
        <v>387.44999999999987</v>
      </c>
      <c r="I7" s="3">
        <v>387.44999999999993</v>
      </c>
      <c r="J7" s="3">
        <v>11.192999999999998</v>
      </c>
      <c r="K7" s="6"/>
      <c r="L7" s="6"/>
    </row>
    <row r="8" spans="1:12" x14ac:dyDescent="0.25">
      <c r="A8" s="1">
        <v>45839</v>
      </c>
      <c r="B8" s="2" t="s">
        <v>11</v>
      </c>
      <c r="C8" s="2" t="s">
        <v>17</v>
      </c>
      <c r="D8" s="2" t="s">
        <v>17</v>
      </c>
      <c r="E8" s="3">
        <v>96438.445000000007</v>
      </c>
      <c r="F8" s="3">
        <v>2.0499999999999997E-3</v>
      </c>
      <c r="G8" s="3">
        <v>0</v>
      </c>
      <c r="H8" s="3">
        <v>411.04139999999995</v>
      </c>
      <c r="I8" s="3">
        <v>411.04139999999995</v>
      </c>
      <c r="J8" s="3">
        <v>11.192999999999998</v>
      </c>
      <c r="K8" s="6"/>
      <c r="L8" s="6"/>
    </row>
    <row r="9" spans="1:12" x14ac:dyDescent="0.25">
      <c r="A9" s="1">
        <v>45870</v>
      </c>
      <c r="B9" s="2" t="s">
        <v>11</v>
      </c>
      <c r="C9" s="2" t="s">
        <v>17</v>
      </c>
      <c r="D9" s="2" t="s">
        <v>17</v>
      </c>
      <c r="E9" s="3">
        <v>96438.445000000007</v>
      </c>
      <c r="F9" s="3">
        <v>2.0499999999999997E-3</v>
      </c>
      <c r="G9" s="3">
        <v>0</v>
      </c>
      <c r="H9" s="3">
        <v>408.3723</v>
      </c>
      <c r="I9" s="3">
        <v>408.3723</v>
      </c>
      <c r="J9" s="3">
        <v>11.192999999999998</v>
      </c>
      <c r="K9" s="6"/>
      <c r="L9" s="6"/>
    </row>
    <row r="10" spans="1:12" x14ac:dyDescent="0.25">
      <c r="A10" s="1">
        <v>45901</v>
      </c>
      <c r="B10" s="2" t="s">
        <v>11</v>
      </c>
      <c r="C10" s="2" t="s">
        <v>17</v>
      </c>
      <c r="D10" s="2" t="s">
        <v>17</v>
      </c>
      <c r="E10" s="3">
        <v>96438.445000000007</v>
      </c>
      <c r="F10" s="3">
        <v>2.1414699999999999E-3</v>
      </c>
      <c r="G10" s="3">
        <v>330.20652576090993</v>
      </c>
      <c r="H10" s="3">
        <v>0</v>
      </c>
      <c r="I10" s="3">
        <v>330.20652576090993</v>
      </c>
      <c r="J10" s="3">
        <v>0</v>
      </c>
    </row>
    <row r="11" spans="1:12" x14ac:dyDescent="0.25">
      <c r="A11" s="1">
        <v>45931</v>
      </c>
      <c r="B11" s="2" t="s">
        <v>11</v>
      </c>
      <c r="C11" s="2" t="s">
        <v>17</v>
      </c>
      <c r="D11" s="2" t="s">
        <v>17</v>
      </c>
      <c r="E11" s="3">
        <v>96438.445000000007</v>
      </c>
      <c r="F11" s="3">
        <v>2.1414699999999999E-3</v>
      </c>
      <c r="G11" s="3">
        <v>338.82867455727273</v>
      </c>
      <c r="H11" s="3">
        <v>0</v>
      </c>
      <c r="I11" s="3">
        <v>338.82867455727273</v>
      </c>
      <c r="J11" s="3">
        <v>0</v>
      </c>
    </row>
    <row r="12" spans="1:12" x14ac:dyDescent="0.25">
      <c r="A12" s="1">
        <v>45962</v>
      </c>
      <c r="B12" s="2" t="s">
        <v>11</v>
      </c>
      <c r="C12" s="2" t="s">
        <v>17</v>
      </c>
      <c r="D12" s="2" t="s">
        <v>17</v>
      </c>
      <c r="E12" s="3">
        <v>96438.445000000007</v>
      </c>
      <c r="F12" s="3">
        <v>2.1414699999999999E-3</v>
      </c>
      <c r="G12" s="3">
        <v>328.68270204962647</v>
      </c>
      <c r="H12" s="3">
        <v>0</v>
      </c>
      <c r="I12" s="3">
        <v>328.68270204962647</v>
      </c>
      <c r="J12" s="3">
        <v>0</v>
      </c>
    </row>
    <row r="13" spans="1:12" x14ac:dyDescent="0.25">
      <c r="A13" s="1">
        <v>45992</v>
      </c>
      <c r="B13" s="2" t="s">
        <v>11</v>
      </c>
      <c r="C13" s="2" t="s">
        <v>17</v>
      </c>
      <c r="D13" s="2" t="s">
        <v>17</v>
      </c>
      <c r="E13" s="3">
        <v>96438.445000000007</v>
      </c>
      <c r="F13" s="3">
        <v>2.1414699999999999E-3</v>
      </c>
      <c r="G13" s="3">
        <v>356.79614361767898</v>
      </c>
      <c r="H13" s="3">
        <v>0</v>
      </c>
      <c r="I13" s="3">
        <v>356.79614361767898</v>
      </c>
      <c r="J13" s="3">
        <v>0</v>
      </c>
    </row>
    <row r="14" spans="1:12" x14ac:dyDescent="0.25">
      <c r="A14" s="1">
        <v>46023</v>
      </c>
      <c r="B14" s="2" t="s">
        <v>11</v>
      </c>
      <c r="C14" s="2" t="s">
        <v>17</v>
      </c>
      <c r="D14" s="2" t="s">
        <v>17</v>
      </c>
      <c r="E14" s="3">
        <v>96438.445000000007</v>
      </c>
      <c r="F14" s="3">
        <v>2.1414699999999999E-3</v>
      </c>
      <c r="G14" s="3">
        <v>362.14157944573378</v>
      </c>
      <c r="H14" s="3">
        <v>0</v>
      </c>
      <c r="I14" s="3">
        <v>362.14157944573378</v>
      </c>
      <c r="J14" s="3">
        <v>0</v>
      </c>
    </row>
    <row r="15" spans="1:12" x14ac:dyDescent="0.25">
      <c r="A15" s="1">
        <v>46054</v>
      </c>
      <c r="B15" s="2" t="s">
        <v>11</v>
      </c>
      <c r="C15" s="2" t="s">
        <v>17</v>
      </c>
      <c r="D15" s="2" t="s">
        <v>17</v>
      </c>
      <c r="E15" s="3">
        <v>96438.445000000007</v>
      </c>
      <c r="F15" s="3">
        <v>2.1414699999999999E-3</v>
      </c>
      <c r="G15" s="3">
        <v>354.71782560830377</v>
      </c>
      <c r="H15" s="3">
        <v>0</v>
      </c>
      <c r="I15" s="3">
        <v>354.71782560830377</v>
      </c>
      <c r="J15" s="3">
        <v>0</v>
      </c>
    </row>
    <row r="16" spans="1:12" x14ac:dyDescent="0.25">
      <c r="A16" s="1">
        <v>46082</v>
      </c>
      <c r="B16" s="2" t="s">
        <v>11</v>
      </c>
      <c r="C16" s="2" t="s">
        <v>17</v>
      </c>
      <c r="D16" s="2" t="s">
        <v>17</v>
      </c>
      <c r="E16" s="3">
        <v>96438.445000000007</v>
      </c>
      <c r="F16" s="3">
        <v>2.1414699999999999E-3</v>
      </c>
      <c r="G16" s="3">
        <v>390.70925232160539</v>
      </c>
      <c r="H16" s="3">
        <v>0</v>
      </c>
      <c r="I16" s="3">
        <v>390.70925232160539</v>
      </c>
      <c r="J16" s="3">
        <v>0</v>
      </c>
    </row>
    <row r="17" spans="1:10" x14ac:dyDescent="0.25">
      <c r="A17" s="1">
        <v>46113</v>
      </c>
      <c r="B17" s="2" t="s">
        <v>11</v>
      </c>
      <c r="C17" s="2" t="s">
        <v>17</v>
      </c>
      <c r="D17" s="2" t="s">
        <v>17</v>
      </c>
      <c r="E17" s="3">
        <v>96438.445000000007</v>
      </c>
      <c r="F17" s="3">
        <v>2.1414699999999999E-3</v>
      </c>
      <c r="G17" s="3">
        <v>376.87645025465065</v>
      </c>
      <c r="H17" s="3">
        <v>0</v>
      </c>
      <c r="I17" s="3">
        <v>376.87645025465065</v>
      </c>
      <c r="J17" s="3">
        <v>0</v>
      </c>
    </row>
    <row r="18" spans="1:10" x14ac:dyDescent="0.25">
      <c r="A18" s="1">
        <v>46143</v>
      </c>
      <c r="B18" s="2" t="s">
        <v>11</v>
      </c>
      <c r="C18" s="2" t="s">
        <v>17</v>
      </c>
      <c r="D18" s="2" t="s">
        <v>17</v>
      </c>
      <c r="E18" s="3">
        <v>96438.445000000007</v>
      </c>
      <c r="F18" s="3">
        <v>2.1414699999999999E-3</v>
      </c>
      <c r="G18" s="3">
        <v>393.23333137515687</v>
      </c>
      <c r="H18" s="3">
        <v>0</v>
      </c>
      <c r="I18" s="3">
        <v>393.23333137515687</v>
      </c>
      <c r="J18" s="3">
        <v>0</v>
      </c>
    </row>
    <row r="19" spans="1:10" x14ac:dyDescent="0.25">
      <c r="A19" s="1">
        <v>46174</v>
      </c>
      <c r="B19" s="2" t="s">
        <v>11</v>
      </c>
      <c r="C19" s="2" t="s">
        <v>17</v>
      </c>
      <c r="D19" s="2" t="s">
        <v>17</v>
      </c>
      <c r="E19" s="3">
        <v>96438.445000000007</v>
      </c>
      <c r="F19" s="3">
        <v>2.1414699999999999E-3</v>
      </c>
      <c r="G19" s="3">
        <v>392.90416953761923</v>
      </c>
      <c r="H19" s="3">
        <v>0</v>
      </c>
      <c r="I19" s="3">
        <v>392.90416953761923</v>
      </c>
      <c r="J19" s="3">
        <v>0</v>
      </c>
    </row>
    <row r="20" spans="1:10" x14ac:dyDescent="0.25">
      <c r="A20" s="1">
        <v>46204</v>
      </c>
      <c r="B20" s="2" t="s">
        <v>11</v>
      </c>
      <c r="C20" s="2" t="s">
        <v>17</v>
      </c>
      <c r="D20" s="2" t="s">
        <v>17</v>
      </c>
      <c r="E20" s="3">
        <v>96438.445000000007</v>
      </c>
      <c r="F20" s="3">
        <v>2.1414699999999999E-3</v>
      </c>
      <c r="G20" s="3">
        <v>435.2377689915503</v>
      </c>
      <c r="H20" s="3">
        <v>0</v>
      </c>
      <c r="I20" s="3">
        <v>435.2377689915503</v>
      </c>
      <c r="J20" s="3">
        <v>0</v>
      </c>
    </row>
    <row r="21" spans="1:10" x14ac:dyDescent="0.25">
      <c r="A21" s="1">
        <v>46235</v>
      </c>
      <c r="B21" s="2" t="s">
        <v>11</v>
      </c>
      <c r="C21" s="2" t="s">
        <v>17</v>
      </c>
      <c r="D21" s="2" t="s">
        <v>17</v>
      </c>
      <c r="E21" s="3">
        <v>96438.445000000007</v>
      </c>
      <c r="F21" s="3">
        <v>2.1414699999999999E-3</v>
      </c>
      <c r="G21" s="3">
        <v>479.09002059165903</v>
      </c>
      <c r="H21" s="3">
        <v>0</v>
      </c>
      <c r="I21" s="3">
        <v>479.09002059165903</v>
      </c>
      <c r="J21" s="3">
        <v>0</v>
      </c>
    </row>
    <row r="22" spans="1:10" x14ac:dyDescent="0.25">
      <c r="A22" s="1">
        <v>46266</v>
      </c>
      <c r="B22" s="2" t="s">
        <v>11</v>
      </c>
      <c r="C22" s="2" t="s">
        <v>17</v>
      </c>
      <c r="D22" s="2" t="s">
        <v>17</v>
      </c>
      <c r="E22" s="3">
        <v>96438.445000000007</v>
      </c>
      <c r="F22" s="3">
        <v>2.1414699999999999E-3</v>
      </c>
      <c r="G22" s="3">
        <v>482.77999430703738</v>
      </c>
      <c r="H22" s="3">
        <v>0</v>
      </c>
      <c r="I22" s="3">
        <v>482.77999430703738</v>
      </c>
      <c r="J22" s="3">
        <v>0</v>
      </c>
    </row>
    <row r="23" spans="1:10" x14ac:dyDescent="0.25">
      <c r="A23" s="1">
        <v>46296</v>
      </c>
      <c r="B23" s="2" t="s">
        <v>11</v>
      </c>
      <c r="C23" s="2" t="s">
        <v>17</v>
      </c>
      <c r="D23" s="2" t="s">
        <v>17</v>
      </c>
      <c r="E23" s="3">
        <v>96438.445000000007</v>
      </c>
      <c r="F23" s="3">
        <v>2.1414699999999999E-3</v>
      </c>
      <c r="G23" s="3">
        <v>489.67732850960931</v>
      </c>
      <c r="H23" s="3">
        <v>0</v>
      </c>
      <c r="I23" s="3">
        <v>489.67732850960931</v>
      </c>
      <c r="J23" s="3">
        <v>0</v>
      </c>
    </row>
    <row r="24" spans="1:10" x14ac:dyDescent="0.25">
      <c r="A24" s="1">
        <v>46327</v>
      </c>
      <c r="B24" s="2" t="s">
        <v>11</v>
      </c>
      <c r="C24" s="2" t="s">
        <v>17</v>
      </c>
      <c r="D24" s="2" t="s">
        <v>17</v>
      </c>
      <c r="E24" s="3">
        <v>96438.445000000007</v>
      </c>
      <c r="F24" s="3">
        <v>2.1414699999999999E-3</v>
      </c>
      <c r="G24" s="3">
        <v>484.5976922881988</v>
      </c>
      <c r="H24" s="3">
        <v>0</v>
      </c>
      <c r="I24" s="3">
        <v>484.5976922881988</v>
      </c>
      <c r="J24" s="3">
        <v>0</v>
      </c>
    </row>
    <row r="25" spans="1:10" x14ac:dyDescent="0.25">
      <c r="A25" s="1">
        <v>46357</v>
      </c>
      <c r="B25" s="2" t="s">
        <v>11</v>
      </c>
      <c r="C25" s="2" t="s">
        <v>17</v>
      </c>
      <c r="D25" s="2" t="s">
        <v>17</v>
      </c>
      <c r="E25" s="3">
        <v>96438.445000000007</v>
      </c>
      <c r="F25" s="3">
        <v>2.1414699999999999E-3</v>
      </c>
      <c r="G25" s="3">
        <v>510.04897882006634</v>
      </c>
      <c r="H25" s="3">
        <v>0</v>
      </c>
      <c r="I25" s="3">
        <v>510.04897882006634</v>
      </c>
      <c r="J25" s="3">
        <v>0</v>
      </c>
    </row>
    <row r="26" spans="1:10" x14ac:dyDescent="0.25">
      <c r="A26" s="1">
        <v>46388</v>
      </c>
      <c r="B26" s="2" t="s">
        <v>11</v>
      </c>
      <c r="C26" s="2" t="s">
        <v>17</v>
      </c>
      <c r="D26" s="2" t="s">
        <v>17</v>
      </c>
      <c r="E26" s="3">
        <v>96438.445000000007</v>
      </c>
      <c r="F26" s="3">
        <v>2.1414699999999999E-3</v>
      </c>
      <c r="G26" s="3">
        <v>526.17947663420307</v>
      </c>
      <c r="H26" s="3">
        <v>0</v>
      </c>
      <c r="I26" s="3">
        <v>526.17947663420307</v>
      </c>
      <c r="J26" s="3">
        <v>0</v>
      </c>
    </row>
    <row r="27" spans="1:10" x14ac:dyDescent="0.25">
      <c r="A27" s="1">
        <v>46419</v>
      </c>
      <c r="B27" s="2" t="s">
        <v>11</v>
      </c>
      <c r="C27" s="2" t="s">
        <v>17</v>
      </c>
      <c r="D27" s="2" t="s">
        <v>17</v>
      </c>
      <c r="E27" s="3">
        <v>96438.445000000007</v>
      </c>
      <c r="F27" s="3">
        <v>2.1414699999999999E-3</v>
      </c>
      <c r="G27" s="3">
        <v>518.83953966094725</v>
      </c>
      <c r="H27" s="3">
        <v>0</v>
      </c>
      <c r="I27" s="3">
        <v>518.83953966094725</v>
      </c>
      <c r="J27" s="3">
        <v>0</v>
      </c>
    </row>
    <row r="28" spans="1:10" x14ac:dyDescent="0.25">
      <c r="A28" s="1">
        <v>46447</v>
      </c>
      <c r="B28" s="2" t="s">
        <v>11</v>
      </c>
      <c r="C28" s="2" t="s">
        <v>17</v>
      </c>
      <c r="D28" s="2" t="s">
        <v>17</v>
      </c>
      <c r="E28" s="3">
        <v>96438.445000000007</v>
      </c>
      <c r="F28" s="3">
        <v>2.1414699999999999E-3</v>
      </c>
      <c r="G28" s="3">
        <v>554.93113013381139</v>
      </c>
      <c r="H28" s="3">
        <v>0</v>
      </c>
      <c r="I28" s="3">
        <v>554.93113013381139</v>
      </c>
      <c r="J28" s="3">
        <v>0</v>
      </c>
    </row>
    <row r="29" spans="1:10" x14ac:dyDescent="0.25">
      <c r="A29" s="1">
        <v>46478</v>
      </c>
      <c r="B29" s="2" t="s">
        <v>11</v>
      </c>
      <c r="C29" s="2" t="s">
        <v>17</v>
      </c>
      <c r="D29" s="2" t="s">
        <v>17</v>
      </c>
      <c r="E29" s="3">
        <v>96438.445000000007</v>
      </c>
      <c r="F29" s="3">
        <v>2.1414699999999999E-3</v>
      </c>
      <c r="G29" s="3">
        <v>540.58760735411602</v>
      </c>
      <c r="H29" s="3">
        <v>0</v>
      </c>
      <c r="I29" s="3">
        <v>540.58760735411602</v>
      </c>
      <c r="J29" s="3">
        <v>0</v>
      </c>
    </row>
    <row r="30" spans="1:10" x14ac:dyDescent="0.25">
      <c r="A30" s="1">
        <v>46508</v>
      </c>
      <c r="B30" s="2" t="s">
        <v>11</v>
      </c>
      <c r="C30" s="2" t="s">
        <v>17</v>
      </c>
      <c r="D30" s="2" t="s">
        <v>17</v>
      </c>
      <c r="E30" s="3">
        <v>96438.445000000007</v>
      </c>
      <c r="F30" s="3">
        <v>2.1414699999999999E-3</v>
      </c>
      <c r="G30" s="3">
        <v>545.10106080556386</v>
      </c>
      <c r="H30" s="3">
        <v>0</v>
      </c>
      <c r="I30" s="3">
        <v>545.10106080556386</v>
      </c>
      <c r="J30" s="3">
        <v>0</v>
      </c>
    </row>
    <row r="31" spans="1:10" x14ac:dyDescent="0.25">
      <c r="A31" s="1">
        <v>46539</v>
      </c>
      <c r="B31" s="2" t="s">
        <v>11</v>
      </c>
      <c r="C31" s="2" t="s">
        <v>17</v>
      </c>
      <c r="D31" s="2" t="s">
        <v>17</v>
      </c>
      <c r="E31" s="3">
        <v>96438.445000000007</v>
      </c>
      <c r="F31" s="3">
        <v>2.1414699999999999E-3</v>
      </c>
      <c r="G31" s="3">
        <v>544.17576090400098</v>
      </c>
      <c r="H31" s="3">
        <v>0</v>
      </c>
      <c r="I31" s="3">
        <v>544.17576090400098</v>
      </c>
      <c r="J31" s="3">
        <v>0</v>
      </c>
    </row>
    <row r="32" spans="1:10" x14ac:dyDescent="0.25">
      <c r="A32" s="1">
        <v>46569</v>
      </c>
      <c r="B32" s="2" t="s">
        <v>11</v>
      </c>
      <c r="C32" s="2" t="s">
        <v>17</v>
      </c>
      <c r="D32" s="2" t="s">
        <v>17</v>
      </c>
      <c r="E32" s="3">
        <v>96438.445000000007</v>
      </c>
      <c r="F32" s="3">
        <v>2.1414699999999999E-3</v>
      </c>
      <c r="G32" s="3">
        <v>553.16103052234075</v>
      </c>
      <c r="H32" s="3">
        <v>0</v>
      </c>
      <c r="I32" s="3">
        <v>553.16103052234075</v>
      </c>
      <c r="J32" s="3">
        <v>0</v>
      </c>
    </row>
    <row r="33" spans="1:10" x14ac:dyDescent="0.25">
      <c r="A33" s="1">
        <v>46600</v>
      </c>
      <c r="B33" s="2" t="s">
        <v>11</v>
      </c>
      <c r="C33" s="2" t="s">
        <v>17</v>
      </c>
      <c r="D33" s="2" t="s">
        <v>17</v>
      </c>
      <c r="E33" s="3">
        <v>96438.445000000007</v>
      </c>
      <c r="F33" s="3">
        <v>2.1414699999999999E-3</v>
      </c>
      <c r="G33" s="3">
        <v>559.47689687949037</v>
      </c>
      <c r="H33" s="3">
        <v>0</v>
      </c>
      <c r="I33" s="3">
        <v>559.47689687949037</v>
      </c>
      <c r="J33" s="3">
        <v>0</v>
      </c>
    </row>
    <row r="34" spans="1:10" x14ac:dyDescent="0.25">
      <c r="A34" s="1">
        <v>46631</v>
      </c>
      <c r="B34" s="2" t="s">
        <v>11</v>
      </c>
      <c r="C34" s="2" t="s">
        <v>17</v>
      </c>
      <c r="D34" s="2" t="s">
        <v>17</v>
      </c>
      <c r="E34" s="3">
        <v>96438.445000000007</v>
      </c>
      <c r="F34" s="3">
        <v>2.1414699999999999E-3</v>
      </c>
      <c r="G34" s="3">
        <v>550.16357571995127</v>
      </c>
      <c r="H34" s="3">
        <v>0</v>
      </c>
      <c r="I34" s="3">
        <v>550.16357571995127</v>
      </c>
      <c r="J34" s="3">
        <v>0</v>
      </c>
    </row>
    <row r="35" spans="1:10" x14ac:dyDescent="0.25">
      <c r="A35" s="1">
        <v>46661</v>
      </c>
      <c r="B35" s="2" t="s">
        <v>11</v>
      </c>
      <c r="C35" s="2" t="s">
        <v>17</v>
      </c>
      <c r="D35" s="2" t="s">
        <v>17</v>
      </c>
      <c r="E35" s="3">
        <v>96438.445000000007</v>
      </c>
      <c r="F35" s="3">
        <v>2.1414699999999999E-3</v>
      </c>
      <c r="G35" s="3">
        <v>578.90136146745567</v>
      </c>
      <c r="H35" s="3">
        <v>0</v>
      </c>
      <c r="I35" s="3">
        <v>578.90136146745567</v>
      </c>
      <c r="J35" s="3">
        <v>0</v>
      </c>
    </row>
    <row r="36" spans="1:10" x14ac:dyDescent="0.25">
      <c r="A36" s="1">
        <v>46692</v>
      </c>
      <c r="B36" s="2" t="s">
        <v>11</v>
      </c>
      <c r="C36" s="2" t="s">
        <v>17</v>
      </c>
      <c r="D36" s="2" t="s">
        <v>17</v>
      </c>
      <c r="E36" s="3">
        <v>96438.445000000007</v>
      </c>
      <c r="F36" s="3">
        <v>2.1414699999999999E-3</v>
      </c>
      <c r="G36" s="3">
        <v>579.96772943175392</v>
      </c>
      <c r="H36" s="3">
        <v>0</v>
      </c>
      <c r="I36" s="3">
        <v>579.96772943175392</v>
      </c>
      <c r="J36" s="3">
        <v>0</v>
      </c>
    </row>
    <row r="37" spans="1:10" x14ac:dyDescent="0.25">
      <c r="A37" s="1">
        <v>46722</v>
      </c>
      <c r="B37" s="2" t="s">
        <v>11</v>
      </c>
      <c r="C37" s="2" t="s">
        <v>17</v>
      </c>
      <c r="D37" s="2" t="s">
        <v>17</v>
      </c>
      <c r="E37" s="3">
        <v>96438.445000000007</v>
      </c>
      <c r="F37" s="3">
        <v>2.1414699999999999E-3</v>
      </c>
      <c r="G37" s="3">
        <v>588.94404557137091</v>
      </c>
      <c r="H37" s="3">
        <v>0</v>
      </c>
      <c r="I37" s="3">
        <v>588.94404557137091</v>
      </c>
      <c r="J37" s="3">
        <v>0</v>
      </c>
    </row>
    <row r="38" spans="1:10" x14ac:dyDescent="0.25">
      <c r="A38" s="1">
        <v>46753</v>
      </c>
      <c r="B38" s="2" t="s">
        <v>11</v>
      </c>
      <c r="C38" s="2" t="s">
        <v>17</v>
      </c>
      <c r="D38" s="2" t="s">
        <v>17</v>
      </c>
      <c r="E38" s="3">
        <v>96438.445000000007</v>
      </c>
      <c r="F38" s="3">
        <v>2.1414699999999999E-3</v>
      </c>
      <c r="G38" s="3">
        <v>579.84353326664575</v>
      </c>
      <c r="H38" s="3">
        <v>0</v>
      </c>
      <c r="I38" s="3">
        <v>579.84353326664575</v>
      </c>
      <c r="J38" s="3">
        <v>0</v>
      </c>
    </row>
    <row r="39" spans="1:10" x14ac:dyDescent="0.25">
      <c r="A39" s="1">
        <v>46784</v>
      </c>
      <c r="B39" s="2" t="s">
        <v>11</v>
      </c>
      <c r="C39" s="2" t="s">
        <v>17</v>
      </c>
      <c r="D39" s="2" t="s">
        <v>17</v>
      </c>
      <c r="E39" s="3">
        <v>96438.445000000007</v>
      </c>
      <c r="F39" s="3">
        <v>2.1414699999999999E-3</v>
      </c>
      <c r="G39" s="3">
        <v>553.44470233999152</v>
      </c>
      <c r="H39" s="3">
        <v>0</v>
      </c>
      <c r="I39" s="3">
        <v>553.44470233999152</v>
      </c>
      <c r="J39" s="3">
        <v>0</v>
      </c>
    </row>
    <row r="40" spans="1:10" x14ac:dyDescent="0.25">
      <c r="A40" s="1">
        <v>46813</v>
      </c>
      <c r="B40" s="2" t="s">
        <v>11</v>
      </c>
      <c r="C40" s="2" t="s">
        <v>17</v>
      </c>
      <c r="D40" s="2" t="s">
        <v>17</v>
      </c>
      <c r="E40" s="3">
        <v>96438.445000000007</v>
      </c>
      <c r="F40" s="3">
        <v>2.1414699999999999E-3</v>
      </c>
      <c r="G40" s="3">
        <v>561.7907210663659</v>
      </c>
      <c r="H40" s="3">
        <v>0</v>
      </c>
      <c r="I40" s="3">
        <v>561.7907210663659</v>
      </c>
      <c r="J40" s="3">
        <v>0</v>
      </c>
    </row>
    <row r="41" spans="1:10" x14ac:dyDescent="0.25">
      <c r="A41" s="1">
        <v>46844</v>
      </c>
      <c r="B41" s="2" t="s">
        <v>11</v>
      </c>
      <c r="C41" s="2" t="s">
        <v>17</v>
      </c>
      <c r="D41" s="2" t="s">
        <v>17</v>
      </c>
      <c r="E41" s="3">
        <v>96438.445000000007</v>
      </c>
      <c r="F41" s="3">
        <v>2.1414699999999999E-3</v>
      </c>
      <c r="G41" s="3">
        <v>544.31401504853795</v>
      </c>
      <c r="H41" s="3">
        <v>0</v>
      </c>
      <c r="I41" s="3">
        <v>544.31401504853795</v>
      </c>
      <c r="J41" s="3">
        <v>0</v>
      </c>
    </row>
    <row r="42" spans="1:10" x14ac:dyDescent="0.25">
      <c r="A42" s="1">
        <v>46874</v>
      </c>
      <c r="B42" s="2" t="s">
        <v>11</v>
      </c>
      <c r="C42" s="2" t="s">
        <v>17</v>
      </c>
      <c r="D42" s="2" t="s">
        <v>17</v>
      </c>
      <c r="E42" s="3">
        <v>96438.445000000007</v>
      </c>
      <c r="F42" s="3">
        <v>2.1414699999999999E-3</v>
      </c>
      <c r="G42" s="3">
        <v>543.49431665204293</v>
      </c>
      <c r="H42" s="3">
        <v>0</v>
      </c>
      <c r="I42" s="3">
        <v>543.49431665204293</v>
      </c>
      <c r="J42" s="3">
        <v>0</v>
      </c>
    </row>
    <row r="43" spans="1:10" x14ac:dyDescent="0.25">
      <c r="A43" s="1">
        <v>46905</v>
      </c>
      <c r="B43" s="2" t="s">
        <v>11</v>
      </c>
      <c r="C43" s="2" t="s">
        <v>17</v>
      </c>
      <c r="D43" s="2" t="s">
        <v>17</v>
      </c>
      <c r="E43" s="3">
        <v>96438.445000000007</v>
      </c>
      <c r="F43" s="3">
        <v>2.1414699999999999E-3</v>
      </c>
      <c r="G43" s="3">
        <v>525.66593590154639</v>
      </c>
      <c r="H43" s="3">
        <v>0</v>
      </c>
      <c r="I43" s="3">
        <v>525.66593590154639</v>
      </c>
      <c r="J43" s="3">
        <v>0</v>
      </c>
    </row>
    <row r="44" spans="1:10" x14ac:dyDescent="0.25">
      <c r="A44" s="1">
        <v>46935</v>
      </c>
      <c r="B44" s="2" t="s">
        <v>11</v>
      </c>
      <c r="C44" s="2" t="s">
        <v>17</v>
      </c>
      <c r="D44" s="2" t="s">
        <v>17</v>
      </c>
      <c r="E44" s="3">
        <v>96438.445000000007</v>
      </c>
      <c r="F44" s="3">
        <v>2.1414699999999999E-3</v>
      </c>
      <c r="G44" s="3">
        <v>524.73210784458695</v>
      </c>
      <c r="H44" s="3">
        <v>0</v>
      </c>
      <c r="I44" s="3">
        <v>524.73210784458695</v>
      </c>
      <c r="J44" s="3">
        <v>0</v>
      </c>
    </row>
    <row r="45" spans="1:10" x14ac:dyDescent="0.25">
      <c r="A45" s="1">
        <v>46966</v>
      </c>
      <c r="B45" s="2" t="s">
        <v>11</v>
      </c>
      <c r="C45" s="2" t="s">
        <v>17</v>
      </c>
      <c r="D45" s="2" t="s">
        <v>17</v>
      </c>
      <c r="E45" s="3">
        <v>96438.445000000007</v>
      </c>
      <c r="F45" s="3">
        <v>2.1414699999999999E-3</v>
      </c>
      <c r="G45" s="3">
        <v>515.55691402464345</v>
      </c>
      <c r="H45" s="3">
        <v>0</v>
      </c>
      <c r="I45" s="3">
        <v>515.55691402464345</v>
      </c>
      <c r="J45" s="3">
        <v>0</v>
      </c>
    </row>
    <row r="46" spans="1:10" x14ac:dyDescent="0.25">
      <c r="A46" s="1">
        <v>46997</v>
      </c>
      <c r="B46" s="2" t="s">
        <v>11</v>
      </c>
      <c r="C46" s="2" t="s">
        <v>17</v>
      </c>
      <c r="D46" s="2" t="s">
        <v>17</v>
      </c>
      <c r="E46" s="3">
        <v>96438.445000000007</v>
      </c>
      <c r="F46" s="3">
        <v>2.1414699999999999E-3</v>
      </c>
      <c r="G46" s="3">
        <v>496.46748690521184</v>
      </c>
      <c r="H46" s="3">
        <v>0</v>
      </c>
      <c r="I46" s="3">
        <v>496.46748690521184</v>
      </c>
      <c r="J46" s="3">
        <v>0</v>
      </c>
    </row>
    <row r="47" spans="1:10" x14ac:dyDescent="0.25">
      <c r="A47" s="1">
        <v>47027</v>
      </c>
      <c r="B47" s="2" t="s">
        <v>11</v>
      </c>
      <c r="C47" s="2" t="s">
        <v>17</v>
      </c>
      <c r="D47" s="2" t="s">
        <v>17</v>
      </c>
      <c r="E47" s="3">
        <v>96438.445000000007</v>
      </c>
      <c r="F47" s="3">
        <v>2.1414699999999999E-3</v>
      </c>
      <c r="G47" s="3">
        <v>494.98623826840617</v>
      </c>
      <c r="H47" s="3">
        <v>0</v>
      </c>
      <c r="I47" s="3">
        <v>494.98623826840617</v>
      </c>
      <c r="J47" s="3">
        <v>0</v>
      </c>
    </row>
    <row r="48" spans="1:10" x14ac:dyDescent="0.25">
      <c r="A48" s="1">
        <v>47058</v>
      </c>
      <c r="B48" s="2" t="s">
        <v>11</v>
      </c>
      <c r="C48" s="2" t="s">
        <v>17</v>
      </c>
      <c r="D48" s="2" t="s">
        <v>17</v>
      </c>
      <c r="E48" s="3">
        <v>96438.445000000007</v>
      </c>
      <c r="F48" s="3">
        <v>2.1414699999999999E-3</v>
      </c>
      <c r="G48" s="3">
        <v>477.15508628001959</v>
      </c>
      <c r="H48" s="3">
        <v>0</v>
      </c>
      <c r="I48" s="3">
        <v>477.15508628001959</v>
      </c>
      <c r="J48" s="3">
        <v>0</v>
      </c>
    </row>
    <row r="49" spans="1:10" x14ac:dyDescent="0.25">
      <c r="A49" s="1">
        <v>47088</v>
      </c>
      <c r="B49" s="2" t="s">
        <v>11</v>
      </c>
      <c r="C49" s="2" t="s">
        <v>17</v>
      </c>
      <c r="D49" s="2" t="s">
        <v>17</v>
      </c>
      <c r="E49" s="3">
        <v>96438.445000000007</v>
      </c>
      <c r="F49" s="3">
        <v>2.1414699999999999E-3</v>
      </c>
      <c r="G49" s="3">
        <v>475.37964415117887</v>
      </c>
      <c r="H49" s="3">
        <v>0</v>
      </c>
      <c r="I49" s="3">
        <v>475.37964415117887</v>
      </c>
      <c r="J49" s="3">
        <v>0</v>
      </c>
    </row>
    <row r="50" spans="1:10" x14ac:dyDescent="0.25">
      <c r="A50" s="1">
        <v>47119</v>
      </c>
      <c r="B50" s="2" t="s">
        <v>11</v>
      </c>
      <c r="C50" s="2" t="s">
        <v>17</v>
      </c>
      <c r="D50" s="2" t="s">
        <v>17</v>
      </c>
      <c r="E50" s="3">
        <v>96438.445000000007</v>
      </c>
      <c r="F50" s="3">
        <v>2.1414699999999999E-3</v>
      </c>
      <c r="G50" s="3">
        <v>465.5798629600406</v>
      </c>
      <c r="H50" s="3">
        <v>0</v>
      </c>
      <c r="I50" s="3">
        <v>465.5798629600406</v>
      </c>
      <c r="J50" s="3">
        <v>0</v>
      </c>
    </row>
    <row r="51" spans="1:10" x14ac:dyDescent="0.25">
      <c r="A51" s="1">
        <v>47150</v>
      </c>
      <c r="B51" s="2" t="s">
        <v>11</v>
      </c>
      <c r="C51" s="2" t="s">
        <v>17</v>
      </c>
      <c r="D51" s="2" t="s">
        <v>17</v>
      </c>
      <c r="E51" s="3">
        <v>96438.445000000007</v>
      </c>
      <c r="F51" s="3">
        <v>2.1414699999999999E-3</v>
      </c>
      <c r="G51" s="3">
        <v>432.78886504119038</v>
      </c>
      <c r="H51" s="3">
        <v>0</v>
      </c>
      <c r="I51" s="3">
        <v>432.78886504119038</v>
      </c>
      <c r="J51" s="3">
        <v>0</v>
      </c>
    </row>
    <row r="52" spans="1:10" x14ac:dyDescent="0.25">
      <c r="A52" s="1">
        <v>47178</v>
      </c>
      <c r="B52" s="2" t="s">
        <v>11</v>
      </c>
      <c r="C52" s="2" t="s">
        <v>17</v>
      </c>
      <c r="D52" s="2" t="s">
        <v>17</v>
      </c>
      <c r="E52" s="3">
        <v>96438.445000000007</v>
      </c>
      <c r="F52" s="3">
        <v>2.1414699999999999E-3</v>
      </c>
      <c r="G52" s="3">
        <v>446.78760469049138</v>
      </c>
      <c r="H52" s="3">
        <v>0</v>
      </c>
      <c r="I52" s="3">
        <v>446.78760469049138</v>
      </c>
      <c r="J52" s="3">
        <v>0</v>
      </c>
    </row>
    <row r="53" spans="1:10" x14ac:dyDescent="0.25">
      <c r="A53" s="1">
        <v>47209</v>
      </c>
      <c r="B53" s="2" t="s">
        <v>11</v>
      </c>
      <c r="C53" s="2" t="s">
        <v>17</v>
      </c>
      <c r="D53" s="2" t="s">
        <v>17</v>
      </c>
      <c r="E53" s="3">
        <v>96438.445000000007</v>
      </c>
      <c r="F53" s="3">
        <v>2.1414699999999999E-3</v>
      </c>
      <c r="G53" s="3">
        <v>430.14994927241935</v>
      </c>
      <c r="H53" s="3">
        <v>0</v>
      </c>
      <c r="I53" s="3">
        <v>430.14994927241935</v>
      </c>
      <c r="J53" s="3">
        <v>0</v>
      </c>
    </row>
    <row r="54" spans="1:10" x14ac:dyDescent="0.25">
      <c r="A54" s="1">
        <v>47239</v>
      </c>
      <c r="B54" s="2" t="s">
        <v>11</v>
      </c>
      <c r="C54" s="2" t="s">
        <v>17</v>
      </c>
      <c r="D54" s="2" t="s">
        <v>17</v>
      </c>
      <c r="E54" s="3">
        <v>96438.445000000007</v>
      </c>
      <c r="F54" s="3">
        <v>2.1414699999999999E-3</v>
      </c>
      <c r="G54" s="3">
        <v>428.92668691084555</v>
      </c>
      <c r="H54" s="3">
        <v>0</v>
      </c>
      <c r="I54" s="3">
        <v>428.92668691084555</v>
      </c>
      <c r="J54" s="3">
        <v>0</v>
      </c>
    </row>
    <row r="55" spans="1:10" x14ac:dyDescent="0.25">
      <c r="A55" s="1">
        <v>47270</v>
      </c>
      <c r="B55" s="2" t="s">
        <v>11</v>
      </c>
      <c r="C55" s="2" t="s">
        <v>17</v>
      </c>
      <c r="D55" s="2" t="s">
        <v>17</v>
      </c>
      <c r="E55" s="3">
        <v>96438.445000000007</v>
      </c>
      <c r="F55" s="3">
        <v>2.1414699999999999E-3</v>
      </c>
      <c r="G55" s="3">
        <v>412.95235864087732</v>
      </c>
      <c r="H55" s="3">
        <v>0</v>
      </c>
      <c r="I55" s="3">
        <v>412.95235864087732</v>
      </c>
      <c r="J55" s="3">
        <v>0</v>
      </c>
    </row>
    <row r="56" spans="1:10" x14ac:dyDescent="0.25">
      <c r="A56" s="1">
        <v>47300</v>
      </c>
      <c r="B56" s="2" t="s">
        <v>11</v>
      </c>
      <c r="C56" s="2" t="s">
        <v>17</v>
      </c>
      <c r="D56" s="2" t="s">
        <v>17</v>
      </c>
      <c r="E56" s="3">
        <v>96438.445000000007</v>
      </c>
      <c r="F56" s="3">
        <v>2.1414699999999999E-3</v>
      </c>
      <c r="G56" s="3">
        <v>412.06088225195748</v>
      </c>
      <c r="H56" s="3">
        <v>0</v>
      </c>
      <c r="I56" s="3">
        <v>412.06088225195748</v>
      </c>
      <c r="J56" s="3">
        <v>0</v>
      </c>
    </row>
    <row r="57" spans="1:10" x14ac:dyDescent="0.25">
      <c r="A57" s="1">
        <v>47331</v>
      </c>
      <c r="B57" s="2" t="s">
        <v>11</v>
      </c>
      <c r="C57" s="2" t="s">
        <v>17</v>
      </c>
      <c r="D57" s="2" t="s">
        <v>17</v>
      </c>
      <c r="E57" s="3">
        <v>96438.445000000007</v>
      </c>
      <c r="F57" s="3">
        <v>2.1414699999999999E-3</v>
      </c>
      <c r="G57" s="3">
        <v>404.0134603735869</v>
      </c>
      <c r="H57" s="3">
        <v>0</v>
      </c>
      <c r="I57" s="3">
        <v>404.0134603735869</v>
      </c>
      <c r="J57" s="3">
        <v>0</v>
      </c>
    </row>
    <row r="58" spans="1:10" x14ac:dyDescent="0.25">
      <c r="A58" s="1">
        <v>47362</v>
      </c>
      <c r="B58" s="2" t="s">
        <v>11</v>
      </c>
      <c r="C58" s="2" t="s">
        <v>17</v>
      </c>
      <c r="D58" s="2" t="s">
        <v>17</v>
      </c>
      <c r="E58" s="3">
        <v>96438.445000000007</v>
      </c>
      <c r="F58" s="3">
        <v>2.1414699999999999E-3</v>
      </c>
      <c r="G58" s="3">
        <v>388.91833776838979</v>
      </c>
      <c r="H58" s="3">
        <v>0</v>
      </c>
      <c r="I58" s="3">
        <v>388.91833776838979</v>
      </c>
      <c r="J58" s="3">
        <v>0</v>
      </c>
    </row>
    <row r="59" spans="1:10" x14ac:dyDescent="0.25">
      <c r="A59" s="1">
        <v>47392</v>
      </c>
      <c r="B59" s="2" t="s">
        <v>11</v>
      </c>
      <c r="C59" s="2" t="s">
        <v>17</v>
      </c>
      <c r="D59" s="2" t="s">
        <v>17</v>
      </c>
      <c r="E59" s="3">
        <v>96438.445000000007</v>
      </c>
      <c r="F59" s="3">
        <v>2.1414699999999999E-3</v>
      </c>
      <c r="G59" s="3">
        <v>388.69721452098139</v>
      </c>
      <c r="H59" s="3">
        <v>0</v>
      </c>
      <c r="I59" s="3">
        <v>388.69721452098139</v>
      </c>
      <c r="J59" s="3">
        <v>0</v>
      </c>
    </row>
    <row r="60" spans="1:10" x14ac:dyDescent="0.25">
      <c r="A60" s="1">
        <v>47423</v>
      </c>
      <c r="B60" s="2" t="s">
        <v>11</v>
      </c>
      <c r="C60" s="2" t="s">
        <v>17</v>
      </c>
      <c r="D60" s="2" t="s">
        <v>17</v>
      </c>
      <c r="E60" s="3">
        <v>96438.445000000007</v>
      </c>
      <c r="F60" s="3">
        <v>2.1414699999999999E-3</v>
      </c>
      <c r="G60" s="3">
        <v>374.20334054119172</v>
      </c>
      <c r="H60" s="3">
        <v>0</v>
      </c>
      <c r="I60" s="3">
        <v>374.20334054119172</v>
      </c>
      <c r="J60" s="3">
        <v>0</v>
      </c>
    </row>
    <row r="61" spans="1:10" x14ac:dyDescent="0.25">
      <c r="A61" s="1">
        <v>47453</v>
      </c>
      <c r="B61" s="2" t="s">
        <v>11</v>
      </c>
      <c r="C61" s="2" t="s">
        <v>17</v>
      </c>
      <c r="D61" s="2" t="s">
        <v>17</v>
      </c>
      <c r="E61" s="3">
        <v>96438.445000000007</v>
      </c>
      <c r="F61" s="3">
        <v>2.1414699999999999E-3</v>
      </c>
      <c r="G61" s="3">
        <v>374.22236688514238</v>
      </c>
      <c r="H61" s="3">
        <v>0</v>
      </c>
      <c r="I61" s="3">
        <v>374.22236688514238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DE8C-E488-4E51-9C0C-4D5A30EFF78F}">
  <sheetPr>
    <tabColor rgb="FF00B050"/>
  </sheetPr>
  <dimension ref="A1:P61"/>
  <sheetViews>
    <sheetView workbookViewId="0">
      <pane xSplit="2" ySplit="1" topLeftCell="E2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  <col min="11" max="11" width="9.42578125" bestFit="1" customWidth="1"/>
    <col min="15" max="15" width="9.42578125" bestFit="1" customWidth="1"/>
  </cols>
  <sheetData>
    <row r="1" spans="1:16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6" x14ac:dyDescent="0.25">
      <c r="A2" s="1">
        <v>45658</v>
      </c>
      <c r="B2" s="2" t="s">
        <v>11</v>
      </c>
      <c r="C2" s="2" t="s">
        <v>18</v>
      </c>
      <c r="D2" s="2" t="s">
        <v>18</v>
      </c>
      <c r="E2" s="3">
        <v>95312</v>
      </c>
      <c r="F2" s="3">
        <v>2.0555932228537798E-3</v>
      </c>
      <c r="G2" s="3">
        <v>0</v>
      </c>
      <c r="H2" s="3">
        <v>11899.749469961471</v>
      </c>
      <c r="I2" s="3">
        <v>11899.749469961471</v>
      </c>
      <c r="J2" s="3">
        <v>8038.6884699614711</v>
      </c>
      <c r="K2" s="6"/>
      <c r="M2" s="6"/>
      <c r="N2" s="6"/>
      <c r="O2" s="6"/>
      <c r="P2" s="6"/>
    </row>
    <row r="3" spans="1:16" x14ac:dyDescent="0.25">
      <c r="A3" s="1">
        <v>45689</v>
      </c>
      <c r="B3" s="2" t="s">
        <v>11</v>
      </c>
      <c r="C3" s="2" t="s">
        <v>18</v>
      </c>
      <c r="D3" s="2" t="s">
        <v>18</v>
      </c>
      <c r="E3" s="3">
        <v>95312</v>
      </c>
      <c r="F3" s="3">
        <v>2.0555932228537802E-3</v>
      </c>
      <c r="G3" s="3">
        <v>0</v>
      </c>
      <c r="H3" s="3">
        <v>11192.820828410446</v>
      </c>
      <c r="I3" s="3">
        <v>11192.820828410448</v>
      </c>
      <c r="J3" s="3">
        <v>7257.5728284104453</v>
      </c>
      <c r="K3" s="6"/>
      <c r="M3" s="6"/>
      <c r="N3" s="6"/>
      <c r="O3" s="6"/>
      <c r="P3" s="6"/>
    </row>
    <row r="4" spans="1:16" x14ac:dyDescent="0.25">
      <c r="A4" s="1">
        <v>45717</v>
      </c>
      <c r="B4" s="2" t="s">
        <v>11</v>
      </c>
      <c r="C4" s="2" t="s">
        <v>18</v>
      </c>
      <c r="D4" s="2" t="s">
        <v>18</v>
      </c>
      <c r="E4" s="3">
        <v>95312</v>
      </c>
      <c r="F4" s="3">
        <v>2.0637850985773393E-3</v>
      </c>
      <c r="G4" s="3">
        <v>0</v>
      </c>
      <c r="H4" s="3">
        <v>12910.209354753835</v>
      </c>
      <c r="I4" s="3">
        <v>12910.209354753837</v>
      </c>
      <c r="J4" s="3">
        <v>5624.6238161864139</v>
      </c>
      <c r="K4" s="6"/>
    </row>
    <row r="5" spans="1:16" x14ac:dyDescent="0.25">
      <c r="A5" s="1">
        <v>45748</v>
      </c>
      <c r="B5" s="2" t="s">
        <v>11</v>
      </c>
      <c r="C5" s="2" t="s">
        <v>18</v>
      </c>
      <c r="D5" s="2" t="s">
        <v>18</v>
      </c>
      <c r="E5" s="3">
        <v>95312</v>
      </c>
      <c r="F5" s="3">
        <v>2.0637850985773397E-3</v>
      </c>
      <c r="G5" s="3">
        <v>0</v>
      </c>
      <c r="H5" s="3">
        <v>12442.923874430046</v>
      </c>
      <c r="I5" s="3">
        <v>12442.923874430046</v>
      </c>
      <c r="J5" s="3">
        <v>5286.0161987477068</v>
      </c>
      <c r="K5" s="6"/>
    </row>
    <row r="6" spans="1:16" x14ac:dyDescent="0.25">
      <c r="A6" s="1">
        <v>45778</v>
      </c>
      <c r="B6" s="2" t="s">
        <v>11</v>
      </c>
      <c r="C6" s="2" t="s">
        <v>18</v>
      </c>
      <c r="D6" s="2" t="s">
        <v>18</v>
      </c>
      <c r="E6" s="3">
        <v>95312</v>
      </c>
      <c r="F6" s="3">
        <v>2.0637850985773388E-3</v>
      </c>
      <c r="G6" s="3">
        <v>0</v>
      </c>
      <c r="H6" s="3">
        <v>12625.731101357931</v>
      </c>
      <c r="I6" s="3">
        <v>12625.731101357931</v>
      </c>
      <c r="J6" s="3">
        <v>5507.9941585968545</v>
      </c>
      <c r="K6" s="6"/>
    </row>
    <row r="7" spans="1:16" x14ac:dyDescent="0.25">
      <c r="A7" s="1">
        <v>45809</v>
      </c>
      <c r="B7" s="2" t="s">
        <v>11</v>
      </c>
      <c r="C7" s="2" t="s">
        <v>18</v>
      </c>
      <c r="D7" s="2" t="s">
        <v>18</v>
      </c>
      <c r="E7" s="3">
        <v>95312</v>
      </c>
      <c r="F7" s="3">
        <v>2.0637850985773393E-3</v>
      </c>
      <c r="G7" s="3">
        <v>0</v>
      </c>
      <c r="H7" s="3">
        <v>12293.034283163437</v>
      </c>
      <c r="I7" s="3">
        <v>12293.034283163437</v>
      </c>
      <c r="J7" s="3">
        <v>5387.6246266235294</v>
      </c>
      <c r="K7" s="6"/>
    </row>
    <row r="8" spans="1:16" x14ac:dyDescent="0.25">
      <c r="A8" s="1">
        <v>45839</v>
      </c>
      <c r="B8" s="2" t="s">
        <v>11</v>
      </c>
      <c r="C8" s="2" t="s">
        <v>18</v>
      </c>
      <c r="D8" s="2" t="s">
        <v>18</v>
      </c>
      <c r="E8" s="3">
        <v>95312</v>
      </c>
      <c r="F8" s="3">
        <v>2.0637850985773388E-3</v>
      </c>
      <c r="G8" s="3">
        <v>0</v>
      </c>
      <c r="H8" s="3">
        <v>12727.946875459911</v>
      </c>
      <c r="I8" s="3">
        <v>12727.946875459909</v>
      </c>
      <c r="J8" s="3">
        <v>5559.1604278801888</v>
      </c>
      <c r="K8" s="6"/>
    </row>
    <row r="9" spans="1:16" x14ac:dyDescent="0.25">
      <c r="A9" s="1">
        <v>45870</v>
      </c>
      <c r="B9" s="2" t="s">
        <v>11</v>
      </c>
      <c r="C9" s="2" t="s">
        <v>18</v>
      </c>
      <c r="D9" s="2" t="s">
        <v>18</v>
      </c>
      <c r="E9" s="3">
        <v>95312</v>
      </c>
      <c r="F9" s="3">
        <v>2.0637850985773393E-3</v>
      </c>
      <c r="G9" s="3">
        <v>0</v>
      </c>
      <c r="H9" s="3">
        <v>12758.299157726004</v>
      </c>
      <c r="I9" s="3">
        <v>12758.299157726002</v>
      </c>
      <c r="J9" s="3">
        <v>5591.4627302335912</v>
      </c>
      <c r="K9" s="6"/>
    </row>
    <row r="10" spans="1:16" x14ac:dyDescent="0.25">
      <c r="A10" s="1">
        <v>45901</v>
      </c>
      <c r="B10" s="2" t="s">
        <v>11</v>
      </c>
      <c r="C10" s="2" t="s">
        <v>18</v>
      </c>
      <c r="D10" s="2" t="s">
        <v>18</v>
      </c>
      <c r="E10" s="3">
        <v>95312</v>
      </c>
      <c r="F10" s="3">
        <v>2.063785098577338E-3</v>
      </c>
      <c r="G10" s="3">
        <v>4185.1950607851513</v>
      </c>
      <c r="H10" s="3">
        <v>8677.0982709799828</v>
      </c>
      <c r="I10" s="3">
        <v>12862.293331765135</v>
      </c>
      <c r="J10" s="3">
        <v>8677.0982709799828</v>
      </c>
      <c r="K10" s="6"/>
    </row>
    <row r="11" spans="1:16" x14ac:dyDescent="0.25">
      <c r="A11" s="1">
        <v>45931</v>
      </c>
      <c r="B11" s="2" t="s">
        <v>11</v>
      </c>
      <c r="C11" s="2" t="s">
        <v>18</v>
      </c>
      <c r="D11" s="2" t="s">
        <v>18</v>
      </c>
      <c r="E11" s="3">
        <v>95312</v>
      </c>
      <c r="F11" s="3">
        <v>2.063785098577338E-3</v>
      </c>
      <c r="G11" s="3">
        <v>4779.0180886802054</v>
      </c>
      <c r="H11" s="3">
        <v>9028.3518933154501</v>
      </c>
      <c r="I11" s="3">
        <v>13807.369981995656</v>
      </c>
      <c r="J11" s="3">
        <v>9028.3518933154501</v>
      </c>
      <c r="K11" s="6"/>
    </row>
    <row r="12" spans="1:16" x14ac:dyDescent="0.25">
      <c r="A12" s="1">
        <v>45962</v>
      </c>
      <c r="B12" s="2" t="s">
        <v>11</v>
      </c>
      <c r="C12" s="2" t="s">
        <v>18</v>
      </c>
      <c r="D12" s="2" t="s">
        <v>18</v>
      </c>
      <c r="E12" s="3">
        <v>95312</v>
      </c>
      <c r="F12" s="3">
        <v>2.063785098577338E-3</v>
      </c>
      <c r="G12" s="3">
        <v>4294.0586615445682</v>
      </c>
      <c r="H12" s="3">
        <v>8752.5988524431232</v>
      </c>
      <c r="I12" s="3">
        <v>13046.657513987695</v>
      </c>
      <c r="J12" s="3">
        <v>8752.5988524431232</v>
      </c>
      <c r="K12" s="6"/>
    </row>
    <row r="13" spans="1:16" x14ac:dyDescent="0.25">
      <c r="A13" s="1">
        <v>45992</v>
      </c>
      <c r="B13" s="2" t="s">
        <v>11</v>
      </c>
      <c r="C13" s="2" t="s">
        <v>18</v>
      </c>
      <c r="D13" s="2" t="s">
        <v>18</v>
      </c>
      <c r="E13" s="3">
        <v>95312</v>
      </c>
      <c r="F13" s="3">
        <v>2.063785098577338E-3</v>
      </c>
      <c r="G13" s="3">
        <v>4422.0969609667309</v>
      </c>
      <c r="H13" s="3">
        <v>9007.8257094734563</v>
      </c>
      <c r="I13" s="3">
        <v>13429.922670440186</v>
      </c>
      <c r="J13" s="3">
        <v>9007.8257094734563</v>
      </c>
      <c r="K13" s="6"/>
    </row>
    <row r="14" spans="1:16" x14ac:dyDescent="0.25">
      <c r="A14" s="1">
        <v>46023</v>
      </c>
      <c r="B14" s="2" t="s">
        <v>11</v>
      </c>
      <c r="C14" s="2" t="s">
        <v>18</v>
      </c>
      <c r="D14" s="2" t="s">
        <v>18</v>
      </c>
      <c r="E14" s="3">
        <v>95312</v>
      </c>
      <c r="F14" s="3">
        <v>2.063785098577338E-3</v>
      </c>
      <c r="G14" s="3">
        <v>2366.1872426027016</v>
      </c>
      <c r="H14" s="3">
        <v>8920.8637045592423</v>
      </c>
      <c r="I14" s="3">
        <v>11287.050947161944</v>
      </c>
      <c r="J14" s="3">
        <v>8920.8637045592423</v>
      </c>
      <c r="K14" s="6"/>
    </row>
    <row r="15" spans="1:16" x14ac:dyDescent="0.25">
      <c r="A15" s="1">
        <v>46054</v>
      </c>
      <c r="B15" s="2" t="s">
        <v>11</v>
      </c>
      <c r="C15" s="2" t="s">
        <v>18</v>
      </c>
      <c r="D15" s="2" t="s">
        <v>18</v>
      </c>
      <c r="E15" s="3">
        <v>95312</v>
      </c>
      <c r="F15" s="3">
        <v>2.063785098577338E-3</v>
      </c>
      <c r="G15" s="3">
        <v>2829.586491629515</v>
      </c>
      <c r="H15" s="3">
        <v>8114.3196028637385</v>
      </c>
      <c r="I15" s="3">
        <v>10943.906094493255</v>
      </c>
      <c r="J15" s="3">
        <v>8114.3196028637385</v>
      </c>
      <c r="K15" s="6"/>
    </row>
    <row r="16" spans="1:16" x14ac:dyDescent="0.25">
      <c r="A16" s="1">
        <v>46082</v>
      </c>
      <c r="B16" s="2" t="s">
        <v>11</v>
      </c>
      <c r="C16" s="2" t="s">
        <v>18</v>
      </c>
      <c r="D16" s="2" t="s">
        <v>18</v>
      </c>
      <c r="E16" s="3">
        <v>95312</v>
      </c>
      <c r="F16" s="3">
        <v>2.063785098577338E-3</v>
      </c>
      <c r="G16" s="3">
        <v>3026.931311174335</v>
      </c>
      <c r="H16" s="3">
        <v>9010.5759839159091</v>
      </c>
      <c r="I16" s="3">
        <v>12037.507295090245</v>
      </c>
      <c r="J16" s="3">
        <v>9010.5759839159091</v>
      </c>
      <c r="K16" s="6"/>
    </row>
    <row r="17" spans="1:11" x14ac:dyDescent="0.25">
      <c r="A17" s="1">
        <v>46113</v>
      </c>
      <c r="B17" s="2" t="s">
        <v>11</v>
      </c>
      <c r="C17" s="2" t="s">
        <v>18</v>
      </c>
      <c r="D17" s="2" t="s">
        <v>18</v>
      </c>
      <c r="E17" s="3">
        <v>95312</v>
      </c>
      <c r="F17" s="3">
        <v>2.063785098577338E-3</v>
      </c>
      <c r="G17" s="3">
        <v>2992.9910234567815</v>
      </c>
      <c r="H17" s="3">
        <v>8728.9270100984268</v>
      </c>
      <c r="I17" s="3">
        <v>11721.918033555208</v>
      </c>
      <c r="J17" s="3">
        <v>8728.9270100984268</v>
      </c>
      <c r="K17" s="6"/>
    </row>
    <row r="18" spans="1:11" x14ac:dyDescent="0.25">
      <c r="A18" s="1">
        <v>46143</v>
      </c>
      <c r="B18" s="2" t="s">
        <v>11</v>
      </c>
      <c r="C18" s="2" t="s">
        <v>18</v>
      </c>
      <c r="D18" s="2" t="s">
        <v>18</v>
      </c>
      <c r="E18" s="3">
        <v>95312</v>
      </c>
      <c r="F18" s="3">
        <v>2.063785098577338E-3</v>
      </c>
      <c r="G18" s="3">
        <v>2824.4910011992574</v>
      </c>
      <c r="H18" s="3">
        <v>9057.1560396716159</v>
      </c>
      <c r="I18" s="3">
        <v>11881.647040870874</v>
      </c>
      <c r="J18" s="3">
        <v>9057.1560396716159</v>
      </c>
      <c r="K18" s="6"/>
    </row>
    <row r="19" spans="1:11" x14ac:dyDescent="0.25">
      <c r="A19" s="1">
        <v>46174</v>
      </c>
      <c r="B19" s="2" t="s">
        <v>11</v>
      </c>
      <c r="C19" s="2" t="s">
        <v>18</v>
      </c>
      <c r="D19" s="2" t="s">
        <v>18</v>
      </c>
      <c r="E19" s="3">
        <v>95312</v>
      </c>
      <c r="F19" s="3">
        <v>2.063785098577338E-3</v>
      </c>
      <c r="G19" s="3">
        <v>2837.9800516190935</v>
      </c>
      <c r="H19" s="3">
        <v>8635.5409694942009</v>
      </c>
      <c r="I19" s="3">
        <v>11473.521021113294</v>
      </c>
      <c r="J19" s="3">
        <v>8635.5409694942009</v>
      </c>
      <c r="K19" s="6"/>
    </row>
    <row r="20" spans="1:11" x14ac:dyDescent="0.25">
      <c r="A20" s="1">
        <v>46204</v>
      </c>
      <c r="B20" s="2" t="s">
        <v>11</v>
      </c>
      <c r="C20" s="2" t="s">
        <v>18</v>
      </c>
      <c r="D20" s="2" t="s">
        <v>18</v>
      </c>
      <c r="E20" s="3">
        <v>95312</v>
      </c>
      <c r="F20" s="3">
        <v>2.063785098577338E-3</v>
      </c>
      <c r="G20" s="3">
        <v>3118.5272566198191</v>
      </c>
      <c r="H20" s="3">
        <v>8839.3106309345676</v>
      </c>
      <c r="I20" s="3">
        <v>11957.837887554388</v>
      </c>
      <c r="J20" s="3">
        <v>8839.3106309345676</v>
      </c>
      <c r="K20" s="6"/>
    </row>
    <row r="21" spans="1:11" x14ac:dyDescent="0.25">
      <c r="A21" s="1">
        <v>46235</v>
      </c>
      <c r="B21" s="2" t="s">
        <v>11</v>
      </c>
      <c r="C21" s="2" t="s">
        <v>18</v>
      </c>
      <c r="D21" s="2" t="s">
        <v>18</v>
      </c>
      <c r="E21" s="3">
        <v>95312</v>
      </c>
      <c r="F21" s="3">
        <v>2.063785098577338E-3</v>
      </c>
      <c r="G21" s="3">
        <v>3108.1323902114914</v>
      </c>
      <c r="H21" s="3">
        <v>8926.4621318618229</v>
      </c>
      <c r="I21" s="3">
        <v>12034.594522073317</v>
      </c>
      <c r="J21" s="3">
        <v>8926.4621318618229</v>
      </c>
      <c r="K21" s="6"/>
    </row>
    <row r="22" spans="1:11" x14ac:dyDescent="0.25">
      <c r="A22" s="1">
        <v>46266</v>
      </c>
      <c r="B22" s="2" t="s">
        <v>11</v>
      </c>
      <c r="C22" s="2" t="s">
        <v>18</v>
      </c>
      <c r="D22" s="2" t="s">
        <v>18</v>
      </c>
      <c r="E22" s="3">
        <v>95312</v>
      </c>
      <c r="F22" s="3">
        <v>2.063785098577338E-3</v>
      </c>
      <c r="G22" s="3">
        <v>2536.0344450408516</v>
      </c>
      <c r="H22" s="3">
        <v>9305.6813057487652</v>
      </c>
      <c r="I22" s="3">
        <v>11841.715750789619</v>
      </c>
      <c r="J22" s="3">
        <v>9305.6813057487652</v>
      </c>
      <c r="K22" s="6"/>
    </row>
    <row r="23" spans="1:11" x14ac:dyDescent="0.25">
      <c r="A23" s="1">
        <v>46296</v>
      </c>
      <c r="B23" s="2" t="s">
        <v>11</v>
      </c>
      <c r="C23" s="2" t="s">
        <v>18</v>
      </c>
      <c r="D23" s="2" t="s">
        <v>18</v>
      </c>
      <c r="E23" s="3">
        <v>95312</v>
      </c>
      <c r="F23" s="3">
        <v>2.063785098577338E-3</v>
      </c>
      <c r="G23" s="3">
        <v>2448.7770207050944</v>
      </c>
      <c r="H23" s="3">
        <v>9734.6382129740268</v>
      </c>
      <c r="I23" s="3">
        <v>12183.415233679121</v>
      </c>
      <c r="J23" s="3">
        <v>9734.6382129740268</v>
      </c>
      <c r="K23" s="6"/>
    </row>
    <row r="24" spans="1:11" x14ac:dyDescent="0.25">
      <c r="A24" s="1">
        <v>46327</v>
      </c>
      <c r="B24" s="2" t="s">
        <v>11</v>
      </c>
      <c r="C24" s="2" t="s">
        <v>18</v>
      </c>
      <c r="D24" s="2" t="s">
        <v>18</v>
      </c>
      <c r="E24" s="3">
        <v>95312</v>
      </c>
      <c r="F24" s="3">
        <v>2.063785098577338E-3</v>
      </c>
      <c r="G24" s="3">
        <v>2305.5718823218194</v>
      </c>
      <c r="H24" s="3">
        <v>9426.3384377519906</v>
      </c>
      <c r="I24" s="3">
        <v>11731.91032007381</v>
      </c>
      <c r="J24" s="3">
        <v>9426.3384377519906</v>
      </c>
      <c r="K24" s="6"/>
    </row>
    <row r="25" spans="1:11" x14ac:dyDescent="0.25">
      <c r="A25" s="1">
        <v>46357</v>
      </c>
      <c r="B25" s="2" t="s">
        <v>11</v>
      </c>
      <c r="C25" s="2" t="s">
        <v>18</v>
      </c>
      <c r="D25" s="2" t="s">
        <v>18</v>
      </c>
      <c r="E25" s="3">
        <v>95312</v>
      </c>
      <c r="F25" s="3">
        <v>2.063785098577338E-3</v>
      </c>
      <c r="G25" s="3">
        <v>2328.1137188489029</v>
      </c>
      <c r="H25" s="3">
        <v>9733.8320985145219</v>
      </c>
      <c r="I25" s="3">
        <v>12061.945817363425</v>
      </c>
      <c r="J25" s="3">
        <v>9733.8320985145219</v>
      </c>
      <c r="K25" s="6"/>
    </row>
    <row r="26" spans="1:11" x14ac:dyDescent="0.25">
      <c r="A26" s="1">
        <v>46388</v>
      </c>
      <c r="B26" s="2" t="s">
        <v>11</v>
      </c>
      <c r="C26" s="2" t="s">
        <v>18</v>
      </c>
      <c r="D26" s="2" t="s">
        <v>18</v>
      </c>
      <c r="E26" s="3">
        <v>95312</v>
      </c>
      <c r="F26" s="3">
        <v>2.063785098577338E-3</v>
      </c>
      <c r="G26" s="3">
        <v>2132.1088832034725</v>
      </c>
      <c r="H26" s="3">
        <v>9669.3429417541756</v>
      </c>
      <c r="I26" s="3">
        <v>11801.45182495765</v>
      </c>
      <c r="J26" s="3">
        <v>9669.3429417541756</v>
      </c>
      <c r="K26" s="6"/>
    </row>
    <row r="27" spans="1:11" x14ac:dyDescent="0.25">
      <c r="A27" s="1">
        <v>46419</v>
      </c>
      <c r="B27" s="2" t="s">
        <v>11</v>
      </c>
      <c r="C27" s="2" t="s">
        <v>18</v>
      </c>
      <c r="D27" s="2" t="s">
        <v>18</v>
      </c>
      <c r="E27" s="3">
        <v>95312</v>
      </c>
      <c r="F27" s="3">
        <v>2.063785098577338E-3</v>
      </c>
      <c r="G27" s="3">
        <v>1884.4333052007512</v>
      </c>
      <c r="H27" s="3">
        <v>8675.1091046732872</v>
      </c>
      <c r="I27" s="3">
        <v>10559.54240987404</v>
      </c>
      <c r="J27" s="3">
        <v>8675.1091046732872</v>
      </c>
      <c r="K27" s="6"/>
    </row>
    <row r="28" spans="1:11" x14ac:dyDescent="0.25">
      <c r="A28" s="1">
        <v>46447</v>
      </c>
      <c r="B28" s="2" t="s">
        <v>11</v>
      </c>
      <c r="C28" s="2" t="s">
        <v>18</v>
      </c>
      <c r="D28" s="2" t="s">
        <v>18</v>
      </c>
      <c r="E28" s="3">
        <v>95312</v>
      </c>
      <c r="F28" s="3">
        <v>2.063785098577338E-3</v>
      </c>
      <c r="G28" s="3">
        <v>2518.8080840430075</v>
      </c>
      <c r="H28" s="3">
        <v>9631.9929717971427</v>
      </c>
      <c r="I28" s="3">
        <v>12150.801055840151</v>
      </c>
      <c r="J28" s="3">
        <v>9631.9929717971427</v>
      </c>
      <c r="K28" s="6"/>
    </row>
    <row r="29" spans="1:11" x14ac:dyDescent="0.25">
      <c r="A29" s="1">
        <v>46478</v>
      </c>
      <c r="B29" s="2" t="s">
        <v>11</v>
      </c>
      <c r="C29" s="2" t="s">
        <v>18</v>
      </c>
      <c r="D29" s="2" t="s">
        <v>18</v>
      </c>
      <c r="E29" s="3">
        <v>95312</v>
      </c>
      <c r="F29" s="3">
        <v>2.063785098577338E-3</v>
      </c>
      <c r="G29" s="3">
        <v>2548.8939007985377</v>
      </c>
      <c r="H29" s="3">
        <v>9069.5677801907277</v>
      </c>
      <c r="I29" s="3">
        <v>11618.461680989267</v>
      </c>
      <c r="J29" s="3">
        <v>9069.5677801907277</v>
      </c>
      <c r="K29" s="6"/>
    </row>
    <row r="30" spans="1:11" x14ac:dyDescent="0.25">
      <c r="A30" s="1">
        <v>46508</v>
      </c>
      <c r="B30" s="2" t="s">
        <v>11</v>
      </c>
      <c r="C30" s="2" t="s">
        <v>18</v>
      </c>
      <c r="D30" s="2" t="s">
        <v>18</v>
      </c>
      <c r="E30" s="3">
        <v>95312</v>
      </c>
      <c r="F30" s="3">
        <v>2.063785098577338E-3</v>
      </c>
      <c r="G30" s="3">
        <v>2181.1892141114968</v>
      </c>
      <c r="H30" s="3">
        <v>9717.9785141442699</v>
      </c>
      <c r="I30" s="3">
        <v>11899.167728255768</v>
      </c>
      <c r="J30" s="3">
        <v>9717.9785141442699</v>
      </c>
      <c r="K30" s="6"/>
    </row>
    <row r="31" spans="1:11" x14ac:dyDescent="0.25">
      <c r="A31" s="1">
        <v>46539</v>
      </c>
      <c r="B31" s="2" t="s">
        <v>11</v>
      </c>
      <c r="C31" s="2" t="s">
        <v>18</v>
      </c>
      <c r="D31" s="2" t="s">
        <v>18</v>
      </c>
      <c r="E31" s="3">
        <v>95312</v>
      </c>
      <c r="F31" s="3">
        <v>2.063785098577338E-3</v>
      </c>
      <c r="G31" s="3">
        <v>2190.4043702800232</v>
      </c>
      <c r="H31" s="3">
        <v>9246.1328505144138</v>
      </c>
      <c r="I31" s="3">
        <v>11436.537220794438</v>
      </c>
      <c r="J31" s="3">
        <v>9246.1328505144138</v>
      </c>
      <c r="K31" s="6"/>
    </row>
    <row r="32" spans="1:11" x14ac:dyDescent="0.25">
      <c r="A32" s="1">
        <v>46569</v>
      </c>
      <c r="B32" s="2" t="s">
        <v>11</v>
      </c>
      <c r="C32" s="2" t="s">
        <v>18</v>
      </c>
      <c r="D32" s="2" t="s">
        <v>18</v>
      </c>
      <c r="E32" s="3">
        <v>95312</v>
      </c>
      <c r="F32" s="3">
        <v>2.063785098577338E-3</v>
      </c>
      <c r="G32" s="3">
        <v>2336.4445580855022</v>
      </c>
      <c r="H32" s="3">
        <v>9514.56896552935</v>
      </c>
      <c r="I32" s="3">
        <v>11851.013523614853</v>
      </c>
      <c r="J32" s="3">
        <v>9514.56896552935</v>
      </c>
      <c r="K32" s="6"/>
    </row>
    <row r="33" spans="1:11" x14ac:dyDescent="0.25">
      <c r="A33" s="1">
        <v>46600</v>
      </c>
      <c r="B33" s="2" t="s">
        <v>11</v>
      </c>
      <c r="C33" s="2" t="s">
        <v>18</v>
      </c>
      <c r="D33" s="2" t="s">
        <v>18</v>
      </c>
      <c r="E33" s="3">
        <v>95312</v>
      </c>
      <c r="F33" s="3">
        <v>2.063785098577338E-3</v>
      </c>
      <c r="G33" s="3">
        <v>2147.1184794468404</v>
      </c>
      <c r="H33" s="3">
        <v>9586.0444476053981</v>
      </c>
      <c r="I33" s="3">
        <v>11733.162927052239</v>
      </c>
      <c r="J33" s="3">
        <v>9586.0444476053981</v>
      </c>
      <c r="K33" s="6"/>
    </row>
    <row r="34" spans="1:11" x14ac:dyDescent="0.25">
      <c r="A34" s="1">
        <v>46631</v>
      </c>
      <c r="B34" s="2" t="s">
        <v>11</v>
      </c>
      <c r="C34" s="2" t="s">
        <v>18</v>
      </c>
      <c r="D34" s="2" t="s">
        <v>18</v>
      </c>
      <c r="E34" s="3">
        <v>95312</v>
      </c>
      <c r="F34" s="3">
        <v>2.063785098577338E-3</v>
      </c>
      <c r="G34" s="3">
        <v>2088.688458661331</v>
      </c>
      <c r="H34" s="3">
        <v>9176.7029922280763</v>
      </c>
      <c r="I34" s="3">
        <v>11265.391450889407</v>
      </c>
      <c r="J34" s="3">
        <v>9176.7029922280763</v>
      </c>
      <c r="K34" s="6"/>
    </row>
    <row r="35" spans="1:11" x14ac:dyDescent="0.25">
      <c r="A35" s="1">
        <v>46661</v>
      </c>
      <c r="B35" s="2" t="s">
        <v>11</v>
      </c>
      <c r="C35" s="2" t="s">
        <v>18</v>
      </c>
      <c r="D35" s="2" t="s">
        <v>18</v>
      </c>
      <c r="E35" s="3">
        <v>95312</v>
      </c>
      <c r="F35" s="3">
        <v>2.063785098577338E-3</v>
      </c>
      <c r="G35" s="3">
        <v>2997.8444151593994</v>
      </c>
      <c r="H35" s="3">
        <v>9463.2463449409097</v>
      </c>
      <c r="I35" s="3">
        <v>12461.090760100309</v>
      </c>
      <c r="J35" s="3">
        <v>9463.2463449409097</v>
      </c>
      <c r="K35" s="6"/>
    </row>
    <row r="36" spans="1:11" x14ac:dyDescent="0.25">
      <c r="A36" s="1">
        <v>46692</v>
      </c>
      <c r="B36" s="2" t="s">
        <v>11</v>
      </c>
      <c r="C36" s="2" t="s">
        <v>18</v>
      </c>
      <c r="D36" s="2" t="s">
        <v>18</v>
      </c>
      <c r="E36" s="3">
        <v>95312</v>
      </c>
      <c r="F36" s="3">
        <v>2.063785098577338E-3</v>
      </c>
      <c r="G36" s="3">
        <v>2701.2914121240019</v>
      </c>
      <c r="H36" s="3">
        <v>9205.0470167719377</v>
      </c>
      <c r="I36" s="3">
        <v>11906.338428895941</v>
      </c>
      <c r="J36" s="3">
        <v>9205.0470167719377</v>
      </c>
      <c r="K36" s="6"/>
    </row>
    <row r="37" spans="1:11" x14ac:dyDescent="0.25">
      <c r="A37" s="1">
        <v>46722</v>
      </c>
      <c r="B37" s="2" t="s">
        <v>11</v>
      </c>
      <c r="C37" s="2" t="s">
        <v>18</v>
      </c>
      <c r="D37" s="2" t="s">
        <v>18</v>
      </c>
      <c r="E37" s="3">
        <v>95312</v>
      </c>
      <c r="F37" s="3">
        <v>2.063785098577338E-3</v>
      </c>
      <c r="G37" s="3">
        <v>2670.2670073633726</v>
      </c>
      <c r="H37" s="3">
        <v>9540.6333330533216</v>
      </c>
      <c r="I37" s="3">
        <v>12210.900340416694</v>
      </c>
      <c r="J37" s="3">
        <v>9540.6333330533216</v>
      </c>
      <c r="K37" s="6"/>
    </row>
    <row r="38" spans="1:11" x14ac:dyDescent="0.25">
      <c r="A38" s="1">
        <v>46753</v>
      </c>
      <c r="B38" s="2" t="s">
        <v>11</v>
      </c>
      <c r="C38" s="2" t="s">
        <v>18</v>
      </c>
      <c r="D38" s="2" t="s">
        <v>18</v>
      </c>
      <c r="E38" s="3">
        <v>95312</v>
      </c>
      <c r="F38" s="3">
        <v>2.063785098577338E-3</v>
      </c>
      <c r="G38" s="3">
        <v>2663.331679371669</v>
      </c>
      <c r="H38" s="3">
        <v>8343.2846558695892</v>
      </c>
      <c r="I38" s="3">
        <v>11006.616335241259</v>
      </c>
      <c r="J38" s="3">
        <v>8343.2846558695892</v>
      </c>
      <c r="K38" s="6"/>
    </row>
    <row r="39" spans="1:11" x14ac:dyDescent="0.25">
      <c r="A39" s="1">
        <v>46784</v>
      </c>
      <c r="B39" s="2" t="s">
        <v>11</v>
      </c>
      <c r="C39" s="2" t="s">
        <v>18</v>
      </c>
      <c r="D39" s="2" t="s">
        <v>18</v>
      </c>
      <c r="E39" s="3">
        <v>95312</v>
      </c>
      <c r="F39" s="3">
        <v>2.063785098577338E-3</v>
      </c>
      <c r="G39" s="3">
        <v>2524.0836773539563</v>
      </c>
      <c r="H39" s="3">
        <v>7805.008226458649</v>
      </c>
      <c r="I39" s="3">
        <v>10329.091903812607</v>
      </c>
      <c r="J39" s="3">
        <v>7805.008226458649</v>
      </c>
      <c r="K39" s="6"/>
    </row>
    <row r="40" spans="1:11" x14ac:dyDescent="0.25">
      <c r="A40" s="1">
        <v>46813</v>
      </c>
      <c r="B40" s="2" t="s">
        <v>11</v>
      </c>
      <c r="C40" s="2" t="s">
        <v>18</v>
      </c>
      <c r="D40" s="2" t="s">
        <v>18</v>
      </c>
      <c r="E40" s="3">
        <v>95312</v>
      </c>
      <c r="F40" s="3">
        <v>2.063785098577338E-3</v>
      </c>
      <c r="G40" s="3">
        <v>2392.4881243938962</v>
      </c>
      <c r="H40" s="3">
        <v>8343.2846558695892</v>
      </c>
      <c r="I40" s="3">
        <v>10735.772780263485</v>
      </c>
      <c r="J40" s="3">
        <v>8343.2846558695892</v>
      </c>
      <c r="K40" s="6"/>
    </row>
    <row r="41" spans="1:11" x14ac:dyDescent="0.25">
      <c r="A41" s="1">
        <v>46844</v>
      </c>
      <c r="B41" s="2" t="s">
        <v>11</v>
      </c>
      <c r="C41" s="2" t="s">
        <v>18</v>
      </c>
      <c r="D41" s="2" t="s">
        <v>18</v>
      </c>
      <c r="E41" s="3">
        <v>95312</v>
      </c>
      <c r="F41" s="3">
        <v>2.063785098577338E-3</v>
      </c>
      <c r="G41" s="3">
        <v>2335.4686847729154</v>
      </c>
      <c r="H41" s="3">
        <v>8074.1464411641191</v>
      </c>
      <c r="I41" s="3">
        <v>10409.615125937034</v>
      </c>
      <c r="J41" s="3">
        <v>8074.1464411641191</v>
      </c>
      <c r="K41" s="6"/>
    </row>
    <row r="42" spans="1:11" x14ac:dyDescent="0.25">
      <c r="A42" s="1">
        <v>46874</v>
      </c>
      <c r="B42" s="2" t="s">
        <v>11</v>
      </c>
      <c r="C42" s="2" t="s">
        <v>18</v>
      </c>
      <c r="D42" s="2" t="s">
        <v>18</v>
      </c>
      <c r="E42" s="3">
        <v>95312</v>
      </c>
      <c r="F42" s="3">
        <v>2.063785098577338E-3</v>
      </c>
      <c r="G42" s="3">
        <v>2410.0754555800058</v>
      </c>
      <c r="H42" s="3">
        <v>8343.2846558695892</v>
      </c>
      <c r="I42" s="3">
        <v>10753.360111449598</v>
      </c>
      <c r="J42" s="3">
        <v>8343.2846558695892</v>
      </c>
      <c r="K42" s="6"/>
    </row>
    <row r="43" spans="1:11" x14ac:dyDescent="0.25">
      <c r="A43" s="1">
        <v>46905</v>
      </c>
      <c r="B43" s="2" t="s">
        <v>11</v>
      </c>
      <c r="C43" s="2" t="s">
        <v>18</v>
      </c>
      <c r="D43" s="2" t="s">
        <v>18</v>
      </c>
      <c r="E43" s="3">
        <v>95312</v>
      </c>
      <c r="F43" s="3">
        <v>2.063785098577338E-3</v>
      </c>
      <c r="G43" s="3">
        <v>2323.8979886491534</v>
      </c>
      <c r="H43" s="3">
        <v>8074.1464411641191</v>
      </c>
      <c r="I43" s="3">
        <v>10398.044429813273</v>
      </c>
      <c r="J43" s="3">
        <v>8074.1464411641191</v>
      </c>
      <c r="K43" s="6"/>
    </row>
    <row r="44" spans="1:11" x14ac:dyDescent="0.25">
      <c r="A44" s="1">
        <v>46935</v>
      </c>
      <c r="B44" s="2" t="s">
        <v>11</v>
      </c>
      <c r="C44" s="2" t="s">
        <v>18</v>
      </c>
      <c r="D44" s="2" t="s">
        <v>18</v>
      </c>
      <c r="E44" s="3">
        <v>95312</v>
      </c>
      <c r="F44" s="3">
        <v>2.063785098577338E-3</v>
      </c>
      <c r="G44" s="3">
        <v>2442.9485957098523</v>
      </c>
      <c r="H44" s="3">
        <v>8343.2846558695892</v>
      </c>
      <c r="I44" s="3">
        <v>10786.233251579441</v>
      </c>
      <c r="J44" s="3">
        <v>8343.2846558695892</v>
      </c>
      <c r="K44" s="6"/>
    </row>
    <row r="45" spans="1:11" x14ac:dyDescent="0.25">
      <c r="A45" s="1">
        <v>46966</v>
      </c>
      <c r="B45" s="2" t="s">
        <v>11</v>
      </c>
      <c r="C45" s="2" t="s">
        <v>18</v>
      </c>
      <c r="D45" s="2" t="s">
        <v>18</v>
      </c>
      <c r="E45" s="3">
        <v>95312</v>
      </c>
      <c r="F45" s="3">
        <v>2.063785098577338E-3</v>
      </c>
      <c r="G45" s="3">
        <v>2387.8703920941584</v>
      </c>
      <c r="H45" s="3">
        <v>8343.2846558695892</v>
      </c>
      <c r="I45" s="3">
        <v>10731.155047963748</v>
      </c>
      <c r="J45" s="3">
        <v>8343.2846558695892</v>
      </c>
      <c r="K45" s="6"/>
    </row>
    <row r="46" spans="1:11" x14ac:dyDescent="0.25">
      <c r="A46" s="1">
        <v>46997</v>
      </c>
      <c r="B46" s="2" t="s">
        <v>11</v>
      </c>
      <c r="C46" s="2" t="s">
        <v>18</v>
      </c>
      <c r="D46" s="2" t="s">
        <v>18</v>
      </c>
      <c r="E46" s="3">
        <v>95312</v>
      </c>
      <c r="F46" s="3">
        <v>2.063785098577338E-3</v>
      </c>
      <c r="G46" s="3">
        <v>2326.6986634053683</v>
      </c>
      <c r="H46" s="3">
        <v>8074.1464411641191</v>
      </c>
      <c r="I46" s="3">
        <v>10400.845104569487</v>
      </c>
      <c r="J46" s="3">
        <v>8074.1464411641191</v>
      </c>
      <c r="K46" s="6"/>
    </row>
    <row r="47" spans="1:11" x14ac:dyDescent="0.25">
      <c r="A47" s="1">
        <v>47027</v>
      </c>
      <c r="B47" s="2" t="s">
        <v>11</v>
      </c>
      <c r="C47" s="2" t="s">
        <v>18</v>
      </c>
      <c r="D47" s="2" t="s">
        <v>18</v>
      </c>
      <c r="E47" s="3">
        <v>95312</v>
      </c>
      <c r="F47" s="3">
        <v>2.063785098577338E-3</v>
      </c>
      <c r="G47" s="3">
        <v>2386.2902055916852</v>
      </c>
      <c r="H47" s="3">
        <v>8343.2846558695892</v>
      </c>
      <c r="I47" s="3">
        <v>10729.574861461277</v>
      </c>
      <c r="J47" s="3">
        <v>8343.2846558695892</v>
      </c>
      <c r="K47" s="6"/>
    </row>
    <row r="48" spans="1:11" x14ac:dyDescent="0.25">
      <c r="A48" s="1">
        <v>47058</v>
      </c>
      <c r="B48" s="2" t="s">
        <v>11</v>
      </c>
      <c r="C48" s="2" t="s">
        <v>18</v>
      </c>
      <c r="D48" s="2" t="s">
        <v>18</v>
      </c>
      <c r="E48" s="3">
        <v>95312</v>
      </c>
      <c r="F48" s="3">
        <v>2.063785098577338E-3</v>
      </c>
      <c r="G48" s="3">
        <v>2304.1319652537741</v>
      </c>
      <c r="H48" s="3">
        <v>8074.1464411641191</v>
      </c>
      <c r="I48" s="3">
        <v>10378.278406417894</v>
      </c>
      <c r="J48" s="3">
        <v>8074.1464411641191</v>
      </c>
      <c r="K48" s="6"/>
    </row>
    <row r="49" spans="1:11" x14ac:dyDescent="0.25">
      <c r="A49" s="1">
        <v>47088</v>
      </c>
      <c r="B49" s="2" t="s">
        <v>11</v>
      </c>
      <c r="C49" s="2" t="s">
        <v>18</v>
      </c>
      <c r="D49" s="2" t="s">
        <v>18</v>
      </c>
      <c r="E49" s="3">
        <v>95312</v>
      </c>
      <c r="F49" s="3">
        <v>2.063785098577338E-3</v>
      </c>
      <c r="G49" s="3">
        <v>2363.5756215558313</v>
      </c>
      <c r="H49" s="3">
        <v>8343.2846558695892</v>
      </c>
      <c r="I49" s="3">
        <v>10706.860277425421</v>
      </c>
      <c r="J49" s="3">
        <v>8343.2846558695892</v>
      </c>
      <c r="K49" s="6"/>
    </row>
    <row r="50" spans="1:11" x14ac:dyDescent="0.25">
      <c r="A50" s="1">
        <v>47119</v>
      </c>
      <c r="B50" s="2" t="s">
        <v>11</v>
      </c>
      <c r="C50" s="2" t="s">
        <v>18</v>
      </c>
      <c r="D50" s="2" t="s">
        <v>18</v>
      </c>
      <c r="E50" s="3">
        <v>95312</v>
      </c>
      <c r="F50" s="3">
        <v>2.063785098577338E-3</v>
      </c>
      <c r="G50" s="3">
        <v>2604.6090100638598</v>
      </c>
      <c r="H50" s="3">
        <v>8067.5935107191162</v>
      </c>
      <c r="I50" s="3">
        <v>10672.202520782977</v>
      </c>
      <c r="J50" s="3">
        <v>8067.5935107191162</v>
      </c>
      <c r="K50" s="6"/>
    </row>
    <row r="51" spans="1:11" x14ac:dyDescent="0.25">
      <c r="A51" s="1">
        <v>47150</v>
      </c>
      <c r="B51" s="2" t="s">
        <v>11</v>
      </c>
      <c r="C51" s="2" t="s">
        <v>18</v>
      </c>
      <c r="D51" s="2" t="s">
        <v>18</v>
      </c>
      <c r="E51" s="3">
        <v>95312</v>
      </c>
      <c r="F51" s="3">
        <v>2.063785098577338E-3</v>
      </c>
      <c r="G51" s="3">
        <v>2328.0583695815799</v>
      </c>
      <c r="H51" s="3">
        <v>7286.858654843074</v>
      </c>
      <c r="I51" s="3">
        <v>9614.9170244246525</v>
      </c>
      <c r="J51" s="3">
        <v>7286.858654843074</v>
      </c>
      <c r="K51" s="6"/>
    </row>
    <row r="52" spans="1:11" x14ac:dyDescent="0.25">
      <c r="A52" s="1">
        <v>47178</v>
      </c>
      <c r="B52" s="2" t="s">
        <v>11</v>
      </c>
      <c r="C52" s="2" t="s">
        <v>18</v>
      </c>
      <c r="D52" s="2" t="s">
        <v>18</v>
      </c>
      <c r="E52" s="3">
        <v>95312</v>
      </c>
      <c r="F52" s="3">
        <v>2.063785098577338E-3</v>
      </c>
      <c r="G52" s="3">
        <v>2562.3511694437038</v>
      </c>
      <c r="H52" s="3">
        <v>8067.5935107191162</v>
      </c>
      <c r="I52" s="3">
        <v>10629.944680162822</v>
      </c>
      <c r="J52" s="3">
        <v>8067.5935107191162</v>
      </c>
      <c r="K52" s="6"/>
    </row>
    <row r="53" spans="1:11" x14ac:dyDescent="0.25">
      <c r="A53" s="1">
        <v>47209</v>
      </c>
      <c r="B53" s="2" t="s">
        <v>11</v>
      </c>
      <c r="C53" s="2" t="s">
        <v>18</v>
      </c>
      <c r="D53" s="2" t="s">
        <v>18</v>
      </c>
      <c r="E53" s="3">
        <v>95312</v>
      </c>
      <c r="F53" s="3">
        <v>2.063785098577338E-3</v>
      </c>
      <c r="G53" s="3">
        <v>2449.7771169499456</v>
      </c>
      <c r="H53" s="3">
        <v>7807.3485587604355</v>
      </c>
      <c r="I53" s="3">
        <v>10257.125675710382</v>
      </c>
      <c r="J53" s="3">
        <v>7807.3485587604355</v>
      </c>
      <c r="K53" s="6"/>
    </row>
    <row r="54" spans="1:11" x14ac:dyDescent="0.25">
      <c r="A54" s="1">
        <v>47239</v>
      </c>
      <c r="B54" s="2" t="s">
        <v>11</v>
      </c>
      <c r="C54" s="2" t="s">
        <v>18</v>
      </c>
      <c r="D54" s="2" t="s">
        <v>18</v>
      </c>
      <c r="E54" s="3">
        <v>95312</v>
      </c>
      <c r="F54" s="3">
        <v>2.063785098577338E-3</v>
      </c>
      <c r="G54" s="3">
        <v>2546.3126264475909</v>
      </c>
      <c r="H54" s="3">
        <v>8067.5935107191162</v>
      </c>
      <c r="I54" s="3">
        <v>10613.906137166709</v>
      </c>
      <c r="J54" s="3">
        <v>8067.5935107191162</v>
      </c>
      <c r="K54" s="6"/>
    </row>
    <row r="55" spans="1:11" x14ac:dyDescent="0.25">
      <c r="A55" s="1">
        <v>47270</v>
      </c>
      <c r="B55" s="2" t="s">
        <v>11</v>
      </c>
      <c r="C55" s="2" t="s">
        <v>18</v>
      </c>
      <c r="D55" s="2" t="s">
        <v>18</v>
      </c>
      <c r="E55" s="3">
        <v>95312</v>
      </c>
      <c r="F55" s="3">
        <v>2.063785098577338E-3</v>
      </c>
      <c r="G55" s="3">
        <v>2462.9233157322192</v>
      </c>
      <c r="H55" s="3">
        <v>7807.3485587604355</v>
      </c>
      <c r="I55" s="3">
        <v>10270.271874492655</v>
      </c>
      <c r="J55" s="3">
        <v>7807.3485587604355</v>
      </c>
      <c r="K55" s="6"/>
    </row>
    <row r="56" spans="1:11" x14ac:dyDescent="0.25">
      <c r="A56" s="1">
        <v>47300</v>
      </c>
      <c r="B56" s="2" t="s">
        <v>11</v>
      </c>
      <c r="C56" s="2" t="s">
        <v>18</v>
      </c>
      <c r="D56" s="2" t="s">
        <v>18</v>
      </c>
      <c r="E56" s="3">
        <v>95312</v>
      </c>
      <c r="F56" s="3">
        <v>2.063785098577338E-3</v>
      </c>
      <c r="G56" s="3">
        <v>2498.9587526902192</v>
      </c>
      <c r="H56" s="3">
        <v>8067.5935107191162</v>
      </c>
      <c r="I56" s="3">
        <v>10566.552263409336</v>
      </c>
      <c r="J56" s="3">
        <v>8067.5935107191162</v>
      </c>
      <c r="K56" s="6"/>
    </row>
    <row r="57" spans="1:11" x14ac:dyDescent="0.25">
      <c r="A57" s="1">
        <v>47331</v>
      </c>
      <c r="B57" s="2" t="s">
        <v>11</v>
      </c>
      <c r="C57" s="2" t="s">
        <v>18</v>
      </c>
      <c r="D57" s="2" t="s">
        <v>18</v>
      </c>
      <c r="E57" s="3">
        <v>95312</v>
      </c>
      <c r="F57" s="3">
        <v>2.063785098577338E-3</v>
      </c>
      <c r="G57" s="3">
        <v>2452.4548358708835</v>
      </c>
      <c r="H57" s="3">
        <v>8067.5935107191162</v>
      </c>
      <c r="I57" s="3">
        <v>10520.04834659</v>
      </c>
      <c r="J57" s="3">
        <v>8067.5935107191162</v>
      </c>
      <c r="K57" s="6"/>
    </row>
    <row r="58" spans="1:11" x14ac:dyDescent="0.25">
      <c r="A58" s="1">
        <v>47362</v>
      </c>
      <c r="B58" s="2" t="s">
        <v>11</v>
      </c>
      <c r="C58" s="2" t="s">
        <v>18</v>
      </c>
      <c r="D58" s="2" t="s">
        <v>18</v>
      </c>
      <c r="E58" s="3">
        <v>95312</v>
      </c>
      <c r="F58" s="3">
        <v>2.063785098577338E-3</v>
      </c>
      <c r="G58" s="3">
        <v>2321.0629207565598</v>
      </c>
      <c r="H58" s="3">
        <v>7807.3485587604355</v>
      </c>
      <c r="I58" s="3">
        <v>10128.411479516995</v>
      </c>
      <c r="J58" s="3">
        <v>7807.3485587604355</v>
      </c>
      <c r="K58" s="6"/>
    </row>
    <row r="59" spans="1:11" x14ac:dyDescent="0.25">
      <c r="A59" s="1">
        <v>47392</v>
      </c>
      <c r="B59" s="2" t="s">
        <v>11</v>
      </c>
      <c r="C59" s="2" t="s">
        <v>18</v>
      </c>
      <c r="D59" s="2" t="s">
        <v>18</v>
      </c>
      <c r="E59" s="3">
        <v>95312</v>
      </c>
      <c r="F59" s="3">
        <v>2.063785098577338E-3</v>
      </c>
      <c r="G59" s="3">
        <v>2380.6881870704556</v>
      </c>
      <c r="H59" s="3">
        <v>8067.5935107191162</v>
      </c>
      <c r="I59" s="3">
        <v>10448.281697789573</v>
      </c>
      <c r="J59" s="3">
        <v>8067.5935107191162</v>
      </c>
      <c r="K59" s="6"/>
    </row>
    <row r="60" spans="1:11" x14ac:dyDescent="0.25">
      <c r="A60" s="1">
        <v>47423</v>
      </c>
      <c r="B60" s="2" t="s">
        <v>11</v>
      </c>
      <c r="C60" s="2" t="s">
        <v>18</v>
      </c>
      <c r="D60" s="2" t="s">
        <v>18</v>
      </c>
      <c r="E60" s="3">
        <v>95312</v>
      </c>
      <c r="F60" s="3">
        <v>2.063785098577338E-3</v>
      </c>
      <c r="G60" s="3">
        <v>2264.1528344291478</v>
      </c>
      <c r="H60" s="3">
        <v>7807.3485587604355</v>
      </c>
      <c r="I60" s="3">
        <v>10071.501393189583</v>
      </c>
      <c r="J60" s="3">
        <v>7807.3485587604355</v>
      </c>
      <c r="K60" s="6"/>
    </row>
    <row r="61" spans="1:11" x14ac:dyDescent="0.25">
      <c r="A61" s="1">
        <v>47453</v>
      </c>
      <c r="B61" s="2" t="s">
        <v>11</v>
      </c>
      <c r="C61" s="2" t="s">
        <v>18</v>
      </c>
      <c r="D61" s="2" t="s">
        <v>18</v>
      </c>
      <c r="E61" s="3">
        <v>95312</v>
      </c>
      <c r="F61" s="3">
        <v>2.063785098577338E-3</v>
      </c>
      <c r="G61" s="3">
        <v>2309.1235290922909</v>
      </c>
      <c r="H61" s="3">
        <v>8067.5935107191162</v>
      </c>
      <c r="I61" s="3">
        <v>10376.717039811409</v>
      </c>
      <c r="J61" s="3">
        <v>8067.5935107191162</v>
      </c>
      <c r="K61" s="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C1A8-D991-4D6F-A6F0-EC51E3D43F5C}">
  <sheetPr>
    <tabColor rgb="FF00B050"/>
  </sheetPr>
  <dimension ref="A1:P61"/>
  <sheetViews>
    <sheetView workbookViewId="0">
      <pane xSplit="2" ySplit="1" topLeftCell="E2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  <col min="11" max="11" width="9.42578125" bestFit="1" customWidth="1"/>
    <col min="12" max="13" width="12.42578125" bestFit="1" customWidth="1"/>
    <col min="15" max="15" width="9.42578125" bestFit="1" customWidth="1"/>
  </cols>
  <sheetData>
    <row r="1" spans="1:16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6" x14ac:dyDescent="0.25">
      <c r="A2" s="1">
        <v>45658</v>
      </c>
      <c r="B2" s="2" t="s">
        <v>11</v>
      </c>
      <c r="C2" s="2" t="s">
        <v>19</v>
      </c>
      <c r="D2" s="2" t="s">
        <v>19</v>
      </c>
      <c r="E2" s="3">
        <v>95312</v>
      </c>
      <c r="F2" s="3">
        <v>2.0402690688602261E-3</v>
      </c>
      <c r="G2" s="3">
        <v>0</v>
      </c>
      <c r="H2" s="3">
        <v>18839.404008126483</v>
      </c>
      <c r="I2" s="3">
        <v>18839.404008126479</v>
      </c>
      <c r="J2" s="3">
        <v>876.62200812648473</v>
      </c>
      <c r="K2" s="6"/>
      <c r="L2" s="6"/>
      <c r="M2" s="6"/>
      <c r="N2" s="6"/>
      <c r="O2" s="6"/>
      <c r="P2" s="6"/>
    </row>
    <row r="3" spans="1:16" x14ac:dyDescent="0.25">
      <c r="A3" s="1">
        <v>45689</v>
      </c>
      <c r="B3" s="2" t="s">
        <v>11</v>
      </c>
      <c r="C3" s="2" t="s">
        <v>19</v>
      </c>
      <c r="D3" s="2" t="s">
        <v>19</v>
      </c>
      <c r="E3" s="3">
        <v>95312</v>
      </c>
      <c r="F3" s="3">
        <v>2.0402690688602265E-3</v>
      </c>
      <c r="G3" s="3">
        <v>0</v>
      </c>
      <c r="H3" s="3">
        <v>17366.541620243279</v>
      </c>
      <c r="I3" s="3">
        <v>17366.541620243279</v>
      </c>
      <c r="J3" s="3">
        <v>791.78762024327671</v>
      </c>
      <c r="K3" s="6"/>
      <c r="L3" s="6"/>
      <c r="M3" s="6"/>
      <c r="N3" s="6"/>
      <c r="O3" s="6"/>
      <c r="P3" s="6"/>
    </row>
    <row r="4" spans="1:16" x14ac:dyDescent="0.25">
      <c r="A4" s="1">
        <v>45717</v>
      </c>
      <c r="B4" s="2" t="s">
        <v>11</v>
      </c>
      <c r="C4" s="2" t="s">
        <v>19</v>
      </c>
      <c r="D4" s="2" t="s">
        <v>19</v>
      </c>
      <c r="E4" s="3">
        <v>95312</v>
      </c>
      <c r="F4" s="3">
        <v>2.0396279080642007E-3</v>
      </c>
      <c r="G4" s="3">
        <v>0</v>
      </c>
      <c r="H4" s="3">
        <v>19807.54836154126</v>
      </c>
      <c r="I4" s="3">
        <v>19807.548361541252</v>
      </c>
      <c r="J4" s="3">
        <v>2549.3717148476057</v>
      </c>
      <c r="K4" s="6"/>
      <c r="L4" s="6"/>
    </row>
    <row r="5" spans="1:16" x14ac:dyDescent="0.25">
      <c r="A5" s="1">
        <v>45748</v>
      </c>
      <c r="B5" s="2" t="s">
        <v>11</v>
      </c>
      <c r="C5" s="2" t="s">
        <v>19</v>
      </c>
      <c r="D5" s="2" t="s">
        <v>19</v>
      </c>
      <c r="E5" s="3">
        <v>95312</v>
      </c>
      <c r="F5" s="3">
        <v>2.0396279080642007E-3</v>
      </c>
      <c r="G5" s="3">
        <v>0</v>
      </c>
      <c r="H5" s="3">
        <v>19026.955258230257</v>
      </c>
      <c r="I5" s="3">
        <v>19026.95525823026</v>
      </c>
      <c r="J5" s="3">
        <v>2467.1339175944572</v>
      </c>
      <c r="K5" s="6"/>
      <c r="L5" s="6"/>
    </row>
    <row r="6" spans="1:16" x14ac:dyDescent="0.25">
      <c r="A6" s="1">
        <v>45778</v>
      </c>
      <c r="B6" s="2" t="s">
        <v>11</v>
      </c>
      <c r="C6" s="2" t="s">
        <v>19</v>
      </c>
      <c r="D6" s="2" t="s">
        <v>19</v>
      </c>
      <c r="E6" s="3">
        <v>95312</v>
      </c>
      <c r="F6" s="3">
        <v>2.0396279080642007E-3</v>
      </c>
      <c r="G6" s="3">
        <v>0</v>
      </c>
      <c r="H6" s="3">
        <v>19320.969048560248</v>
      </c>
      <c r="I6" s="3">
        <v>19320.969048560251</v>
      </c>
      <c r="J6" s="3">
        <v>2549.3717148476057</v>
      </c>
      <c r="K6" s="6"/>
      <c r="L6" s="6"/>
    </row>
    <row r="7" spans="1:16" x14ac:dyDescent="0.25">
      <c r="A7" s="1">
        <v>45809</v>
      </c>
      <c r="B7" s="2" t="s">
        <v>11</v>
      </c>
      <c r="C7" s="2" t="s">
        <v>19</v>
      </c>
      <c r="D7" s="2" t="s">
        <v>19</v>
      </c>
      <c r="E7" s="3">
        <v>95312</v>
      </c>
      <c r="F7" s="3">
        <v>2.0396279080642007E-3</v>
      </c>
      <c r="G7" s="3">
        <v>0</v>
      </c>
      <c r="H7" s="3">
        <v>18686.249304422436</v>
      </c>
      <c r="I7" s="3">
        <v>18686.249304422436</v>
      </c>
      <c r="J7" s="3">
        <v>2467.1339175944572</v>
      </c>
      <c r="K7" s="6"/>
      <c r="L7" s="6"/>
    </row>
    <row r="8" spans="1:16" x14ac:dyDescent="0.25">
      <c r="A8" s="1">
        <v>45839</v>
      </c>
      <c r="B8" s="2" t="s">
        <v>11</v>
      </c>
      <c r="C8" s="2" t="s">
        <v>19</v>
      </c>
      <c r="D8" s="2" t="s">
        <v>19</v>
      </c>
      <c r="E8" s="3">
        <v>95312</v>
      </c>
      <c r="F8" s="3">
        <v>2.0396279080642011E-3</v>
      </c>
      <c r="G8" s="3">
        <v>0</v>
      </c>
      <c r="H8" s="3">
        <v>19059.152621541263</v>
      </c>
      <c r="I8" s="3">
        <v>19059.15262154126</v>
      </c>
      <c r="J8" s="3">
        <v>2549.3717148476062</v>
      </c>
      <c r="K8" s="6"/>
      <c r="L8" s="6"/>
    </row>
    <row r="9" spans="1:16" x14ac:dyDescent="0.25">
      <c r="A9" s="1">
        <v>45870</v>
      </c>
      <c r="B9" s="2" t="s">
        <v>11</v>
      </c>
      <c r="C9" s="2" t="s">
        <v>19</v>
      </c>
      <c r="D9" s="2" t="s">
        <v>19</v>
      </c>
      <c r="E9" s="3">
        <v>95312</v>
      </c>
      <c r="F9" s="3">
        <v>2.0396279080642011E-3</v>
      </c>
      <c r="G9" s="3">
        <v>0</v>
      </c>
      <c r="H9" s="3">
        <v>19938.808321474426</v>
      </c>
      <c r="I9" s="3">
        <v>19938.808321474426</v>
      </c>
      <c r="J9" s="3">
        <v>2549.3717148476062</v>
      </c>
      <c r="K9" s="6"/>
      <c r="L9" s="6"/>
    </row>
    <row r="10" spans="1:16" x14ac:dyDescent="0.25">
      <c r="A10" s="1">
        <v>45901</v>
      </c>
      <c r="B10" s="2" t="s">
        <v>11</v>
      </c>
      <c r="C10" s="2" t="s">
        <v>19</v>
      </c>
      <c r="D10" s="2" t="s">
        <v>19</v>
      </c>
      <c r="E10" s="3">
        <v>95312</v>
      </c>
      <c r="F10" s="3">
        <v>2.0396279080642007E-3</v>
      </c>
      <c r="G10" s="3">
        <v>19315.345636716855</v>
      </c>
      <c r="H10" s="3">
        <v>0</v>
      </c>
      <c r="I10" s="3">
        <v>19315.345636716855</v>
      </c>
      <c r="J10" s="3">
        <v>0</v>
      </c>
    </row>
    <row r="11" spans="1:16" x14ac:dyDescent="0.25">
      <c r="A11" s="1">
        <v>45931</v>
      </c>
      <c r="B11" s="2" t="s">
        <v>11</v>
      </c>
      <c r="C11" s="2" t="s">
        <v>19</v>
      </c>
      <c r="D11" s="2" t="s">
        <v>19</v>
      </c>
      <c r="E11" s="3">
        <v>95312</v>
      </c>
      <c r="F11" s="3">
        <v>2.0396279080642007E-3</v>
      </c>
      <c r="G11" s="3">
        <v>19704.093772113771</v>
      </c>
      <c r="H11" s="3">
        <v>0</v>
      </c>
      <c r="I11" s="3">
        <v>19704.093772113771</v>
      </c>
      <c r="J11" s="3">
        <v>0</v>
      </c>
    </row>
    <row r="12" spans="1:16" x14ac:dyDescent="0.25">
      <c r="A12" s="1">
        <v>45962</v>
      </c>
      <c r="B12" s="2" t="s">
        <v>11</v>
      </c>
      <c r="C12" s="2" t="s">
        <v>19</v>
      </c>
      <c r="D12" s="2" t="s">
        <v>19</v>
      </c>
      <c r="E12" s="3">
        <v>95312</v>
      </c>
      <c r="F12" s="3">
        <v>2.0396279080642007E-3</v>
      </c>
      <c r="G12" s="3">
        <v>18985.585366216015</v>
      </c>
      <c r="H12" s="3">
        <v>0</v>
      </c>
      <c r="I12" s="3">
        <v>18985.585366216015</v>
      </c>
      <c r="J12" s="3">
        <v>0</v>
      </c>
    </row>
    <row r="13" spans="1:16" x14ac:dyDescent="0.25">
      <c r="A13" s="1">
        <v>45992</v>
      </c>
      <c r="B13" s="2" t="s">
        <v>11</v>
      </c>
      <c r="C13" s="2" t="s">
        <v>19</v>
      </c>
      <c r="D13" s="2" t="s">
        <v>19</v>
      </c>
      <c r="E13" s="3">
        <v>95312</v>
      </c>
      <c r="F13" s="3">
        <v>2.0396279080642007E-3</v>
      </c>
      <c r="G13" s="3">
        <v>19386.517501447564</v>
      </c>
      <c r="H13" s="3">
        <v>0</v>
      </c>
      <c r="I13" s="3">
        <v>19386.517501447564</v>
      </c>
      <c r="J13" s="3">
        <v>0</v>
      </c>
    </row>
    <row r="14" spans="1:16" x14ac:dyDescent="0.25">
      <c r="A14" s="1">
        <v>46023</v>
      </c>
      <c r="B14" s="2" t="s">
        <v>11</v>
      </c>
      <c r="C14" s="2" t="s">
        <v>19</v>
      </c>
      <c r="D14" s="2" t="s">
        <v>19</v>
      </c>
      <c r="E14" s="3">
        <v>95312</v>
      </c>
      <c r="F14" s="3">
        <v>2.0396279080642007E-3</v>
      </c>
      <c r="G14" s="3">
        <v>17544.407919172118</v>
      </c>
      <c r="H14" s="3">
        <v>0</v>
      </c>
      <c r="I14" s="3">
        <v>17544.407919172118</v>
      </c>
      <c r="J14" s="3">
        <v>0</v>
      </c>
    </row>
    <row r="15" spans="1:16" x14ac:dyDescent="0.25">
      <c r="A15" s="1">
        <v>46054</v>
      </c>
      <c r="B15" s="2" t="s">
        <v>11</v>
      </c>
      <c r="C15" s="2" t="s">
        <v>19</v>
      </c>
      <c r="D15" s="2" t="s">
        <v>19</v>
      </c>
      <c r="E15" s="3">
        <v>95312</v>
      </c>
      <c r="F15" s="3">
        <v>2.0396279080642007E-3</v>
      </c>
      <c r="G15" s="3">
        <v>16440.582021198821</v>
      </c>
      <c r="H15" s="3">
        <v>0</v>
      </c>
      <c r="I15" s="3">
        <v>16440.582021198821</v>
      </c>
      <c r="J15" s="3">
        <v>0</v>
      </c>
    </row>
    <row r="16" spans="1:16" x14ac:dyDescent="0.25">
      <c r="A16" s="1">
        <v>46082</v>
      </c>
      <c r="B16" s="2" t="s">
        <v>11</v>
      </c>
      <c r="C16" s="2" t="s">
        <v>19</v>
      </c>
      <c r="D16" s="2" t="s">
        <v>19</v>
      </c>
      <c r="E16" s="3">
        <v>95312</v>
      </c>
      <c r="F16" s="3">
        <v>2.0396279080642007E-3</v>
      </c>
      <c r="G16" s="3">
        <v>18019.119363162321</v>
      </c>
      <c r="H16" s="3">
        <v>0</v>
      </c>
      <c r="I16" s="3">
        <v>18019.119363162321</v>
      </c>
      <c r="J16" s="3">
        <v>0</v>
      </c>
    </row>
    <row r="17" spans="1:10" x14ac:dyDescent="0.25">
      <c r="A17" s="1">
        <v>46113</v>
      </c>
      <c r="B17" s="2" t="s">
        <v>11</v>
      </c>
      <c r="C17" s="2" t="s">
        <v>19</v>
      </c>
      <c r="D17" s="2" t="s">
        <v>19</v>
      </c>
      <c r="E17" s="3">
        <v>95312</v>
      </c>
      <c r="F17" s="3">
        <v>2.0396279080642007E-3</v>
      </c>
      <c r="G17" s="3">
        <v>17364.469601306741</v>
      </c>
      <c r="H17" s="3">
        <v>0</v>
      </c>
      <c r="I17" s="3">
        <v>17364.469601306741</v>
      </c>
      <c r="J17" s="3">
        <v>0</v>
      </c>
    </row>
    <row r="18" spans="1:10" x14ac:dyDescent="0.25">
      <c r="A18" s="1">
        <v>46143</v>
      </c>
      <c r="B18" s="2" t="s">
        <v>11</v>
      </c>
      <c r="C18" s="2" t="s">
        <v>19</v>
      </c>
      <c r="D18" s="2" t="s">
        <v>19</v>
      </c>
      <c r="E18" s="3">
        <v>95312</v>
      </c>
      <c r="F18" s="3">
        <v>2.0396279080642007E-3</v>
      </c>
      <c r="G18" s="3">
        <v>17455.214757929967</v>
      </c>
      <c r="H18" s="3">
        <v>0</v>
      </c>
      <c r="I18" s="3">
        <v>17455.214757929967</v>
      </c>
      <c r="J18" s="3">
        <v>0</v>
      </c>
    </row>
    <row r="19" spans="1:10" x14ac:dyDescent="0.25">
      <c r="A19" s="1">
        <v>46174</v>
      </c>
      <c r="B19" s="2" t="s">
        <v>11</v>
      </c>
      <c r="C19" s="2" t="s">
        <v>19</v>
      </c>
      <c r="D19" s="2" t="s">
        <v>19</v>
      </c>
      <c r="E19" s="3">
        <v>95312</v>
      </c>
      <c r="F19" s="3">
        <v>2.0396279080642007E-3</v>
      </c>
      <c r="G19" s="3">
        <v>16761.870545916434</v>
      </c>
      <c r="H19" s="3">
        <v>0</v>
      </c>
      <c r="I19" s="3">
        <v>16761.870545916434</v>
      </c>
      <c r="J19" s="3">
        <v>0</v>
      </c>
    </row>
    <row r="20" spans="1:10" x14ac:dyDescent="0.25">
      <c r="A20" s="1">
        <v>46204</v>
      </c>
      <c r="B20" s="2" t="s">
        <v>11</v>
      </c>
      <c r="C20" s="2" t="s">
        <v>19</v>
      </c>
      <c r="D20" s="2" t="s">
        <v>19</v>
      </c>
      <c r="E20" s="3">
        <v>95312</v>
      </c>
      <c r="F20" s="3">
        <v>2.0396279080642007E-3</v>
      </c>
      <c r="G20" s="3">
        <v>19476.817795422608</v>
      </c>
      <c r="H20" s="3">
        <v>0</v>
      </c>
      <c r="I20" s="3">
        <v>19476.817795422608</v>
      </c>
      <c r="J20" s="3">
        <v>0</v>
      </c>
    </row>
    <row r="21" spans="1:10" x14ac:dyDescent="0.25">
      <c r="A21" s="1">
        <v>46235</v>
      </c>
      <c r="B21" s="2" t="s">
        <v>11</v>
      </c>
      <c r="C21" s="2" t="s">
        <v>19</v>
      </c>
      <c r="D21" s="2" t="s">
        <v>19</v>
      </c>
      <c r="E21" s="3">
        <v>95312</v>
      </c>
      <c r="F21" s="3">
        <v>2.0396279080642007E-3</v>
      </c>
      <c r="G21" s="3">
        <v>19313.146969910213</v>
      </c>
      <c r="H21" s="3">
        <v>0</v>
      </c>
      <c r="I21" s="3">
        <v>19313.146969910213</v>
      </c>
      <c r="J21" s="3">
        <v>0</v>
      </c>
    </row>
    <row r="22" spans="1:10" x14ac:dyDescent="0.25">
      <c r="A22" s="1">
        <v>46266</v>
      </c>
      <c r="B22" s="2" t="s">
        <v>11</v>
      </c>
      <c r="C22" s="2" t="s">
        <v>19</v>
      </c>
      <c r="D22" s="2" t="s">
        <v>19</v>
      </c>
      <c r="E22" s="3">
        <v>95312</v>
      </c>
      <c r="F22" s="3">
        <v>2.0396279080642007E-3</v>
      </c>
      <c r="G22" s="3">
        <v>19208.981039957827</v>
      </c>
      <c r="H22" s="3">
        <v>0</v>
      </c>
      <c r="I22" s="3">
        <v>19208.981039957827</v>
      </c>
      <c r="J22" s="3">
        <v>0</v>
      </c>
    </row>
    <row r="23" spans="1:10" x14ac:dyDescent="0.25">
      <c r="A23" s="1">
        <v>46296</v>
      </c>
      <c r="B23" s="2" t="s">
        <v>11</v>
      </c>
      <c r="C23" s="2" t="s">
        <v>19</v>
      </c>
      <c r="D23" s="2" t="s">
        <v>19</v>
      </c>
      <c r="E23" s="3">
        <v>95312</v>
      </c>
      <c r="F23" s="3">
        <v>2.0396279080642007E-3</v>
      </c>
      <c r="G23" s="3">
        <v>19634.992342256155</v>
      </c>
      <c r="H23" s="3">
        <v>0</v>
      </c>
      <c r="I23" s="3">
        <v>19634.992342256155</v>
      </c>
      <c r="J23" s="3">
        <v>0</v>
      </c>
    </row>
    <row r="24" spans="1:10" x14ac:dyDescent="0.25">
      <c r="A24" s="1">
        <v>46327</v>
      </c>
      <c r="B24" s="2" t="s">
        <v>11</v>
      </c>
      <c r="C24" s="2" t="s">
        <v>19</v>
      </c>
      <c r="D24" s="2" t="s">
        <v>19</v>
      </c>
      <c r="E24" s="3">
        <v>95312</v>
      </c>
      <c r="F24" s="3">
        <v>2.0396279080642007E-3</v>
      </c>
      <c r="G24" s="3">
        <v>18914.207805582468</v>
      </c>
      <c r="H24" s="3">
        <v>0</v>
      </c>
      <c r="I24" s="3">
        <v>18914.207805582468</v>
      </c>
      <c r="J24" s="3">
        <v>0</v>
      </c>
    </row>
    <row r="25" spans="1:10" x14ac:dyDescent="0.25">
      <c r="A25" s="1">
        <v>46357</v>
      </c>
      <c r="B25" s="2" t="s">
        <v>11</v>
      </c>
      <c r="C25" s="2" t="s">
        <v>19</v>
      </c>
      <c r="D25" s="2" t="s">
        <v>19</v>
      </c>
      <c r="E25" s="3">
        <v>95312</v>
      </c>
      <c r="F25" s="3">
        <v>2.0396279080642007E-3</v>
      </c>
      <c r="G25" s="3">
        <v>19356.744933594251</v>
      </c>
      <c r="H25" s="3">
        <v>0</v>
      </c>
      <c r="I25" s="3">
        <v>19356.744933594251</v>
      </c>
      <c r="J25" s="3">
        <v>0</v>
      </c>
    </row>
    <row r="26" spans="1:10" x14ac:dyDescent="0.25">
      <c r="A26" s="1">
        <v>46388</v>
      </c>
      <c r="B26" s="2" t="s">
        <v>11</v>
      </c>
      <c r="C26" s="2" t="s">
        <v>19</v>
      </c>
      <c r="D26" s="2" t="s">
        <v>19</v>
      </c>
      <c r="E26" s="3">
        <v>95312</v>
      </c>
      <c r="F26" s="3">
        <v>2.0396279080642007E-3</v>
      </c>
      <c r="G26" s="3">
        <v>19959.190491274083</v>
      </c>
      <c r="H26" s="3">
        <v>0</v>
      </c>
      <c r="I26" s="3">
        <v>19959.190491274083</v>
      </c>
      <c r="J26" s="3">
        <v>0</v>
      </c>
    </row>
    <row r="27" spans="1:10" x14ac:dyDescent="0.25">
      <c r="A27" s="1">
        <v>46419</v>
      </c>
      <c r="B27" s="2" t="s">
        <v>11</v>
      </c>
      <c r="C27" s="2" t="s">
        <v>19</v>
      </c>
      <c r="D27" s="2" t="s">
        <v>19</v>
      </c>
      <c r="E27" s="3">
        <v>95312</v>
      </c>
      <c r="F27" s="3">
        <v>2.0396279080642007E-3</v>
      </c>
      <c r="G27" s="3">
        <v>17865.431938864902</v>
      </c>
      <c r="H27" s="3">
        <v>0</v>
      </c>
      <c r="I27" s="3">
        <v>17865.431938864902</v>
      </c>
      <c r="J27" s="3">
        <v>0</v>
      </c>
    </row>
    <row r="28" spans="1:10" x14ac:dyDescent="0.25">
      <c r="A28" s="1">
        <v>46447</v>
      </c>
      <c r="B28" s="2" t="s">
        <v>11</v>
      </c>
      <c r="C28" s="2" t="s">
        <v>19</v>
      </c>
      <c r="D28" s="2" t="s">
        <v>19</v>
      </c>
      <c r="E28" s="3">
        <v>95312</v>
      </c>
      <c r="F28" s="3">
        <v>2.0396279080642007E-3</v>
      </c>
      <c r="G28" s="3">
        <v>19566.215715959253</v>
      </c>
      <c r="H28" s="3">
        <v>0</v>
      </c>
      <c r="I28" s="3">
        <v>19566.215715959253</v>
      </c>
      <c r="J28" s="3">
        <v>0</v>
      </c>
    </row>
    <row r="29" spans="1:10" x14ac:dyDescent="0.25">
      <c r="A29" s="1">
        <v>46478</v>
      </c>
      <c r="B29" s="2" t="s">
        <v>11</v>
      </c>
      <c r="C29" s="2" t="s">
        <v>19</v>
      </c>
      <c r="D29" s="2" t="s">
        <v>19</v>
      </c>
      <c r="E29" s="3">
        <v>95312</v>
      </c>
      <c r="F29" s="3">
        <v>2.0396279080642007E-3</v>
      </c>
      <c r="G29" s="3">
        <v>18641.882088804043</v>
      </c>
      <c r="H29" s="3">
        <v>0</v>
      </c>
      <c r="I29" s="3">
        <v>18641.882088804043</v>
      </c>
      <c r="J29" s="3">
        <v>0</v>
      </c>
    </row>
    <row r="30" spans="1:10" x14ac:dyDescent="0.25">
      <c r="A30" s="1">
        <v>46508</v>
      </c>
      <c r="B30" s="2" t="s">
        <v>11</v>
      </c>
      <c r="C30" s="2" t="s">
        <v>19</v>
      </c>
      <c r="D30" s="2" t="s">
        <v>19</v>
      </c>
      <c r="E30" s="3">
        <v>95312</v>
      </c>
      <c r="F30" s="3">
        <v>2.0396279080642007E-3</v>
      </c>
      <c r="G30" s="3">
        <v>19019.747673449408</v>
      </c>
      <c r="H30" s="3">
        <v>0</v>
      </c>
      <c r="I30" s="3">
        <v>19019.747673449408</v>
      </c>
      <c r="J30" s="3">
        <v>0</v>
      </c>
    </row>
    <row r="31" spans="1:10" x14ac:dyDescent="0.25">
      <c r="A31" s="1">
        <v>46539</v>
      </c>
      <c r="B31" s="2" t="s">
        <v>11</v>
      </c>
      <c r="C31" s="2" t="s">
        <v>19</v>
      </c>
      <c r="D31" s="2" t="s">
        <v>19</v>
      </c>
      <c r="E31" s="3">
        <v>95312</v>
      </c>
      <c r="F31" s="3">
        <v>2.0396279080642007E-3</v>
      </c>
      <c r="G31" s="3">
        <v>18194.141083345359</v>
      </c>
      <c r="H31" s="3">
        <v>0</v>
      </c>
      <c r="I31" s="3">
        <v>18194.141083345359</v>
      </c>
      <c r="J31" s="3">
        <v>0</v>
      </c>
    </row>
    <row r="32" spans="1:10" x14ac:dyDescent="0.25">
      <c r="A32" s="1">
        <v>46569</v>
      </c>
      <c r="B32" s="2" t="s">
        <v>11</v>
      </c>
      <c r="C32" s="2" t="s">
        <v>19</v>
      </c>
      <c r="D32" s="2" t="s">
        <v>19</v>
      </c>
      <c r="E32" s="3">
        <v>95312</v>
      </c>
      <c r="F32" s="3">
        <v>2.0396279080642007E-3</v>
      </c>
      <c r="G32" s="3">
        <v>19892.04598193556</v>
      </c>
      <c r="H32" s="3">
        <v>0</v>
      </c>
      <c r="I32" s="3">
        <v>19892.04598193556</v>
      </c>
      <c r="J32" s="3">
        <v>0</v>
      </c>
    </row>
    <row r="33" spans="1:10" x14ac:dyDescent="0.25">
      <c r="A33" s="1">
        <v>46600</v>
      </c>
      <c r="B33" s="2" t="s">
        <v>11</v>
      </c>
      <c r="C33" s="2" t="s">
        <v>19</v>
      </c>
      <c r="D33" s="2" t="s">
        <v>19</v>
      </c>
      <c r="E33" s="3">
        <v>95312</v>
      </c>
      <c r="F33" s="3">
        <v>2.0396279080642007E-3</v>
      </c>
      <c r="G33" s="3">
        <v>19959.190491274083</v>
      </c>
      <c r="H33" s="3">
        <v>0</v>
      </c>
      <c r="I33" s="3">
        <v>19959.190491274083</v>
      </c>
      <c r="J33" s="3">
        <v>0</v>
      </c>
    </row>
    <row r="34" spans="1:10" x14ac:dyDescent="0.25">
      <c r="A34" s="1">
        <v>46631</v>
      </c>
      <c r="B34" s="2" t="s">
        <v>11</v>
      </c>
      <c r="C34" s="2" t="s">
        <v>19</v>
      </c>
      <c r="D34" s="2" t="s">
        <v>19</v>
      </c>
      <c r="E34" s="3">
        <v>95312</v>
      </c>
      <c r="F34" s="3">
        <v>2.0396279080642007E-3</v>
      </c>
      <c r="G34" s="3">
        <v>19315.345636716855</v>
      </c>
      <c r="H34" s="3">
        <v>0</v>
      </c>
      <c r="I34" s="3">
        <v>19315.345636716855</v>
      </c>
      <c r="J34" s="3">
        <v>0</v>
      </c>
    </row>
    <row r="35" spans="1:10" x14ac:dyDescent="0.25">
      <c r="A35" s="1">
        <v>46661</v>
      </c>
      <c r="B35" s="2" t="s">
        <v>11</v>
      </c>
      <c r="C35" s="2" t="s">
        <v>19</v>
      </c>
      <c r="D35" s="2" t="s">
        <v>19</v>
      </c>
      <c r="E35" s="3">
        <v>95312</v>
      </c>
      <c r="F35" s="3">
        <v>2.0396279080642007E-3</v>
      </c>
      <c r="G35" s="3">
        <v>19959.190491274083</v>
      </c>
      <c r="H35" s="3">
        <v>0</v>
      </c>
      <c r="I35" s="3">
        <v>19959.190491274083</v>
      </c>
      <c r="J35" s="3">
        <v>0</v>
      </c>
    </row>
    <row r="36" spans="1:10" x14ac:dyDescent="0.25">
      <c r="A36" s="1">
        <v>46692</v>
      </c>
      <c r="B36" s="2" t="s">
        <v>11</v>
      </c>
      <c r="C36" s="2" t="s">
        <v>19</v>
      </c>
      <c r="D36" s="2" t="s">
        <v>19</v>
      </c>
      <c r="E36" s="3">
        <v>95312</v>
      </c>
      <c r="F36" s="3">
        <v>2.0396279080642007E-3</v>
      </c>
      <c r="G36" s="3">
        <v>19315.345636716855</v>
      </c>
      <c r="H36" s="3">
        <v>0</v>
      </c>
      <c r="I36" s="3">
        <v>19315.345636716855</v>
      </c>
      <c r="J36" s="3">
        <v>0</v>
      </c>
    </row>
    <row r="37" spans="1:10" x14ac:dyDescent="0.25">
      <c r="A37" s="1">
        <v>46722</v>
      </c>
      <c r="B37" s="2" t="s">
        <v>11</v>
      </c>
      <c r="C37" s="2" t="s">
        <v>19</v>
      </c>
      <c r="D37" s="2" t="s">
        <v>19</v>
      </c>
      <c r="E37" s="3">
        <v>95312</v>
      </c>
      <c r="F37" s="3">
        <v>2.0396279080642007E-3</v>
      </c>
      <c r="G37" s="3">
        <v>19959.190491274083</v>
      </c>
      <c r="H37" s="3">
        <v>0</v>
      </c>
      <c r="I37" s="3">
        <v>19959.190491274083</v>
      </c>
      <c r="J37" s="3">
        <v>0</v>
      </c>
    </row>
    <row r="38" spans="1:10" x14ac:dyDescent="0.25">
      <c r="A38" s="1">
        <v>46753</v>
      </c>
      <c r="B38" s="2" t="s">
        <v>11</v>
      </c>
      <c r="C38" s="2" t="s">
        <v>19</v>
      </c>
      <c r="D38" s="2" t="s">
        <v>19</v>
      </c>
      <c r="E38" s="3">
        <v>95312</v>
      </c>
      <c r="F38" s="3">
        <v>2.0396279080642007E-3</v>
      </c>
      <c r="G38" s="3">
        <v>17938.945338952453</v>
      </c>
      <c r="H38" s="3">
        <v>0</v>
      </c>
      <c r="I38" s="3">
        <v>17938.945338952453</v>
      </c>
      <c r="J38" s="3">
        <v>0</v>
      </c>
    </row>
    <row r="39" spans="1:10" x14ac:dyDescent="0.25">
      <c r="A39" s="1">
        <v>46784</v>
      </c>
      <c r="B39" s="2" t="s">
        <v>11</v>
      </c>
      <c r="C39" s="2" t="s">
        <v>19</v>
      </c>
      <c r="D39" s="2" t="s">
        <v>19</v>
      </c>
      <c r="E39" s="3">
        <v>95312</v>
      </c>
      <c r="F39" s="3">
        <v>2.0396279080642007E-3</v>
      </c>
      <c r="G39" s="3">
        <v>16573.923225197137</v>
      </c>
      <c r="H39" s="3">
        <v>0</v>
      </c>
      <c r="I39" s="3">
        <v>16573.923225197137</v>
      </c>
      <c r="J39" s="3">
        <v>0</v>
      </c>
    </row>
    <row r="40" spans="1:10" x14ac:dyDescent="0.25">
      <c r="A40" s="1">
        <v>46813</v>
      </c>
      <c r="B40" s="2" t="s">
        <v>11</v>
      </c>
      <c r="C40" s="2" t="s">
        <v>19</v>
      </c>
      <c r="D40" s="2" t="s">
        <v>19</v>
      </c>
      <c r="E40" s="3">
        <v>95312</v>
      </c>
      <c r="F40" s="3">
        <v>2.0396279080642007E-3</v>
      </c>
      <c r="G40" s="3">
        <v>17337.070251177829</v>
      </c>
      <c r="H40" s="3">
        <v>0</v>
      </c>
      <c r="I40" s="3">
        <v>17337.070251177829</v>
      </c>
      <c r="J40" s="3">
        <v>0</v>
      </c>
    </row>
    <row r="41" spans="1:10" x14ac:dyDescent="0.25">
      <c r="A41" s="1">
        <v>46844</v>
      </c>
      <c r="B41" s="2" t="s">
        <v>11</v>
      </c>
      <c r="C41" s="2" t="s">
        <v>19</v>
      </c>
      <c r="D41" s="2" t="s">
        <v>19</v>
      </c>
      <c r="E41" s="3">
        <v>95312</v>
      </c>
      <c r="F41" s="3">
        <v>2.0396279080642007E-3</v>
      </c>
      <c r="G41" s="3">
        <v>16601.163015666036</v>
      </c>
      <c r="H41" s="3">
        <v>0</v>
      </c>
      <c r="I41" s="3">
        <v>16601.163015666036</v>
      </c>
      <c r="J41" s="3">
        <v>0</v>
      </c>
    </row>
    <row r="42" spans="1:10" x14ac:dyDescent="0.25">
      <c r="A42" s="1">
        <v>46874</v>
      </c>
      <c r="B42" s="2" t="s">
        <v>11</v>
      </c>
      <c r="C42" s="2" t="s">
        <v>19</v>
      </c>
      <c r="D42" s="2" t="s">
        <v>19</v>
      </c>
      <c r="E42" s="3">
        <v>95312</v>
      </c>
      <c r="F42" s="3">
        <v>2.0396279080642007E-3</v>
      </c>
      <c r="G42" s="3">
        <v>16948.532491829654</v>
      </c>
      <c r="H42" s="3">
        <v>0</v>
      </c>
      <c r="I42" s="3">
        <v>16948.532491829654</v>
      </c>
      <c r="J42" s="3">
        <v>0</v>
      </c>
    </row>
    <row r="43" spans="1:10" x14ac:dyDescent="0.25">
      <c r="A43" s="1">
        <v>46905</v>
      </c>
      <c r="B43" s="2" t="s">
        <v>11</v>
      </c>
      <c r="C43" s="2" t="s">
        <v>19</v>
      </c>
      <c r="D43" s="2" t="s">
        <v>19</v>
      </c>
      <c r="E43" s="3">
        <v>95312</v>
      </c>
      <c r="F43" s="3">
        <v>2.0396279080642007E-3</v>
      </c>
      <c r="G43" s="3">
        <v>15971.419357208782</v>
      </c>
      <c r="H43" s="3">
        <v>0</v>
      </c>
      <c r="I43" s="3">
        <v>15971.419357208782</v>
      </c>
      <c r="J43" s="3">
        <v>0</v>
      </c>
    </row>
    <row r="44" spans="1:10" x14ac:dyDescent="0.25">
      <c r="A44" s="1">
        <v>46935</v>
      </c>
      <c r="B44" s="2" t="s">
        <v>11</v>
      </c>
      <c r="C44" s="2" t="s">
        <v>19</v>
      </c>
      <c r="D44" s="2" t="s">
        <v>19</v>
      </c>
      <c r="E44" s="3">
        <v>95312</v>
      </c>
      <c r="F44" s="3">
        <v>2.0396279080642007E-3</v>
      </c>
      <c r="G44" s="3">
        <v>16418.065061322115</v>
      </c>
      <c r="H44" s="3">
        <v>0</v>
      </c>
      <c r="I44" s="3">
        <v>16418.065061322115</v>
      </c>
      <c r="J44" s="3">
        <v>0</v>
      </c>
    </row>
    <row r="45" spans="1:10" x14ac:dyDescent="0.25">
      <c r="A45" s="1">
        <v>46966</v>
      </c>
      <c r="B45" s="2" t="s">
        <v>11</v>
      </c>
      <c r="C45" s="2" t="s">
        <v>19</v>
      </c>
      <c r="D45" s="2" t="s">
        <v>19</v>
      </c>
      <c r="E45" s="3">
        <v>95312</v>
      </c>
      <c r="F45" s="3">
        <v>2.0396279080642007E-3</v>
      </c>
      <c r="G45" s="3">
        <v>16230.589202164421</v>
      </c>
      <c r="H45" s="3">
        <v>0</v>
      </c>
      <c r="I45" s="3">
        <v>16230.589202164421</v>
      </c>
      <c r="J45" s="3">
        <v>0</v>
      </c>
    </row>
    <row r="46" spans="1:10" x14ac:dyDescent="0.25">
      <c r="A46" s="1">
        <v>46997</v>
      </c>
      <c r="B46" s="2" t="s">
        <v>11</v>
      </c>
      <c r="C46" s="2" t="s">
        <v>19</v>
      </c>
      <c r="D46" s="2" t="s">
        <v>19</v>
      </c>
      <c r="E46" s="3">
        <v>95312</v>
      </c>
      <c r="F46" s="3">
        <v>2.0396279080642007E-3</v>
      </c>
      <c r="G46" s="3">
        <v>15600.658728928463</v>
      </c>
      <c r="H46" s="3">
        <v>0</v>
      </c>
      <c r="I46" s="3">
        <v>15600.658728928463</v>
      </c>
      <c r="J46" s="3">
        <v>0</v>
      </c>
    </row>
    <row r="47" spans="1:10" x14ac:dyDescent="0.25">
      <c r="A47" s="1">
        <v>47027</v>
      </c>
      <c r="B47" s="2" t="s">
        <v>11</v>
      </c>
      <c r="C47" s="2" t="s">
        <v>19</v>
      </c>
      <c r="D47" s="2" t="s">
        <v>19</v>
      </c>
      <c r="E47" s="3">
        <v>95312</v>
      </c>
      <c r="F47" s="3">
        <v>2.0396279080642007E-3</v>
      </c>
      <c r="G47" s="3">
        <v>15975.503911250231</v>
      </c>
      <c r="H47" s="3">
        <v>0</v>
      </c>
      <c r="I47" s="3">
        <v>15975.503911250231</v>
      </c>
      <c r="J47" s="3">
        <v>0</v>
      </c>
    </row>
    <row r="48" spans="1:10" x14ac:dyDescent="0.25">
      <c r="A48" s="1">
        <v>47058</v>
      </c>
      <c r="B48" s="2" t="s">
        <v>11</v>
      </c>
      <c r="C48" s="2" t="s">
        <v>19</v>
      </c>
      <c r="D48" s="2" t="s">
        <v>19</v>
      </c>
      <c r="E48" s="3">
        <v>95312</v>
      </c>
      <c r="F48" s="3">
        <v>2.0396279080642007E-3</v>
      </c>
      <c r="G48" s="3">
        <v>15333.306557954809</v>
      </c>
      <c r="H48" s="3">
        <v>0</v>
      </c>
      <c r="I48" s="3">
        <v>15333.306557954809</v>
      </c>
      <c r="J48" s="3">
        <v>0</v>
      </c>
    </row>
    <row r="49" spans="1:10" x14ac:dyDescent="0.25">
      <c r="A49" s="1">
        <v>47088</v>
      </c>
      <c r="B49" s="2" t="s">
        <v>11</v>
      </c>
      <c r="C49" s="2" t="s">
        <v>19</v>
      </c>
      <c r="D49" s="2" t="s">
        <v>19</v>
      </c>
      <c r="E49" s="3">
        <v>95312</v>
      </c>
      <c r="F49" s="3">
        <v>2.0396279080642007E-3</v>
      </c>
      <c r="G49" s="3">
        <v>15704.337191593815</v>
      </c>
      <c r="H49" s="3">
        <v>0</v>
      </c>
      <c r="I49" s="3">
        <v>15704.337191593815</v>
      </c>
      <c r="J49" s="3">
        <v>0</v>
      </c>
    </row>
    <row r="50" spans="1:10" x14ac:dyDescent="0.25">
      <c r="A50" s="1">
        <v>47119</v>
      </c>
      <c r="B50" s="2" t="s">
        <v>11</v>
      </c>
      <c r="C50" s="2" t="s">
        <v>19</v>
      </c>
      <c r="D50" s="2" t="s">
        <v>19</v>
      </c>
      <c r="E50" s="3">
        <v>95312</v>
      </c>
      <c r="F50" s="3">
        <v>2.0396279080642007E-3</v>
      </c>
      <c r="G50" s="3">
        <v>15553.257552740382</v>
      </c>
      <c r="H50" s="3">
        <v>0</v>
      </c>
      <c r="I50" s="3">
        <v>15553.257552740382</v>
      </c>
      <c r="J50" s="3">
        <v>0</v>
      </c>
    </row>
    <row r="51" spans="1:10" x14ac:dyDescent="0.25">
      <c r="A51" s="1">
        <v>47150</v>
      </c>
      <c r="B51" s="2" t="s">
        <v>11</v>
      </c>
      <c r="C51" s="2" t="s">
        <v>19</v>
      </c>
      <c r="D51" s="2" t="s">
        <v>19</v>
      </c>
      <c r="E51" s="3">
        <v>95312</v>
      </c>
      <c r="F51" s="3">
        <v>2.0396279080642007E-3</v>
      </c>
      <c r="G51" s="3">
        <v>13920.882137062448</v>
      </c>
      <c r="H51" s="3">
        <v>0</v>
      </c>
      <c r="I51" s="3">
        <v>13920.882137062448</v>
      </c>
      <c r="J51" s="3">
        <v>0</v>
      </c>
    </row>
    <row r="52" spans="1:10" x14ac:dyDescent="0.25">
      <c r="A52" s="1">
        <v>47178</v>
      </c>
      <c r="B52" s="2" t="s">
        <v>11</v>
      </c>
      <c r="C52" s="2" t="s">
        <v>19</v>
      </c>
      <c r="D52" s="2" t="s">
        <v>19</v>
      </c>
      <c r="E52" s="3">
        <v>95312</v>
      </c>
      <c r="F52" s="3">
        <v>2.0396279080642007E-3</v>
      </c>
      <c r="G52" s="3">
        <v>15279.353229708488</v>
      </c>
      <c r="H52" s="3">
        <v>0</v>
      </c>
      <c r="I52" s="3">
        <v>15279.353229708488</v>
      </c>
      <c r="J52" s="3">
        <v>0</v>
      </c>
    </row>
    <row r="53" spans="1:10" x14ac:dyDescent="0.25">
      <c r="A53" s="1">
        <v>47209</v>
      </c>
      <c r="B53" s="2" t="s">
        <v>11</v>
      </c>
      <c r="C53" s="2" t="s">
        <v>19</v>
      </c>
      <c r="D53" s="2" t="s">
        <v>19</v>
      </c>
      <c r="E53" s="3">
        <v>95312</v>
      </c>
      <c r="F53" s="3">
        <v>2.0396279080642007E-3</v>
      </c>
      <c r="G53" s="3">
        <v>14642.980811920403</v>
      </c>
      <c r="H53" s="3">
        <v>0</v>
      </c>
      <c r="I53" s="3">
        <v>14642.980811920403</v>
      </c>
      <c r="J53" s="3">
        <v>0</v>
      </c>
    </row>
    <row r="54" spans="1:10" x14ac:dyDescent="0.25">
      <c r="A54" s="1">
        <v>47239</v>
      </c>
      <c r="B54" s="2" t="s">
        <v>11</v>
      </c>
      <c r="C54" s="2" t="s">
        <v>19</v>
      </c>
      <c r="D54" s="2" t="s">
        <v>19</v>
      </c>
      <c r="E54" s="3">
        <v>95312</v>
      </c>
      <c r="F54" s="3">
        <v>2.0396279080642007E-3</v>
      </c>
      <c r="G54" s="3">
        <v>15029.012996634046</v>
      </c>
      <c r="H54" s="3">
        <v>0</v>
      </c>
      <c r="I54" s="3">
        <v>15029.012996634046</v>
      </c>
      <c r="J54" s="3">
        <v>0</v>
      </c>
    </row>
    <row r="55" spans="1:10" x14ac:dyDescent="0.25">
      <c r="A55" s="1">
        <v>47270</v>
      </c>
      <c r="B55" s="2" t="s">
        <v>11</v>
      </c>
      <c r="C55" s="2" t="s">
        <v>19</v>
      </c>
      <c r="D55" s="2" t="s">
        <v>19</v>
      </c>
      <c r="E55" s="3">
        <v>95312</v>
      </c>
      <c r="F55" s="3">
        <v>2.0396279080642007E-3</v>
      </c>
      <c r="G55" s="3">
        <v>14430.301177146413</v>
      </c>
      <c r="H55" s="3">
        <v>0</v>
      </c>
      <c r="I55" s="3">
        <v>14430.301177146413</v>
      </c>
      <c r="J55" s="3">
        <v>0</v>
      </c>
    </row>
    <row r="56" spans="1:10" x14ac:dyDescent="0.25">
      <c r="A56" s="1">
        <v>47300</v>
      </c>
      <c r="B56" s="2" t="s">
        <v>11</v>
      </c>
      <c r="C56" s="2" t="s">
        <v>19</v>
      </c>
      <c r="D56" s="2" t="s">
        <v>19</v>
      </c>
      <c r="E56" s="3">
        <v>95312</v>
      </c>
      <c r="F56" s="3">
        <v>2.0396279080642007E-3</v>
      </c>
      <c r="G56" s="3">
        <v>14778.789790722842</v>
      </c>
      <c r="H56" s="3">
        <v>0</v>
      </c>
      <c r="I56" s="3">
        <v>14778.789790722842</v>
      </c>
      <c r="J56" s="3">
        <v>0</v>
      </c>
    </row>
    <row r="57" spans="1:10" x14ac:dyDescent="0.25">
      <c r="A57" s="1">
        <v>47331</v>
      </c>
      <c r="B57" s="2" t="s">
        <v>11</v>
      </c>
      <c r="C57" s="2" t="s">
        <v>19</v>
      </c>
      <c r="D57" s="2" t="s">
        <v>19</v>
      </c>
      <c r="E57" s="3">
        <v>95312</v>
      </c>
      <c r="F57" s="3">
        <v>2.0396279080642007E-3</v>
      </c>
      <c r="G57" s="3">
        <v>14669.547751919672</v>
      </c>
      <c r="H57" s="3">
        <v>0</v>
      </c>
      <c r="I57" s="3">
        <v>14669.547751919672</v>
      </c>
      <c r="J57" s="3">
        <v>0</v>
      </c>
    </row>
    <row r="58" spans="1:10" x14ac:dyDescent="0.25">
      <c r="A58" s="1">
        <v>47362</v>
      </c>
      <c r="B58" s="2" t="s">
        <v>11</v>
      </c>
      <c r="C58" s="2" t="s">
        <v>19</v>
      </c>
      <c r="D58" s="2" t="s">
        <v>19</v>
      </c>
      <c r="E58" s="3">
        <v>95312</v>
      </c>
      <c r="F58" s="3">
        <v>2.0396279080642007E-3</v>
      </c>
      <c r="G58" s="3">
        <v>14082.753332739867</v>
      </c>
      <c r="H58" s="3">
        <v>0</v>
      </c>
      <c r="I58" s="3">
        <v>14082.753332739867</v>
      </c>
      <c r="J58" s="3">
        <v>0</v>
      </c>
    </row>
    <row r="59" spans="1:10" x14ac:dyDescent="0.25">
      <c r="A59" s="1">
        <v>47392</v>
      </c>
      <c r="B59" s="2" t="s">
        <v>11</v>
      </c>
      <c r="C59" s="2" t="s">
        <v>19</v>
      </c>
      <c r="D59" s="2" t="s">
        <v>19</v>
      </c>
      <c r="E59" s="3">
        <v>95312</v>
      </c>
      <c r="F59" s="3">
        <v>2.0396279080642007E-3</v>
      </c>
      <c r="G59" s="3">
        <v>14468.265975423372</v>
      </c>
      <c r="H59" s="3">
        <v>0</v>
      </c>
      <c r="I59" s="3">
        <v>14468.265975423372</v>
      </c>
      <c r="J59" s="3">
        <v>0</v>
      </c>
    </row>
    <row r="60" spans="1:10" x14ac:dyDescent="0.25">
      <c r="A60" s="1">
        <v>47423</v>
      </c>
      <c r="B60" s="2" t="s">
        <v>11</v>
      </c>
      <c r="C60" s="2" t="s">
        <v>19</v>
      </c>
      <c r="D60" s="2" t="s">
        <v>19</v>
      </c>
      <c r="E60" s="3">
        <v>95312</v>
      </c>
      <c r="F60" s="3">
        <v>2.0396279080642007E-3</v>
      </c>
      <c r="G60" s="3">
        <v>13897.671094013505</v>
      </c>
      <c r="H60" s="3">
        <v>0</v>
      </c>
      <c r="I60" s="3">
        <v>13897.671094013505</v>
      </c>
      <c r="J60" s="3">
        <v>0</v>
      </c>
    </row>
    <row r="61" spans="1:10" x14ac:dyDescent="0.25">
      <c r="A61" s="1">
        <v>47453</v>
      </c>
      <c r="B61" s="2" t="s">
        <v>11</v>
      </c>
      <c r="C61" s="2" t="s">
        <v>19</v>
      </c>
      <c r="D61" s="2" t="s">
        <v>19</v>
      </c>
      <c r="E61" s="3">
        <v>95312</v>
      </c>
      <c r="F61" s="3">
        <v>2.0396279080642007E-3</v>
      </c>
      <c r="G61" s="3">
        <v>14258.727233694555</v>
      </c>
      <c r="H61" s="3">
        <v>0</v>
      </c>
      <c r="I61" s="3">
        <v>14258.727233694555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77EC-A2DF-4485-9FB1-4AC431351465}">
  <sheetPr>
    <tabColor rgb="FF00B050"/>
  </sheetPr>
  <dimension ref="A1:J61"/>
  <sheetViews>
    <sheetView workbookViewId="0">
      <pane xSplit="2" ySplit="1" topLeftCell="C2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</cols>
  <sheetData>
    <row r="1" spans="1:10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45658</v>
      </c>
      <c r="B2" s="2" t="s">
        <v>20</v>
      </c>
      <c r="C2" s="2" t="s">
        <v>21</v>
      </c>
      <c r="D2" s="2" t="s">
        <v>22</v>
      </c>
      <c r="E2" s="3">
        <v>85500</v>
      </c>
      <c r="F2" s="3">
        <v>2.0668380952380953E-3</v>
      </c>
      <c r="G2" s="3">
        <v>592.64403933599999</v>
      </c>
      <c r="H2" s="3">
        <v>0</v>
      </c>
      <c r="I2" s="3">
        <v>592.64403933599999</v>
      </c>
      <c r="J2" s="3">
        <v>0</v>
      </c>
    </row>
    <row r="3" spans="1:10" x14ac:dyDescent="0.25">
      <c r="A3" s="1">
        <v>45689</v>
      </c>
      <c r="B3" s="2" t="s">
        <v>20</v>
      </c>
      <c r="C3" s="2" t="s">
        <v>21</v>
      </c>
      <c r="D3" s="2" t="s">
        <v>22</v>
      </c>
      <c r="E3" s="3">
        <v>85500</v>
      </c>
      <c r="F3" s="3">
        <v>2.0668380952380944E-3</v>
      </c>
      <c r="G3" s="3">
        <v>524.69396739199976</v>
      </c>
      <c r="H3" s="3">
        <v>0</v>
      </c>
      <c r="I3" s="3">
        <v>524.69396739199976</v>
      </c>
      <c r="J3" s="3">
        <v>0</v>
      </c>
    </row>
    <row r="4" spans="1:10" x14ac:dyDescent="0.25">
      <c r="A4" s="1">
        <v>45717</v>
      </c>
      <c r="B4" s="2" t="s">
        <v>20</v>
      </c>
      <c r="C4" s="2" t="s">
        <v>21</v>
      </c>
      <c r="D4" s="2" t="s">
        <v>22</v>
      </c>
      <c r="E4" s="3">
        <v>85500</v>
      </c>
      <c r="F4" s="3">
        <v>2.0668380952380953E-3</v>
      </c>
      <c r="G4" s="3">
        <v>569.39359888800004</v>
      </c>
      <c r="H4" s="3">
        <v>0</v>
      </c>
      <c r="I4" s="3">
        <v>569.39359888800004</v>
      </c>
      <c r="J4" s="3">
        <v>0</v>
      </c>
    </row>
    <row r="5" spans="1:10" x14ac:dyDescent="0.25">
      <c r="A5" s="1">
        <v>45748</v>
      </c>
      <c r="B5" s="2" t="s">
        <v>20</v>
      </c>
      <c r="C5" s="2" t="s">
        <v>21</v>
      </c>
      <c r="D5" s="2" t="s">
        <v>22</v>
      </c>
      <c r="E5" s="3">
        <v>85500</v>
      </c>
      <c r="F5" s="3">
        <v>2.0668380952380944E-3</v>
      </c>
      <c r="G5" s="3">
        <v>540.1143983999998</v>
      </c>
      <c r="H5" s="3">
        <v>0</v>
      </c>
      <c r="I5" s="3">
        <v>540.1143983999998</v>
      </c>
      <c r="J5" s="3">
        <v>0</v>
      </c>
    </row>
    <row r="6" spans="1:10" x14ac:dyDescent="0.25">
      <c r="A6" s="1">
        <v>45778</v>
      </c>
      <c r="B6" s="2" t="s">
        <v>20</v>
      </c>
      <c r="C6" s="2" t="s">
        <v>21</v>
      </c>
      <c r="D6" s="2" t="s">
        <v>22</v>
      </c>
      <c r="E6" s="3">
        <v>85500</v>
      </c>
      <c r="F6" s="3">
        <v>2.0668380952380948E-3</v>
      </c>
      <c r="G6" s="3">
        <v>547.08501655999999</v>
      </c>
      <c r="H6" s="3">
        <v>0</v>
      </c>
      <c r="I6" s="3">
        <v>547.08501655999999</v>
      </c>
      <c r="J6" s="3">
        <v>0</v>
      </c>
    </row>
    <row r="7" spans="1:10" x14ac:dyDescent="0.25">
      <c r="A7" s="1">
        <v>45809</v>
      </c>
      <c r="B7" s="2" t="s">
        <v>20</v>
      </c>
      <c r="C7" s="2" t="s">
        <v>21</v>
      </c>
      <c r="D7" s="2" t="s">
        <v>22</v>
      </c>
      <c r="E7" s="3">
        <v>85500</v>
      </c>
      <c r="F7" s="3">
        <v>3.3E-3</v>
      </c>
      <c r="G7" s="3">
        <v>1732.1026258863824</v>
      </c>
      <c r="H7" s="3">
        <v>0</v>
      </c>
      <c r="I7" s="3">
        <v>1732.1026258863824</v>
      </c>
      <c r="J7" s="3">
        <v>0</v>
      </c>
    </row>
    <row r="8" spans="1:10" x14ac:dyDescent="0.25">
      <c r="A8" s="1">
        <v>45839</v>
      </c>
      <c r="B8" s="2" t="s">
        <v>20</v>
      </c>
      <c r="C8" s="2" t="s">
        <v>21</v>
      </c>
      <c r="D8" s="2" t="s">
        <v>22</v>
      </c>
      <c r="E8" s="3">
        <v>85500</v>
      </c>
      <c r="F8" s="3">
        <v>3.3E-3</v>
      </c>
      <c r="G8" s="3">
        <v>1710.1812506720057</v>
      </c>
      <c r="H8" s="3">
        <v>0</v>
      </c>
      <c r="I8" s="3">
        <v>1710.1812506720057</v>
      </c>
      <c r="J8" s="3">
        <v>0</v>
      </c>
    </row>
    <row r="9" spans="1:10" x14ac:dyDescent="0.25">
      <c r="A9" s="1">
        <v>45870</v>
      </c>
      <c r="B9" s="2" t="s">
        <v>20</v>
      </c>
      <c r="C9" s="2" t="s">
        <v>21</v>
      </c>
      <c r="D9" s="2" t="s">
        <v>22</v>
      </c>
      <c r="E9" s="3">
        <v>85500</v>
      </c>
      <c r="F9" s="3">
        <v>3.3E-3</v>
      </c>
      <c r="G9" s="3">
        <v>1629.2911369999442</v>
      </c>
      <c r="H9" s="3">
        <v>0</v>
      </c>
      <c r="I9" s="3">
        <v>1629.2911369999442</v>
      </c>
      <c r="J9" s="3">
        <v>0</v>
      </c>
    </row>
    <row r="10" spans="1:10" x14ac:dyDescent="0.25">
      <c r="A10" s="1">
        <v>45901</v>
      </c>
      <c r="B10" s="2" t="s">
        <v>20</v>
      </c>
      <c r="C10" s="2" t="s">
        <v>21</v>
      </c>
      <c r="D10" s="2" t="s">
        <v>22</v>
      </c>
      <c r="E10" s="3">
        <v>85500</v>
      </c>
      <c r="F10" s="3">
        <v>3.3E-3</v>
      </c>
      <c r="G10" s="3">
        <v>1500.3623615524079</v>
      </c>
      <c r="H10" s="3">
        <v>0</v>
      </c>
      <c r="I10" s="3">
        <v>1500.3623615524079</v>
      </c>
      <c r="J10" s="3">
        <v>0</v>
      </c>
    </row>
    <row r="11" spans="1:10" x14ac:dyDescent="0.25">
      <c r="A11" s="1">
        <v>45931</v>
      </c>
      <c r="B11" s="2" t="s">
        <v>20</v>
      </c>
      <c r="C11" s="2" t="s">
        <v>21</v>
      </c>
      <c r="D11" s="2" t="s">
        <v>22</v>
      </c>
      <c r="E11" s="3">
        <v>85500</v>
      </c>
      <c r="F11" s="3">
        <v>3.3E-3</v>
      </c>
      <c r="G11" s="3">
        <v>1472.6892756584473</v>
      </c>
      <c r="H11" s="3">
        <v>0</v>
      </c>
      <c r="I11" s="3">
        <v>1472.6892756584473</v>
      </c>
      <c r="J11" s="3">
        <v>0</v>
      </c>
    </row>
    <row r="12" spans="1:10" x14ac:dyDescent="0.25">
      <c r="A12" s="1">
        <v>45962</v>
      </c>
      <c r="B12" s="2" t="s">
        <v>20</v>
      </c>
      <c r="C12" s="2" t="s">
        <v>21</v>
      </c>
      <c r="D12" s="2" t="s">
        <v>22</v>
      </c>
      <c r="E12" s="3">
        <v>85500</v>
      </c>
      <c r="F12" s="3">
        <v>3.3E-3</v>
      </c>
      <c r="G12" s="3">
        <v>1351.6573625858966</v>
      </c>
      <c r="H12" s="3">
        <v>0</v>
      </c>
      <c r="I12" s="3">
        <v>1351.6573625858966</v>
      </c>
      <c r="J12" s="3">
        <v>0</v>
      </c>
    </row>
    <row r="13" spans="1:10" x14ac:dyDescent="0.25">
      <c r="A13" s="1">
        <v>45992</v>
      </c>
      <c r="B13" s="2" t="s">
        <v>20</v>
      </c>
      <c r="C13" s="2" t="s">
        <v>21</v>
      </c>
      <c r="D13" s="2" t="s">
        <v>22</v>
      </c>
      <c r="E13" s="3">
        <v>85500</v>
      </c>
      <c r="F13" s="3">
        <v>3.3E-3</v>
      </c>
      <c r="G13" s="3">
        <v>1680.3982309894668</v>
      </c>
      <c r="H13" s="3">
        <v>0</v>
      </c>
      <c r="I13" s="3">
        <v>1680.3982309894668</v>
      </c>
      <c r="J13" s="3">
        <v>0</v>
      </c>
    </row>
    <row r="14" spans="1:10" x14ac:dyDescent="0.25">
      <c r="A14" s="1">
        <v>46023</v>
      </c>
      <c r="B14" s="2" t="s">
        <v>20</v>
      </c>
      <c r="C14" s="2" t="s">
        <v>21</v>
      </c>
      <c r="D14" s="2" t="s">
        <v>22</v>
      </c>
      <c r="E14" s="3">
        <v>85500</v>
      </c>
      <c r="F14" s="3">
        <v>3.3E-3</v>
      </c>
      <c r="G14" s="3">
        <v>1591.9432480533981</v>
      </c>
      <c r="H14" s="3">
        <v>0</v>
      </c>
      <c r="I14" s="3">
        <v>1591.9432480533981</v>
      </c>
      <c r="J14" s="3">
        <v>0</v>
      </c>
    </row>
    <row r="15" spans="1:10" x14ac:dyDescent="0.25">
      <c r="A15" s="1">
        <v>46054</v>
      </c>
      <c r="B15" s="2" t="s">
        <v>20</v>
      </c>
      <c r="C15" s="2" t="s">
        <v>21</v>
      </c>
      <c r="D15" s="2" t="s">
        <v>22</v>
      </c>
      <c r="E15" s="3">
        <v>85500</v>
      </c>
      <c r="F15" s="3">
        <v>3.3E-3</v>
      </c>
      <c r="G15" s="3">
        <v>1364.801229640052</v>
      </c>
      <c r="H15" s="3">
        <v>0</v>
      </c>
      <c r="I15" s="3">
        <v>1364.801229640052</v>
      </c>
      <c r="J15" s="3">
        <v>0</v>
      </c>
    </row>
    <row r="16" spans="1:10" x14ac:dyDescent="0.25">
      <c r="A16" s="1">
        <v>46082</v>
      </c>
      <c r="B16" s="2" t="s">
        <v>20</v>
      </c>
      <c r="C16" s="2" t="s">
        <v>21</v>
      </c>
      <c r="D16" s="2" t="s">
        <v>22</v>
      </c>
      <c r="E16" s="3">
        <v>85500</v>
      </c>
      <c r="F16" s="3">
        <v>3.3E-3</v>
      </c>
      <c r="G16" s="3">
        <v>1433.519514117768</v>
      </c>
      <c r="H16" s="3">
        <v>0</v>
      </c>
      <c r="I16" s="3">
        <v>1433.519514117768</v>
      </c>
      <c r="J16" s="3">
        <v>0</v>
      </c>
    </row>
    <row r="17" spans="1:10" x14ac:dyDescent="0.25">
      <c r="A17" s="1">
        <v>46113</v>
      </c>
      <c r="B17" s="2" t="s">
        <v>20</v>
      </c>
      <c r="C17" s="2" t="s">
        <v>21</v>
      </c>
      <c r="D17" s="2" t="s">
        <v>22</v>
      </c>
      <c r="E17" s="3">
        <v>85500</v>
      </c>
      <c r="F17" s="3">
        <v>3.3E-3</v>
      </c>
      <c r="G17" s="3">
        <v>1313.1691446925179</v>
      </c>
      <c r="H17" s="3">
        <v>0</v>
      </c>
      <c r="I17" s="3">
        <v>1313.1691446925179</v>
      </c>
      <c r="J17" s="3">
        <v>0</v>
      </c>
    </row>
    <row r="18" spans="1:10" x14ac:dyDescent="0.25">
      <c r="A18" s="1">
        <v>46143</v>
      </c>
      <c r="B18" s="2" t="s">
        <v>20</v>
      </c>
      <c r="C18" s="2" t="s">
        <v>21</v>
      </c>
      <c r="D18" s="2" t="s">
        <v>22</v>
      </c>
      <c r="E18" s="3">
        <v>85500</v>
      </c>
      <c r="F18" s="3">
        <v>3.3E-3</v>
      </c>
      <c r="G18" s="3">
        <v>1284.0704990229801</v>
      </c>
      <c r="H18" s="3">
        <v>0</v>
      </c>
      <c r="I18" s="3">
        <v>1284.0704990229801</v>
      </c>
      <c r="J18" s="3">
        <v>0</v>
      </c>
    </row>
    <row r="19" spans="1:10" x14ac:dyDescent="0.25">
      <c r="A19" s="1">
        <v>46174</v>
      </c>
      <c r="B19" s="2" t="s">
        <v>20</v>
      </c>
      <c r="C19" s="2" t="s">
        <v>21</v>
      </c>
      <c r="D19" s="2" t="s">
        <v>22</v>
      </c>
      <c r="E19" s="3">
        <v>85500</v>
      </c>
      <c r="F19" s="3">
        <v>3.3E-3</v>
      </c>
      <c r="G19" s="3">
        <v>1175.6581296404106</v>
      </c>
      <c r="H19" s="3">
        <v>0</v>
      </c>
      <c r="I19" s="3">
        <v>1175.6581296404106</v>
      </c>
      <c r="J19" s="3">
        <v>0</v>
      </c>
    </row>
    <row r="20" spans="1:10" x14ac:dyDescent="0.25">
      <c r="A20" s="1">
        <v>46204</v>
      </c>
      <c r="B20" s="2" t="s">
        <v>20</v>
      </c>
      <c r="C20" s="2" t="s">
        <v>21</v>
      </c>
      <c r="D20" s="2" t="s">
        <v>22</v>
      </c>
      <c r="E20" s="3">
        <v>85500</v>
      </c>
      <c r="F20" s="3">
        <v>3.3E-3</v>
      </c>
      <c r="G20" s="3">
        <v>1149.2508238664273</v>
      </c>
      <c r="H20" s="3">
        <v>0</v>
      </c>
      <c r="I20" s="3">
        <v>1149.2508238664273</v>
      </c>
      <c r="J20" s="3">
        <v>0</v>
      </c>
    </row>
    <row r="21" spans="1:10" x14ac:dyDescent="0.25">
      <c r="A21" s="1">
        <v>46235</v>
      </c>
      <c r="B21" s="2" t="s">
        <v>20</v>
      </c>
      <c r="C21" s="2" t="s">
        <v>21</v>
      </c>
      <c r="D21" s="2" t="s">
        <v>22</v>
      </c>
      <c r="E21" s="3">
        <v>85500</v>
      </c>
      <c r="F21" s="3">
        <v>3.3E-3</v>
      </c>
      <c r="G21" s="3">
        <v>1086.174173493514</v>
      </c>
      <c r="H21" s="3">
        <v>0</v>
      </c>
      <c r="I21" s="3">
        <v>1086.174173493514</v>
      </c>
      <c r="J21" s="3">
        <v>0</v>
      </c>
    </row>
    <row r="22" spans="1:10" x14ac:dyDescent="0.25">
      <c r="A22" s="1">
        <v>46266</v>
      </c>
      <c r="B22" s="2" t="s">
        <v>20</v>
      </c>
      <c r="C22" s="2" t="s">
        <v>21</v>
      </c>
      <c r="D22" s="2" t="s">
        <v>22</v>
      </c>
      <c r="E22" s="3">
        <v>85500</v>
      </c>
      <c r="F22" s="3">
        <v>3.3E-3</v>
      </c>
      <c r="G22" s="3">
        <v>994.39111637601877</v>
      </c>
      <c r="H22" s="3">
        <v>0</v>
      </c>
      <c r="I22" s="3">
        <v>994.39111637601877</v>
      </c>
      <c r="J22" s="3">
        <v>0</v>
      </c>
    </row>
    <row r="23" spans="1:10" x14ac:dyDescent="0.25">
      <c r="A23" s="1">
        <v>46296</v>
      </c>
      <c r="B23" s="2" t="s">
        <v>20</v>
      </c>
      <c r="C23" s="2" t="s">
        <v>21</v>
      </c>
      <c r="D23" s="2" t="s">
        <v>22</v>
      </c>
      <c r="E23" s="3">
        <v>85500</v>
      </c>
      <c r="F23" s="3">
        <v>3.3E-3</v>
      </c>
      <c r="G23" s="3">
        <v>972.19133979988499</v>
      </c>
      <c r="H23" s="3">
        <v>0</v>
      </c>
      <c r="I23" s="3">
        <v>972.19133979988499</v>
      </c>
      <c r="J23" s="3">
        <v>0</v>
      </c>
    </row>
    <row r="24" spans="1:10" x14ac:dyDescent="0.25">
      <c r="A24" s="1">
        <v>46327</v>
      </c>
      <c r="B24" s="2" t="s">
        <v>20</v>
      </c>
      <c r="C24" s="2" t="s">
        <v>21</v>
      </c>
      <c r="D24" s="2" t="s">
        <v>22</v>
      </c>
      <c r="E24" s="3">
        <v>85500</v>
      </c>
      <c r="F24" s="3">
        <v>3.3E-3</v>
      </c>
      <c r="G24" s="3">
        <v>890.28300540050395</v>
      </c>
      <c r="H24" s="3">
        <v>0</v>
      </c>
      <c r="I24" s="3">
        <v>890.28300540050395</v>
      </c>
      <c r="J24" s="3">
        <v>0</v>
      </c>
    </row>
    <row r="25" spans="1:10" x14ac:dyDescent="0.25">
      <c r="A25" s="1">
        <v>46357</v>
      </c>
      <c r="B25" s="2" t="s">
        <v>20</v>
      </c>
      <c r="C25" s="2" t="s">
        <v>21</v>
      </c>
      <c r="D25" s="2" t="s">
        <v>22</v>
      </c>
      <c r="E25" s="3">
        <v>85500</v>
      </c>
      <c r="F25" s="3">
        <v>3.3E-3</v>
      </c>
      <c r="G25" s="3">
        <v>870.7257749588631</v>
      </c>
      <c r="H25" s="3">
        <v>0</v>
      </c>
      <c r="I25" s="3">
        <v>870.7257749588631</v>
      </c>
      <c r="J25" s="3">
        <v>0</v>
      </c>
    </row>
    <row r="26" spans="1:10" x14ac:dyDescent="0.25">
      <c r="A26" s="1">
        <v>46388</v>
      </c>
      <c r="B26" s="2" t="s">
        <v>20</v>
      </c>
      <c r="C26" s="2" t="s">
        <v>21</v>
      </c>
      <c r="D26" s="2" t="s">
        <v>22</v>
      </c>
      <c r="E26" s="3">
        <v>85500</v>
      </c>
      <c r="F26" s="3">
        <v>3.3E-3</v>
      </c>
      <c r="G26" s="3">
        <v>823.57731107844143</v>
      </c>
      <c r="H26" s="3">
        <v>0</v>
      </c>
      <c r="I26" s="3">
        <v>823.57731107844143</v>
      </c>
      <c r="J26" s="3">
        <v>0</v>
      </c>
    </row>
    <row r="27" spans="1:10" x14ac:dyDescent="0.25">
      <c r="A27" s="1">
        <v>46419</v>
      </c>
      <c r="B27" s="2" t="s">
        <v>20</v>
      </c>
      <c r="C27" s="2" t="s">
        <v>21</v>
      </c>
      <c r="D27" s="2" t="s">
        <v>22</v>
      </c>
      <c r="E27" s="3">
        <v>85500</v>
      </c>
      <c r="F27" s="3">
        <v>3.3E-3</v>
      </c>
      <c r="G27" s="3">
        <v>705.65462689642504</v>
      </c>
      <c r="H27" s="3">
        <v>0</v>
      </c>
      <c r="I27" s="3">
        <v>705.65462689642504</v>
      </c>
      <c r="J27" s="3">
        <v>0</v>
      </c>
    </row>
    <row r="28" spans="1:10" x14ac:dyDescent="0.25">
      <c r="A28" s="1">
        <v>46447</v>
      </c>
      <c r="B28" s="2" t="s">
        <v>20</v>
      </c>
      <c r="C28" s="2" t="s">
        <v>21</v>
      </c>
      <c r="D28" s="2" t="s">
        <v>22</v>
      </c>
      <c r="E28" s="3">
        <v>85500</v>
      </c>
      <c r="F28" s="3">
        <v>3.3E-3</v>
      </c>
      <c r="G28" s="3">
        <v>741.35266991306446</v>
      </c>
      <c r="H28" s="3">
        <v>0</v>
      </c>
      <c r="I28" s="3">
        <v>741.35266991306446</v>
      </c>
      <c r="J28" s="3">
        <v>0</v>
      </c>
    </row>
    <row r="29" spans="1:10" x14ac:dyDescent="0.25">
      <c r="A29" s="1">
        <v>46478</v>
      </c>
      <c r="B29" s="2" t="s">
        <v>20</v>
      </c>
      <c r="C29" s="2" t="s">
        <v>21</v>
      </c>
      <c r="D29" s="2" t="s">
        <v>22</v>
      </c>
      <c r="E29" s="3">
        <v>85500</v>
      </c>
      <c r="F29" s="3">
        <v>3.3E-3</v>
      </c>
      <c r="G29" s="3">
        <v>679.75681296754158</v>
      </c>
      <c r="H29" s="3">
        <v>0</v>
      </c>
      <c r="I29" s="3">
        <v>679.75681296754158</v>
      </c>
      <c r="J29" s="3">
        <v>0</v>
      </c>
    </row>
    <row r="30" spans="1:10" x14ac:dyDescent="0.25">
      <c r="A30" s="1">
        <v>46508</v>
      </c>
      <c r="B30" s="2" t="s">
        <v>20</v>
      </c>
      <c r="C30" s="2" t="s">
        <v>21</v>
      </c>
      <c r="D30" s="2" t="s">
        <v>22</v>
      </c>
      <c r="E30" s="3">
        <v>85500</v>
      </c>
      <c r="F30" s="3">
        <v>3.3E-3</v>
      </c>
      <c r="G30" s="3">
        <v>665.74015039756284</v>
      </c>
      <c r="H30" s="3">
        <v>0</v>
      </c>
      <c r="I30" s="3">
        <v>665.74015039756284</v>
      </c>
      <c r="J30" s="3">
        <v>0</v>
      </c>
    </row>
    <row r="31" spans="1:10" x14ac:dyDescent="0.25">
      <c r="A31" s="1">
        <v>46539</v>
      </c>
      <c r="B31" s="2" t="s">
        <v>20</v>
      </c>
      <c r="C31" s="2" t="s">
        <v>21</v>
      </c>
      <c r="D31" s="2" t="s">
        <v>22</v>
      </c>
      <c r="E31" s="3">
        <v>85500</v>
      </c>
      <c r="F31" s="3">
        <v>3.3E-3</v>
      </c>
      <c r="G31" s="3">
        <v>610.80747686464827</v>
      </c>
      <c r="H31" s="3">
        <v>0</v>
      </c>
      <c r="I31" s="3">
        <v>610.80747686464827</v>
      </c>
      <c r="J31" s="3">
        <v>0</v>
      </c>
    </row>
    <row r="32" spans="1:10" x14ac:dyDescent="0.25">
      <c r="A32" s="1">
        <v>46569</v>
      </c>
      <c r="B32" s="2" t="s">
        <v>20</v>
      </c>
      <c r="C32" s="2" t="s">
        <v>21</v>
      </c>
      <c r="D32" s="2" t="s">
        <v>22</v>
      </c>
      <c r="E32" s="3">
        <v>85500</v>
      </c>
      <c r="F32" s="3">
        <v>3.3E-3</v>
      </c>
      <c r="G32" s="3">
        <v>598.59142617591692</v>
      </c>
      <c r="H32" s="3">
        <v>0</v>
      </c>
      <c r="I32" s="3">
        <v>598.59142617591692</v>
      </c>
      <c r="J32" s="3">
        <v>0</v>
      </c>
    </row>
    <row r="33" spans="1:10" x14ac:dyDescent="0.25">
      <c r="A33" s="1">
        <v>46600</v>
      </c>
      <c r="B33" s="2" t="s">
        <v>20</v>
      </c>
      <c r="C33" s="2" t="s">
        <v>21</v>
      </c>
      <c r="D33" s="2" t="s">
        <v>22</v>
      </c>
      <c r="E33" s="3">
        <v>85500</v>
      </c>
      <c r="F33" s="3">
        <v>3.3E-3</v>
      </c>
      <c r="G33" s="3">
        <v>567.38381281683155</v>
      </c>
      <c r="H33" s="3">
        <v>0</v>
      </c>
      <c r="I33" s="3">
        <v>567.38381281683155</v>
      </c>
      <c r="J33" s="3">
        <v>0</v>
      </c>
    </row>
    <row r="34" spans="1:10" x14ac:dyDescent="0.25">
      <c r="A34" s="1">
        <v>46631</v>
      </c>
      <c r="B34" s="2" t="s">
        <v>20</v>
      </c>
      <c r="C34" s="2" t="s">
        <v>21</v>
      </c>
      <c r="D34" s="2" t="s">
        <v>22</v>
      </c>
      <c r="E34" s="3">
        <v>85500</v>
      </c>
      <c r="F34" s="3">
        <v>3.3E-3</v>
      </c>
      <c r="G34" s="3">
        <v>521.06644725844319</v>
      </c>
      <c r="H34" s="3">
        <v>0</v>
      </c>
      <c r="I34" s="3">
        <v>521.06644725844319</v>
      </c>
      <c r="J34" s="3">
        <v>0</v>
      </c>
    </row>
    <row r="35" spans="1:10" x14ac:dyDescent="0.25">
      <c r="A35" s="1">
        <v>46661</v>
      </c>
      <c r="B35" s="2" t="s">
        <v>20</v>
      </c>
      <c r="C35" s="2" t="s">
        <v>21</v>
      </c>
      <c r="D35" s="2" t="s">
        <v>22</v>
      </c>
      <c r="E35" s="3">
        <v>85500</v>
      </c>
      <c r="F35" s="3">
        <v>3.3E-3</v>
      </c>
      <c r="G35" s="3">
        <v>511.13228020806781</v>
      </c>
      <c r="H35" s="3">
        <v>0</v>
      </c>
      <c r="I35" s="3">
        <v>511.13228020806781</v>
      </c>
      <c r="J35" s="3">
        <v>0</v>
      </c>
    </row>
    <row r="36" spans="1:10" x14ac:dyDescent="0.25">
      <c r="A36" s="1">
        <v>46692</v>
      </c>
      <c r="B36" s="2" t="s">
        <v>20</v>
      </c>
      <c r="C36" s="2" t="s">
        <v>21</v>
      </c>
      <c r="D36" s="2" t="s">
        <v>22</v>
      </c>
      <c r="E36" s="3">
        <v>85500</v>
      </c>
      <c r="F36" s="3">
        <v>3.3E-3</v>
      </c>
      <c r="G36" s="3">
        <v>469.69851188086966</v>
      </c>
      <c r="H36" s="3">
        <v>0</v>
      </c>
      <c r="I36" s="3">
        <v>469.69851188086966</v>
      </c>
      <c r="J36" s="3">
        <v>0</v>
      </c>
    </row>
    <row r="37" spans="1:10" x14ac:dyDescent="0.25">
      <c r="A37" s="1">
        <v>46722</v>
      </c>
      <c r="B37" s="2" t="s">
        <v>20</v>
      </c>
      <c r="C37" s="2" t="s">
        <v>21</v>
      </c>
      <c r="D37" s="2" t="s">
        <v>22</v>
      </c>
      <c r="E37" s="3">
        <v>85500</v>
      </c>
      <c r="F37" s="3">
        <v>3.3E-3</v>
      </c>
      <c r="G37" s="3">
        <v>461.02434556353614</v>
      </c>
      <c r="H37" s="3">
        <v>0</v>
      </c>
      <c r="I37" s="3">
        <v>461.02434556353614</v>
      </c>
      <c r="J37" s="3">
        <v>0</v>
      </c>
    </row>
    <row r="38" spans="1:10" x14ac:dyDescent="0.25">
      <c r="A38" s="1">
        <v>46753</v>
      </c>
      <c r="B38" s="2" t="s">
        <v>20</v>
      </c>
      <c r="C38" s="2" t="s">
        <v>21</v>
      </c>
      <c r="D38" s="2" t="s">
        <v>22</v>
      </c>
      <c r="E38" s="3">
        <v>85500</v>
      </c>
      <c r="F38" s="3">
        <v>3.3E-3</v>
      </c>
      <c r="G38" s="3">
        <v>437.67246256215452</v>
      </c>
      <c r="H38" s="3">
        <v>0</v>
      </c>
      <c r="I38" s="3">
        <v>437.67246256215452</v>
      </c>
      <c r="J38" s="3">
        <v>0</v>
      </c>
    </row>
    <row r="39" spans="1:10" x14ac:dyDescent="0.25">
      <c r="A39" s="1">
        <v>46784</v>
      </c>
      <c r="B39" s="2" t="s">
        <v>20</v>
      </c>
      <c r="C39" s="2" t="s">
        <v>21</v>
      </c>
      <c r="D39" s="2" t="s">
        <v>22</v>
      </c>
      <c r="E39" s="3">
        <v>85500</v>
      </c>
      <c r="F39" s="3">
        <v>3.3E-3</v>
      </c>
      <c r="G39" s="3">
        <v>366.02729714500043</v>
      </c>
      <c r="H39" s="3">
        <v>0</v>
      </c>
      <c r="I39" s="3">
        <v>366.02729714500043</v>
      </c>
      <c r="J39" s="3">
        <v>0</v>
      </c>
    </row>
    <row r="40" spans="1:10" x14ac:dyDescent="0.25">
      <c r="A40" s="1">
        <v>46813</v>
      </c>
      <c r="B40" s="2" t="s">
        <v>20</v>
      </c>
      <c r="C40" s="2" t="s">
        <v>21</v>
      </c>
      <c r="D40" s="2" t="s">
        <v>22</v>
      </c>
      <c r="E40" s="3">
        <v>85500</v>
      </c>
      <c r="F40" s="3">
        <v>3.3E-3</v>
      </c>
      <c r="G40" s="3">
        <v>372.36348440158878</v>
      </c>
      <c r="H40" s="3">
        <v>0</v>
      </c>
      <c r="I40" s="3">
        <v>372.36348440158878</v>
      </c>
      <c r="J40" s="3">
        <v>0</v>
      </c>
    </row>
    <row r="41" spans="1:10" x14ac:dyDescent="0.25">
      <c r="A41" s="1">
        <v>46844</v>
      </c>
      <c r="B41" s="2" t="s">
        <v>20</v>
      </c>
      <c r="C41" s="2" t="s">
        <v>21</v>
      </c>
      <c r="D41" s="2" t="s">
        <v>22</v>
      </c>
      <c r="E41" s="3">
        <v>85500</v>
      </c>
      <c r="F41" s="3">
        <v>3.3E-3</v>
      </c>
      <c r="G41" s="3">
        <v>342.74390633488269</v>
      </c>
      <c r="H41" s="3">
        <v>0</v>
      </c>
      <c r="I41" s="3">
        <v>342.74390633488269</v>
      </c>
      <c r="J41" s="3">
        <v>0</v>
      </c>
    </row>
    <row r="42" spans="1:10" x14ac:dyDescent="0.25">
      <c r="A42" s="1">
        <v>46874</v>
      </c>
      <c r="B42" s="2" t="s">
        <v>20</v>
      </c>
      <c r="C42" s="2" t="s">
        <v>21</v>
      </c>
      <c r="D42" s="2" t="s">
        <v>22</v>
      </c>
      <c r="E42" s="3">
        <v>85500</v>
      </c>
      <c r="F42" s="3">
        <v>3.3E-3</v>
      </c>
      <c r="G42" s="3">
        <v>336.96002052444288</v>
      </c>
      <c r="H42" s="3">
        <v>0</v>
      </c>
      <c r="I42" s="3">
        <v>336.96002052444288</v>
      </c>
      <c r="J42" s="3">
        <v>0</v>
      </c>
    </row>
    <row r="43" spans="1:10" x14ac:dyDescent="0.25">
      <c r="A43" s="1">
        <v>46905</v>
      </c>
      <c r="B43" s="2" t="s">
        <v>20</v>
      </c>
      <c r="C43" s="2" t="s">
        <v>21</v>
      </c>
      <c r="D43" s="2" t="s">
        <v>22</v>
      </c>
      <c r="E43" s="3">
        <v>85500</v>
      </c>
      <c r="F43" s="3">
        <v>3.3E-3</v>
      </c>
      <c r="G43" s="3">
        <v>310.32297810076784</v>
      </c>
      <c r="H43" s="3">
        <v>0</v>
      </c>
      <c r="I43" s="3">
        <v>310.32297810076784</v>
      </c>
      <c r="J43" s="3">
        <v>0</v>
      </c>
    </row>
    <row r="44" spans="1:10" x14ac:dyDescent="0.25">
      <c r="A44" s="1">
        <v>46935</v>
      </c>
      <c r="B44" s="2" t="s">
        <v>20</v>
      </c>
      <c r="C44" s="2" t="s">
        <v>21</v>
      </c>
      <c r="D44" s="2" t="s">
        <v>22</v>
      </c>
      <c r="E44" s="3">
        <v>85500</v>
      </c>
      <c r="F44" s="3">
        <v>3.3E-3</v>
      </c>
      <c r="G44" s="3">
        <v>305.24378025159945</v>
      </c>
      <c r="H44" s="3">
        <v>0</v>
      </c>
      <c r="I44" s="3">
        <v>305.24378025159945</v>
      </c>
      <c r="J44" s="3">
        <v>0</v>
      </c>
    </row>
    <row r="45" spans="1:10" x14ac:dyDescent="0.25">
      <c r="A45" s="1">
        <v>46966</v>
      </c>
      <c r="B45" s="2" t="s">
        <v>20</v>
      </c>
      <c r="C45" s="2" t="s">
        <v>21</v>
      </c>
      <c r="D45" s="2" t="s">
        <v>22</v>
      </c>
      <c r="E45" s="3">
        <v>85500</v>
      </c>
      <c r="F45" s="3">
        <v>3.3E-3</v>
      </c>
      <c r="G45" s="3">
        <v>290.39794609674658</v>
      </c>
      <c r="H45" s="3">
        <v>0</v>
      </c>
      <c r="I45" s="3">
        <v>290.39794609674658</v>
      </c>
      <c r="J45" s="3">
        <v>0</v>
      </c>
    </row>
    <row r="46" spans="1:10" x14ac:dyDescent="0.25">
      <c r="A46" s="1">
        <v>46997</v>
      </c>
      <c r="B46" s="2" t="s">
        <v>20</v>
      </c>
      <c r="C46" s="2" t="s">
        <v>21</v>
      </c>
      <c r="D46" s="2" t="s">
        <v>22</v>
      </c>
      <c r="E46" s="3">
        <v>85500</v>
      </c>
      <c r="F46" s="3">
        <v>3.3E-3</v>
      </c>
      <c r="G46" s="3">
        <v>267.63846353472542</v>
      </c>
      <c r="H46" s="3">
        <v>0</v>
      </c>
      <c r="I46" s="3">
        <v>267.63846353472542</v>
      </c>
      <c r="J46" s="3">
        <v>0</v>
      </c>
    </row>
    <row r="47" spans="1:10" x14ac:dyDescent="0.25">
      <c r="A47" s="1">
        <v>47027</v>
      </c>
      <c r="B47" s="2" t="s">
        <v>20</v>
      </c>
      <c r="C47" s="2" t="s">
        <v>21</v>
      </c>
      <c r="D47" s="2" t="s">
        <v>22</v>
      </c>
      <c r="E47" s="3">
        <v>85500</v>
      </c>
      <c r="F47" s="3">
        <v>3.3E-3</v>
      </c>
      <c r="G47" s="3">
        <v>263.44394987085889</v>
      </c>
      <c r="H47" s="3">
        <v>0</v>
      </c>
      <c r="I47" s="3">
        <v>263.44394987085889</v>
      </c>
      <c r="J47" s="3">
        <v>0</v>
      </c>
    </row>
    <row r="48" spans="1:10" x14ac:dyDescent="0.25">
      <c r="A48" s="1">
        <v>47058</v>
      </c>
      <c r="B48" s="2" t="s">
        <v>20</v>
      </c>
      <c r="C48" s="2" t="s">
        <v>21</v>
      </c>
      <c r="D48" s="2" t="s">
        <v>22</v>
      </c>
      <c r="E48" s="3">
        <v>85500</v>
      </c>
      <c r="F48" s="3">
        <v>3.3E-3</v>
      </c>
      <c r="G48" s="3">
        <v>242.90403509320163</v>
      </c>
      <c r="H48" s="3">
        <v>0</v>
      </c>
      <c r="I48" s="3">
        <v>242.90403509320163</v>
      </c>
      <c r="J48" s="3">
        <v>0</v>
      </c>
    </row>
    <row r="49" spans="1:10" x14ac:dyDescent="0.25">
      <c r="A49" s="1">
        <v>47088</v>
      </c>
      <c r="B49" s="2" t="s">
        <v>20</v>
      </c>
      <c r="C49" s="2" t="s">
        <v>21</v>
      </c>
      <c r="D49" s="2" t="s">
        <v>22</v>
      </c>
      <c r="E49" s="3">
        <v>85500</v>
      </c>
      <c r="F49" s="3">
        <v>3.3E-3</v>
      </c>
      <c r="G49" s="3">
        <v>239.19831632145934</v>
      </c>
      <c r="H49" s="3">
        <v>0</v>
      </c>
      <c r="I49" s="3">
        <v>239.19831632145934</v>
      </c>
      <c r="J49" s="3">
        <v>0</v>
      </c>
    </row>
    <row r="50" spans="1:10" x14ac:dyDescent="0.25">
      <c r="A50" s="1">
        <v>47119</v>
      </c>
      <c r="B50" s="2" t="s">
        <v>20</v>
      </c>
      <c r="C50" s="2" t="s">
        <v>21</v>
      </c>
      <c r="D50" s="2" t="s">
        <v>22</v>
      </c>
      <c r="E50" s="3">
        <v>85500</v>
      </c>
      <c r="F50" s="3">
        <v>3.3E-3</v>
      </c>
      <c r="G50" s="3">
        <v>227.81565450683792</v>
      </c>
      <c r="H50" s="3">
        <v>0</v>
      </c>
      <c r="I50" s="3">
        <v>227.81565450683792</v>
      </c>
      <c r="J50" s="3">
        <v>0</v>
      </c>
    </row>
    <row r="51" spans="1:10" x14ac:dyDescent="0.25">
      <c r="A51" s="1">
        <v>47150</v>
      </c>
      <c r="B51" s="2" t="s">
        <v>20</v>
      </c>
      <c r="C51" s="2" t="s">
        <v>21</v>
      </c>
      <c r="D51" s="2" t="s">
        <v>22</v>
      </c>
      <c r="E51" s="3">
        <v>85500</v>
      </c>
      <c r="F51" s="3">
        <v>3.3E-3</v>
      </c>
      <c r="G51" s="3">
        <v>196.47211609170944</v>
      </c>
      <c r="H51" s="3">
        <v>0</v>
      </c>
      <c r="I51" s="3">
        <v>196.47211609170944</v>
      </c>
      <c r="J51" s="3">
        <v>0</v>
      </c>
    </row>
    <row r="52" spans="1:10" x14ac:dyDescent="0.25">
      <c r="A52" s="1">
        <v>47178</v>
      </c>
      <c r="B52" s="2" t="s">
        <v>20</v>
      </c>
      <c r="C52" s="2" t="s">
        <v>21</v>
      </c>
      <c r="D52" s="2" t="s">
        <v>22</v>
      </c>
      <c r="E52" s="3">
        <v>85500</v>
      </c>
      <c r="F52" s="3">
        <v>3.3E-3</v>
      </c>
      <c r="G52" s="3">
        <v>207.73846629343257</v>
      </c>
      <c r="H52" s="3">
        <v>0</v>
      </c>
      <c r="I52" s="3">
        <v>207.73846629343257</v>
      </c>
      <c r="J52" s="3">
        <v>0</v>
      </c>
    </row>
    <row r="53" spans="1:10" x14ac:dyDescent="0.25">
      <c r="A53" s="1">
        <v>47209</v>
      </c>
      <c r="B53" s="2" t="s">
        <v>20</v>
      </c>
      <c r="C53" s="2" t="s">
        <v>21</v>
      </c>
      <c r="D53" s="2" t="s">
        <v>22</v>
      </c>
      <c r="E53" s="3">
        <v>85500</v>
      </c>
      <c r="F53" s="3">
        <v>3.3E-3</v>
      </c>
      <c r="G53" s="3">
        <v>191.72324731908023</v>
      </c>
      <c r="H53" s="3">
        <v>0</v>
      </c>
      <c r="I53" s="3">
        <v>191.72324731908023</v>
      </c>
      <c r="J53" s="3">
        <v>0</v>
      </c>
    </row>
    <row r="54" spans="1:10" x14ac:dyDescent="0.25">
      <c r="A54" s="1">
        <v>47239</v>
      </c>
      <c r="B54" s="2" t="s">
        <v>20</v>
      </c>
      <c r="C54" s="2" t="s">
        <v>21</v>
      </c>
      <c r="D54" s="2" t="s">
        <v>22</v>
      </c>
      <c r="E54" s="3">
        <v>85500</v>
      </c>
      <c r="F54" s="3">
        <v>3.3E-3</v>
      </c>
      <c r="G54" s="3">
        <v>187.32759148059094</v>
      </c>
      <c r="H54" s="3">
        <v>0</v>
      </c>
      <c r="I54" s="3">
        <v>187.32759148059094</v>
      </c>
      <c r="J54" s="3">
        <v>0</v>
      </c>
    </row>
    <row r="55" spans="1:10" x14ac:dyDescent="0.25">
      <c r="A55" s="1">
        <v>47270</v>
      </c>
      <c r="B55" s="2" t="s">
        <v>20</v>
      </c>
      <c r="C55" s="2" t="s">
        <v>21</v>
      </c>
      <c r="D55" s="2" t="s">
        <v>22</v>
      </c>
      <c r="E55" s="3">
        <v>85500</v>
      </c>
      <c r="F55" s="3">
        <v>3.3E-3</v>
      </c>
      <c r="G55" s="3">
        <v>171.06343201664222</v>
      </c>
      <c r="H55" s="3">
        <v>0</v>
      </c>
      <c r="I55" s="3">
        <v>171.06343201664222</v>
      </c>
      <c r="J55" s="3">
        <v>0</v>
      </c>
    </row>
    <row r="56" spans="1:10" x14ac:dyDescent="0.25">
      <c r="A56" s="1">
        <v>47300</v>
      </c>
      <c r="B56" s="2" t="s">
        <v>20</v>
      </c>
      <c r="C56" s="2" t="s">
        <v>21</v>
      </c>
      <c r="D56" s="2" t="s">
        <v>22</v>
      </c>
      <c r="E56" s="3">
        <v>85500</v>
      </c>
      <c r="F56" s="3">
        <v>3.3E-3</v>
      </c>
      <c r="G56" s="3">
        <v>168.71610519487535</v>
      </c>
      <c r="H56" s="3">
        <v>0</v>
      </c>
      <c r="I56" s="3">
        <v>168.71610519487535</v>
      </c>
      <c r="J56" s="3">
        <v>0</v>
      </c>
    </row>
    <row r="57" spans="1:10" x14ac:dyDescent="0.25">
      <c r="A57" s="1">
        <v>47331</v>
      </c>
      <c r="B57" s="2" t="s">
        <v>20</v>
      </c>
      <c r="C57" s="2" t="s">
        <v>21</v>
      </c>
      <c r="D57" s="2" t="s">
        <v>22</v>
      </c>
      <c r="E57" s="3">
        <v>85500</v>
      </c>
      <c r="F57" s="3">
        <v>3.3E-3</v>
      </c>
      <c r="G57" s="3">
        <v>161.08897850727681</v>
      </c>
      <c r="H57" s="3">
        <v>0</v>
      </c>
      <c r="I57" s="3">
        <v>161.08897850727681</v>
      </c>
      <c r="J57" s="3">
        <v>0</v>
      </c>
    </row>
    <row r="58" spans="1:10" x14ac:dyDescent="0.25">
      <c r="A58" s="1">
        <v>47362</v>
      </c>
      <c r="B58" s="2" t="s">
        <v>20</v>
      </c>
      <c r="C58" s="2" t="s">
        <v>21</v>
      </c>
      <c r="D58" s="2" t="s">
        <v>22</v>
      </c>
      <c r="E58" s="3">
        <v>85500</v>
      </c>
      <c r="F58" s="3">
        <v>3.3E-3</v>
      </c>
      <c r="G58" s="3">
        <v>148.964482140428</v>
      </c>
      <c r="H58" s="3">
        <v>0</v>
      </c>
      <c r="I58" s="3">
        <v>148.964482140428</v>
      </c>
      <c r="J58" s="3">
        <v>0</v>
      </c>
    </row>
    <row r="59" spans="1:10" x14ac:dyDescent="0.25">
      <c r="A59" s="1">
        <v>47392</v>
      </c>
      <c r="B59" s="2" t="s">
        <v>20</v>
      </c>
      <c r="C59" s="2" t="s">
        <v>21</v>
      </c>
      <c r="D59" s="2" t="s">
        <v>22</v>
      </c>
      <c r="E59" s="3">
        <v>85500</v>
      </c>
      <c r="F59" s="3">
        <v>3.3E-3</v>
      </c>
      <c r="G59" s="3">
        <v>147.09966786498049</v>
      </c>
      <c r="H59" s="3">
        <v>0</v>
      </c>
      <c r="I59" s="3">
        <v>147.09966786498049</v>
      </c>
      <c r="J59" s="3">
        <v>0</v>
      </c>
    </row>
    <row r="60" spans="1:10" x14ac:dyDescent="0.25">
      <c r="A60" s="1">
        <v>47423</v>
      </c>
      <c r="B60" s="2" t="s">
        <v>20</v>
      </c>
      <c r="C60" s="2" t="s">
        <v>21</v>
      </c>
      <c r="D60" s="2" t="s">
        <v>22</v>
      </c>
      <c r="E60" s="3">
        <v>85500</v>
      </c>
      <c r="F60" s="3">
        <v>3.3E-3</v>
      </c>
      <c r="G60" s="3">
        <v>136.04441308576205</v>
      </c>
      <c r="H60" s="3">
        <v>0</v>
      </c>
      <c r="I60" s="3">
        <v>136.04441308576205</v>
      </c>
      <c r="J60" s="3">
        <v>0</v>
      </c>
    </row>
    <row r="61" spans="1:10" x14ac:dyDescent="0.25">
      <c r="A61" s="1">
        <v>47453</v>
      </c>
      <c r="B61" s="2" t="s">
        <v>20</v>
      </c>
      <c r="C61" s="2" t="s">
        <v>21</v>
      </c>
      <c r="D61" s="2" t="s">
        <v>22</v>
      </c>
      <c r="E61" s="3">
        <v>85500</v>
      </c>
      <c r="F61" s="3">
        <v>3.3E-3</v>
      </c>
      <c r="G61" s="3">
        <v>134.35734131103453</v>
      </c>
      <c r="H61" s="3">
        <v>0</v>
      </c>
      <c r="I61" s="3">
        <v>134.35734131103453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0C3C-E0C1-4150-97BF-577C77C37A7F}">
  <sheetPr>
    <tabColor rgb="FF00B050"/>
  </sheetPr>
  <dimension ref="A1:J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6" sqref="C26"/>
    </sheetView>
  </sheetViews>
  <sheetFormatPr baseColWidth="10" defaultColWidth="9.140625" defaultRowHeight="15" x14ac:dyDescent="0.25"/>
  <cols>
    <col min="2" max="2" width="42" bestFit="1" customWidth="1"/>
    <col min="3" max="3" width="20.85546875" customWidth="1"/>
    <col min="4" max="4" width="39" bestFit="1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</cols>
  <sheetData>
    <row r="1" spans="1:10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45658</v>
      </c>
      <c r="B2" s="2" t="s">
        <v>34</v>
      </c>
      <c r="C2" s="2" t="s">
        <v>21</v>
      </c>
      <c r="D2" s="2" t="s">
        <v>22</v>
      </c>
      <c r="E2" s="3">
        <v>168.87863410565041</v>
      </c>
      <c r="F2" s="3">
        <v>2.0412E-3</v>
      </c>
      <c r="G2" s="3">
        <v>368.22101292913544</v>
      </c>
      <c r="H2" s="3">
        <v>600</v>
      </c>
      <c r="I2" s="3">
        <v>968.22101292913544</v>
      </c>
      <c r="J2" s="3">
        <v>0</v>
      </c>
    </row>
    <row r="3" spans="1:10" x14ac:dyDescent="0.25">
      <c r="A3" s="1">
        <v>45689</v>
      </c>
      <c r="B3" s="2" t="s">
        <v>34</v>
      </c>
      <c r="C3" s="2" t="s">
        <v>21</v>
      </c>
      <c r="D3" s="2" t="s">
        <v>22</v>
      </c>
      <c r="E3" s="3">
        <v>168.87863410565041</v>
      </c>
      <c r="F3" s="3">
        <v>2.0412E-3</v>
      </c>
      <c r="G3" s="3">
        <v>379.70717687613376</v>
      </c>
      <c r="H3" s="3">
        <v>600</v>
      </c>
      <c r="I3" s="3">
        <v>979.70717687613376</v>
      </c>
      <c r="J3" s="3">
        <v>0</v>
      </c>
    </row>
    <row r="4" spans="1:10" x14ac:dyDescent="0.25">
      <c r="A4" s="1">
        <v>45717</v>
      </c>
      <c r="B4" s="2" t="s">
        <v>34</v>
      </c>
      <c r="C4" s="2" t="s">
        <v>21</v>
      </c>
      <c r="D4" s="2" t="s">
        <v>22</v>
      </c>
      <c r="E4" s="3">
        <v>168.87863410565041</v>
      </c>
      <c r="F4" s="3">
        <v>2.0412E-3</v>
      </c>
      <c r="G4" s="3">
        <v>250.95989153500011</v>
      </c>
      <c r="H4" s="3">
        <v>740</v>
      </c>
      <c r="I4" s="3">
        <v>990.95989153500011</v>
      </c>
      <c r="J4" s="3">
        <v>0</v>
      </c>
    </row>
    <row r="5" spans="1:10" x14ac:dyDescent="0.25">
      <c r="A5" s="1">
        <v>45748</v>
      </c>
      <c r="B5" s="2" t="s">
        <v>34</v>
      </c>
      <c r="C5" s="2" t="s">
        <v>21</v>
      </c>
      <c r="D5" s="2" t="s">
        <v>22</v>
      </c>
      <c r="E5" s="3">
        <v>168.87863410565041</v>
      </c>
      <c r="F5" s="3">
        <v>2.0412E-3</v>
      </c>
      <c r="G5" s="3">
        <v>250.95989153500011</v>
      </c>
      <c r="H5" s="3">
        <v>740</v>
      </c>
      <c r="I5" s="3">
        <v>990.95989153500011</v>
      </c>
      <c r="J5" s="3">
        <v>0</v>
      </c>
    </row>
    <row r="6" spans="1:10" x14ac:dyDescent="0.25">
      <c r="A6" s="1">
        <v>45778</v>
      </c>
      <c r="B6" s="2" t="s">
        <v>34</v>
      </c>
      <c r="C6" s="2" t="s">
        <v>21</v>
      </c>
      <c r="D6" s="2" t="s">
        <v>22</v>
      </c>
      <c r="E6" s="3">
        <v>168.87863410565041</v>
      </c>
      <c r="F6" s="3">
        <v>2.0412E-3</v>
      </c>
      <c r="G6" s="3">
        <v>250.95989153500011</v>
      </c>
      <c r="H6" s="3">
        <v>740</v>
      </c>
      <c r="I6" s="3">
        <v>990.95989153500011</v>
      </c>
      <c r="J6" s="3">
        <v>0</v>
      </c>
    </row>
    <row r="7" spans="1:10" x14ac:dyDescent="0.25">
      <c r="A7" s="1">
        <v>45809</v>
      </c>
      <c r="B7" s="2" t="s">
        <v>34</v>
      </c>
      <c r="C7" s="2" t="s">
        <v>21</v>
      </c>
      <c r="D7" s="2" t="s">
        <v>22</v>
      </c>
      <c r="E7" s="3">
        <v>168.87863410565041</v>
      </c>
      <c r="F7" s="3">
        <v>2.0412E-3</v>
      </c>
      <c r="G7" s="3">
        <v>250.95989153500011</v>
      </c>
      <c r="H7" s="3">
        <v>740</v>
      </c>
      <c r="I7" s="3">
        <v>990.95989153500011</v>
      </c>
      <c r="J7" s="3">
        <v>0</v>
      </c>
    </row>
    <row r="8" spans="1:10" x14ac:dyDescent="0.25">
      <c r="A8" s="1">
        <v>45839</v>
      </c>
      <c r="B8" s="2" t="s">
        <v>34</v>
      </c>
      <c r="C8" s="2" t="s">
        <v>21</v>
      </c>
      <c r="D8" s="2" t="s">
        <v>22</v>
      </c>
      <c r="E8" s="3">
        <v>168.87863410565041</v>
      </c>
      <c r="F8" s="3">
        <v>2.0412E-3</v>
      </c>
      <c r="G8" s="3">
        <v>850.95989153500011</v>
      </c>
      <c r="H8" s="3">
        <v>140</v>
      </c>
      <c r="I8" s="3">
        <v>990.95989153500011</v>
      </c>
      <c r="J8" s="3">
        <v>0</v>
      </c>
    </row>
    <row r="9" spans="1:10" x14ac:dyDescent="0.25">
      <c r="A9" s="1">
        <v>45870</v>
      </c>
      <c r="B9" s="2" t="s">
        <v>34</v>
      </c>
      <c r="C9" s="2" t="s">
        <v>21</v>
      </c>
      <c r="D9" s="2" t="s">
        <v>22</v>
      </c>
      <c r="E9" s="3">
        <v>168.87863410565041</v>
      </c>
      <c r="F9" s="3">
        <v>2.0412E-3</v>
      </c>
      <c r="G9" s="3">
        <v>850.95989153500011</v>
      </c>
      <c r="H9" s="3">
        <v>140</v>
      </c>
      <c r="I9" s="3">
        <v>990.95989153500011</v>
      </c>
      <c r="J9" s="3">
        <v>0</v>
      </c>
    </row>
    <row r="10" spans="1:10" x14ac:dyDescent="0.25">
      <c r="A10" s="1">
        <v>45901</v>
      </c>
      <c r="B10" s="2" t="s">
        <v>34</v>
      </c>
      <c r="C10" s="2" t="s">
        <v>21</v>
      </c>
      <c r="D10" s="2" t="s">
        <v>22</v>
      </c>
      <c r="E10" s="3">
        <v>168.87863410565041</v>
      </c>
      <c r="F10" s="3">
        <v>2.0412E-3</v>
      </c>
      <c r="G10" s="3">
        <v>850.95989153500011</v>
      </c>
      <c r="H10" s="3">
        <v>140</v>
      </c>
      <c r="I10" s="3">
        <v>990.95989153500011</v>
      </c>
      <c r="J10" s="3">
        <v>0</v>
      </c>
    </row>
    <row r="11" spans="1:10" x14ac:dyDescent="0.25">
      <c r="A11" s="1">
        <v>45931</v>
      </c>
      <c r="B11" s="2" t="s">
        <v>34</v>
      </c>
      <c r="C11" s="2" t="s">
        <v>21</v>
      </c>
      <c r="D11" s="2" t="s">
        <v>22</v>
      </c>
      <c r="E11" s="3">
        <v>168.87863410565041</v>
      </c>
      <c r="F11" s="3">
        <v>2.0412E-3</v>
      </c>
      <c r="G11" s="3">
        <v>850.95989153500011</v>
      </c>
      <c r="H11" s="3">
        <v>140</v>
      </c>
      <c r="I11" s="3">
        <v>990.95989153500011</v>
      </c>
      <c r="J11" s="3">
        <v>0</v>
      </c>
    </row>
    <row r="12" spans="1:10" x14ac:dyDescent="0.25">
      <c r="A12" s="1">
        <v>45962</v>
      </c>
      <c r="B12" s="2" t="s">
        <v>34</v>
      </c>
      <c r="C12" s="2" t="s">
        <v>21</v>
      </c>
      <c r="D12" s="2" t="s">
        <v>22</v>
      </c>
      <c r="E12" s="3">
        <v>168.87863410565041</v>
      </c>
      <c r="F12" s="3">
        <v>2.0412E-3</v>
      </c>
      <c r="G12" s="3">
        <v>850.95989153500011</v>
      </c>
      <c r="H12" s="3">
        <v>140</v>
      </c>
      <c r="I12" s="3">
        <v>990.95989153500011</v>
      </c>
      <c r="J12" s="3">
        <v>0</v>
      </c>
    </row>
    <row r="13" spans="1:10" x14ac:dyDescent="0.25">
      <c r="A13" s="1">
        <v>45992</v>
      </c>
      <c r="B13" s="2" t="s">
        <v>34</v>
      </c>
      <c r="C13" s="2" t="s">
        <v>21</v>
      </c>
      <c r="D13" s="2" t="s">
        <v>22</v>
      </c>
      <c r="E13" s="3">
        <v>168.87863410565041</v>
      </c>
      <c r="F13" s="3">
        <v>2.0412E-3</v>
      </c>
      <c r="G13" s="3">
        <v>850.95989153500011</v>
      </c>
      <c r="H13" s="3">
        <v>140</v>
      </c>
      <c r="I13" s="3">
        <v>990.95989153500011</v>
      </c>
      <c r="J13" s="3">
        <v>0</v>
      </c>
    </row>
    <row r="14" spans="1:10" x14ac:dyDescent="0.25">
      <c r="A14" s="1">
        <v>46023</v>
      </c>
      <c r="B14" s="2"/>
      <c r="C14" s="2"/>
      <c r="D14" s="2"/>
      <c r="E14" s="3"/>
      <c r="F14" s="3"/>
      <c r="G14" s="3"/>
      <c r="H14" s="3"/>
      <c r="I14" s="3"/>
      <c r="J14" s="3"/>
    </row>
    <row r="15" spans="1:10" x14ac:dyDescent="0.25">
      <c r="A15" s="1">
        <v>46054</v>
      </c>
      <c r="B15" s="2"/>
      <c r="C15" s="2"/>
      <c r="D15" s="2"/>
      <c r="E15" s="3"/>
      <c r="F15" s="3"/>
      <c r="G15" s="3"/>
      <c r="H15" s="3"/>
      <c r="I15" s="3"/>
      <c r="J15" s="3"/>
    </row>
    <row r="16" spans="1:10" x14ac:dyDescent="0.25">
      <c r="A16" s="1">
        <v>46082</v>
      </c>
      <c r="B16" s="2"/>
      <c r="C16" s="2"/>
      <c r="D16" s="2"/>
      <c r="E16" s="3"/>
      <c r="F16" s="3"/>
      <c r="G16" s="3"/>
      <c r="H16" s="3"/>
      <c r="I16" s="3"/>
      <c r="J16" s="3"/>
    </row>
    <row r="17" spans="1:10" x14ac:dyDescent="0.25">
      <c r="A17" s="1">
        <v>46113</v>
      </c>
      <c r="B17" s="2"/>
      <c r="C17" s="2"/>
      <c r="D17" s="2"/>
      <c r="E17" s="3"/>
      <c r="F17" s="3"/>
      <c r="G17" s="3"/>
      <c r="H17" s="3"/>
      <c r="I17" s="3"/>
      <c r="J17" s="3"/>
    </row>
    <row r="18" spans="1:10" x14ac:dyDescent="0.25">
      <c r="A18" s="1">
        <v>46143</v>
      </c>
      <c r="B18" s="2"/>
      <c r="C18" s="2"/>
      <c r="D18" s="2"/>
      <c r="E18" s="3"/>
      <c r="F18" s="3"/>
      <c r="G18" s="3"/>
      <c r="H18" s="3"/>
      <c r="I18" s="3"/>
      <c r="J18" s="3"/>
    </row>
    <row r="19" spans="1:10" x14ac:dyDescent="0.25">
      <c r="A19" s="1">
        <v>46174</v>
      </c>
      <c r="B19" s="2"/>
      <c r="C19" s="2"/>
      <c r="D19" s="2"/>
      <c r="E19" s="3"/>
      <c r="F19" s="3"/>
      <c r="G19" s="3"/>
      <c r="H19" s="3"/>
      <c r="I19" s="3"/>
      <c r="J19" s="3"/>
    </row>
    <row r="20" spans="1:10" x14ac:dyDescent="0.25">
      <c r="A20" s="1">
        <v>46204</v>
      </c>
      <c r="B20" s="2"/>
      <c r="C20" s="2"/>
      <c r="D20" s="2"/>
      <c r="E20" s="3"/>
      <c r="F20" s="3"/>
      <c r="G20" s="3"/>
      <c r="H20" s="3"/>
      <c r="I20" s="3"/>
      <c r="J20" s="3"/>
    </row>
    <row r="21" spans="1:10" x14ac:dyDescent="0.25">
      <c r="A21" s="1">
        <v>46235</v>
      </c>
      <c r="B21" s="2"/>
      <c r="C21" s="2"/>
      <c r="D21" s="2"/>
      <c r="E21" s="3"/>
      <c r="F21" s="3"/>
      <c r="G21" s="3"/>
      <c r="H21" s="3"/>
      <c r="I21" s="3"/>
      <c r="J21" s="3"/>
    </row>
    <row r="22" spans="1:10" x14ac:dyDescent="0.25">
      <c r="A22" s="1">
        <v>46266</v>
      </c>
      <c r="B22" s="2"/>
      <c r="C22" s="2"/>
      <c r="D22" s="2"/>
      <c r="E22" s="3"/>
      <c r="F22" s="3"/>
      <c r="G22" s="3"/>
      <c r="H22" s="3"/>
      <c r="I22" s="3"/>
      <c r="J22" s="3"/>
    </row>
    <row r="23" spans="1:10" x14ac:dyDescent="0.25">
      <c r="A23" s="1">
        <v>46296</v>
      </c>
      <c r="B23" s="2"/>
      <c r="C23" s="2"/>
      <c r="D23" s="2"/>
      <c r="E23" s="3"/>
      <c r="F23" s="3"/>
      <c r="G23" s="3"/>
      <c r="H23" s="3"/>
      <c r="I23" s="3"/>
      <c r="J23" s="3"/>
    </row>
    <row r="24" spans="1:10" x14ac:dyDescent="0.25">
      <c r="A24" s="1">
        <v>46327</v>
      </c>
      <c r="B24" s="2"/>
      <c r="C24" s="2"/>
      <c r="D24" s="2"/>
      <c r="E24" s="3"/>
      <c r="F24" s="3"/>
      <c r="G24" s="3"/>
      <c r="H24" s="3"/>
      <c r="I24" s="3"/>
      <c r="J24" s="3"/>
    </row>
    <row r="25" spans="1:10" x14ac:dyDescent="0.25">
      <c r="A25" s="1">
        <v>46357</v>
      </c>
      <c r="B25" s="2"/>
      <c r="C25" s="2"/>
      <c r="D25" s="2"/>
      <c r="E25" s="3"/>
      <c r="F25" s="3"/>
      <c r="G25" s="3"/>
      <c r="H25" s="3"/>
      <c r="I25" s="3"/>
      <c r="J25" s="3"/>
    </row>
    <row r="26" spans="1:10" x14ac:dyDescent="0.25">
      <c r="A26" s="1">
        <v>46388</v>
      </c>
      <c r="B26" s="2"/>
      <c r="C26" s="2"/>
      <c r="D26" s="2"/>
      <c r="E26" s="3"/>
      <c r="F26" s="3"/>
      <c r="G26" s="3"/>
      <c r="H26" s="3"/>
      <c r="I26" s="3"/>
      <c r="J26" s="3"/>
    </row>
    <row r="27" spans="1:10" x14ac:dyDescent="0.25">
      <c r="A27" s="1">
        <v>46419</v>
      </c>
      <c r="B27" s="2"/>
      <c r="C27" s="2"/>
      <c r="D27" s="2"/>
      <c r="E27" s="3"/>
      <c r="F27" s="3"/>
      <c r="G27" s="3"/>
      <c r="H27" s="3"/>
      <c r="I27" s="3"/>
      <c r="J27" s="3"/>
    </row>
    <row r="28" spans="1:10" x14ac:dyDescent="0.25">
      <c r="A28" s="1">
        <v>46447</v>
      </c>
      <c r="B28" s="2"/>
      <c r="C28" s="2"/>
      <c r="D28" s="2"/>
      <c r="E28" s="3"/>
      <c r="F28" s="3"/>
      <c r="G28" s="3"/>
      <c r="H28" s="3"/>
      <c r="I28" s="3"/>
      <c r="J28" s="3"/>
    </row>
    <row r="29" spans="1:10" x14ac:dyDescent="0.25">
      <c r="A29" s="1">
        <v>46478</v>
      </c>
      <c r="B29" s="2"/>
      <c r="C29" s="2"/>
      <c r="D29" s="2"/>
      <c r="E29" s="3"/>
      <c r="F29" s="3"/>
      <c r="G29" s="3"/>
      <c r="H29" s="3"/>
      <c r="I29" s="3"/>
      <c r="J29" s="3"/>
    </row>
    <row r="30" spans="1:10" x14ac:dyDescent="0.25">
      <c r="A30" s="1">
        <v>46508</v>
      </c>
      <c r="B30" s="2"/>
      <c r="C30" s="2"/>
      <c r="D30" s="2"/>
      <c r="E30" s="3"/>
      <c r="F30" s="3"/>
      <c r="G30" s="3"/>
      <c r="H30" s="3"/>
      <c r="I30" s="3"/>
      <c r="J30" s="3"/>
    </row>
    <row r="31" spans="1:10" x14ac:dyDescent="0.25">
      <c r="A31" s="1">
        <v>46539</v>
      </c>
      <c r="B31" s="2"/>
      <c r="C31" s="2"/>
      <c r="D31" s="2"/>
      <c r="E31" s="3"/>
      <c r="F31" s="3"/>
      <c r="G31" s="3"/>
      <c r="H31" s="3"/>
      <c r="I31" s="3"/>
      <c r="J31" s="3"/>
    </row>
    <row r="32" spans="1:10" x14ac:dyDescent="0.25">
      <c r="A32" s="1">
        <v>46569</v>
      </c>
      <c r="B32" s="2"/>
      <c r="C32" s="2"/>
      <c r="D32" s="2"/>
      <c r="E32" s="3"/>
      <c r="F32" s="3"/>
      <c r="G32" s="3"/>
      <c r="H32" s="3"/>
      <c r="I32" s="3"/>
      <c r="J32" s="3"/>
    </row>
    <row r="33" spans="1:10" x14ac:dyDescent="0.25">
      <c r="A33" s="1">
        <v>46600</v>
      </c>
      <c r="B33" s="2"/>
      <c r="C33" s="2"/>
      <c r="D33" s="2"/>
      <c r="E33" s="3"/>
      <c r="F33" s="3"/>
      <c r="G33" s="3"/>
      <c r="H33" s="3"/>
      <c r="I33" s="3"/>
      <c r="J33" s="3"/>
    </row>
    <row r="34" spans="1:10" x14ac:dyDescent="0.25">
      <c r="A34" s="1">
        <v>46631</v>
      </c>
      <c r="B34" s="2"/>
      <c r="C34" s="2"/>
      <c r="D34" s="2"/>
      <c r="E34" s="3"/>
      <c r="F34" s="3"/>
      <c r="G34" s="3"/>
      <c r="H34" s="3"/>
      <c r="I34" s="3"/>
      <c r="J34" s="3"/>
    </row>
    <row r="35" spans="1:10" x14ac:dyDescent="0.25">
      <c r="A35" s="1">
        <v>46661</v>
      </c>
      <c r="B35" s="2"/>
      <c r="C35" s="2"/>
      <c r="D35" s="2"/>
      <c r="E35" s="3"/>
      <c r="F35" s="3"/>
      <c r="G35" s="3"/>
      <c r="H35" s="3"/>
      <c r="I35" s="3"/>
      <c r="J35" s="3"/>
    </row>
    <row r="36" spans="1:10" x14ac:dyDescent="0.25">
      <c r="A36" s="1">
        <v>46692</v>
      </c>
      <c r="B36" s="2"/>
      <c r="C36" s="2"/>
      <c r="D36" s="2"/>
      <c r="E36" s="3"/>
      <c r="F36" s="3"/>
      <c r="G36" s="3"/>
      <c r="H36" s="3"/>
      <c r="I36" s="3"/>
      <c r="J36" s="3"/>
    </row>
    <row r="37" spans="1:10" x14ac:dyDescent="0.25">
      <c r="A37" s="1">
        <v>46722</v>
      </c>
      <c r="B37" s="2"/>
      <c r="C37" s="2"/>
      <c r="D37" s="2"/>
      <c r="E37" s="3"/>
      <c r="F37" s="3"/>
      <c r="G37" s="3"/>
      <c r="H37" s="3"/>
      <c r="I37" s="3"/>
      <c r="J37" s="3"/>
    </row>
    <row r="38" spans="1:10" x14ac:dyDescent="0.25">
      <c r="A38" s="1">
        <v>46753</v>
      </c>
      <c r="B38" s="2"/>
      <c r="C38" s="2"/>
      <c r="D38" s="2"/>
      <c r="E38" s="3"/>
      <c r="F38" s="3"/>
      <c r="G38" s="3"/>
      <c r="H38" s="3"/>
      <c r="I38" s="3"/>
      <c r="J38" s="3"/>
    </row>
    <row r="39" spans="1:10" x14ac:dyDescent="0.25">
      <c r="A39" s="1">
        <v>46784</v>
      </c>
      <c r="B39" s="2"/>
      <c r="C39" s="2"/>
      <c r="D39" s="2"/>
      <c r="E39" s="3"/>
      <c r="F39" s="3"/>
      <c r="G39" s="3"/>
      <c r="H39" s="3"/>
      <c r="I39" s="3"/>
      <c r="J39" s="3"/>
    </row>
    <row r="40" spans="1:10" x14ac:dyDescent="0.25">
      <c r="A40" s="1">
        <v>46813</v>
      </c>
      <c r="B40" s="2"/>
      <c r="C40" s="2"/>
      <c r="D40" s="2"/>
      <c r="E40" s="3"/>
      <c r="F40" s="3"/>
      <c r="G40" s="3"/>
      <c r="H40" s="3"/>
      <c r="I40" s="3"/>
      <c r="J40" s="3"/>
    </row>
    <row r="41" spans="1:10" x14ac:dyDescent="0.25">
      <c r="A41" s="1">
        <v>46844</v>
      </c>
      <c r="B41" s="2"/>
      <c r="C41" s="2"/>
      <c r="D41" s="2"/>
      <c r="E41" s="3"/>
      <c r="F41" s="3"/>
      <c r="G41" s="3"/>
      <c r="H41" s="3"/>
      <c r="I41" s="3"/>
      <c r="J41" s="3"/>
    </row>
    <row r="42" spans="1:10" x14ac:dyDescent="0.25">
      <c r="A42" s="1">
        <v>46874</v>
      </c>
      <c r="B42" s="2"/>
      <c r="C42" s="2"/>
      <c r="D42" s="2"/>
      <c r="E42" s="3"/>
      <c r="F42" s="3"/>
      <c r="G42" s="3"/>
      <c r="H42" s="3"/>
      <c r="I42" s="3"/>
      <c r="J42" s="3"/>
    </row>
    <row r="43" spans="1:10" x14ac:dyDescent="0.25">
      <c r="A43" s="1">
        <v>46905</v>
      </c>
      <c r="B43" s="2"/>
      <c r="C43" s="2"/>
      <c r="D43" s="2"/>
      <c r="E43" s="3"/>
      <c r="F43" s="3"/>
      <c r="G43" s="3"/>
      <c r="H43" s="3"/>
      <c r="I43" s="3"/>
      <c r="J43" s="3"/>
    </row>
    <row r="44" spans="1:10" x14ac:dyDescent="0.25">
      <c r="A44" s="1">
        <v>46935</v>
      </c>
      <c r="B44" s="2"/>
      <c r="C44" s="2"/>
      <c r="D44" s="2"/>
      <c r="E44" s="3"/>
      <c r="F44" s="3"/>
      <c r="G44" s="3"/>
      <c r="H44" s="3"/>
      <c r="I44" s="3"/>
      <c r="J44" s="3"/>
    </row>
    <row r="45" spans="1:10" x14ac:dyDescent="0.25">
      <c r="A45" s="1">
        <v>46966</v>
      </c>
      <c r="B45" s="2"/>
      <c r="C45" s="2"/>
      <c r="D45" s="2"/>
      <c r="E45" s="3"/>
      <c r="F45" s="3"/>
      <c r="G45" s="3"/>
      <c r="H45" s="3"/>
      <c r="I45" s="3"/>
      <c r="J45" s="3"/>
    </row>
    <row r="46" spans="1:10" x14ac:dyDescent="0.25">
      <c r="A46" s="1">
        <v>46997</v>
      </c>
      <c r="B46" s="2"/>
      <c r="C46" s="2"/>
      <c r="D46" s="2"/>
      <c r="E46" s="3"/>
      <c r="F46" s="3"/>
      <c r="G46" s="3"/>
      <c r="H46" s="3"/>
      <c r="I46" s="3"/>
      <c r="J46" s="3"/>
    </row>
    <row r="47" spans="1:10" x14ac:dyDescent="0.25">
      <c r="A47" s="1">
        <v>47027</v>
      </c>
      <c r="B47" s="2"/>
      <c r="C47" s="2"/>
      <c r="D47" s="2"/>
      <c r="E47" s="3"/>
      <c r="F47" s="3"/>
      <c r="G47" s="3"/>
      <c r="H47" s="3"/>
      <c r="I47" s="3"/>
      <c r="J47" s="3"/>
    </row>
    <row r="48" spans="1:10" x14ac:dyDescent="0.25">
      <c r="A48" s="1">
        <v>47058</v>
      </c>
      <c r="B48" s="2"/>
      <c r="C48" s="2"/>
      <c r="D48" s="2"/>
      <c r="E48" s="3"/>
      <c r="F48" s="3"/>
      <c r="G48" s="3"/>
      <c r="H48" s="3"/>
      <c r="I48" s="3"/>
      <c r="J48" s="3"/>
    </row>
    <row r="49" spans="1:10" x14ac:dyDescent="0.25">
      <c r="A49" s="1">
        <v>47088</v>
      </c>
      <c r="B49" s="2"/>
      <c r="C49" s="2"/>
      <c r="D49" s="2"/>
      <c r="E49" s="3"/>
      <c r="F49" s="3"/>
      <c r="G49" s="3"/>
      <c r="H49" s="3"/>
      <c r="I49" s="3"/>
      <c r="J49" s="3"/>
    </row>
    <row r="50" spans="1:10" x14ac:dyDescent="0.25">
      <c r="A50" s="1">
        <v>47119</v>
      </c>
      <c r="B50" s="2"/>
      <c r="C50" s="2"/>
      <c r="D50" s="2"/>
      <c r="E50" s="3"/>
      <c r="F50" s="3"/>
      <c r="G50" s="3"/>
      <c r="H50" s="3"/>
      <c r="I50" s="3"/>
      <c r="J50" s="3"/>
    </row>
    <row r="51" spans="1:10" x14ac:dyDescent="0.25">
      <c r="A51" s="1">
        <v>47150</v>
      </c>
      <c r="B51" s="2"/>
      <c r="C51" s="2"/>
      <c r="D51" s="2"/>
      <c r="E51" s="3"/>
      <c r="F51" s="3"/>
      <c r="G51" s="3"/>
      <c r="H51" s="3"/>
      <c r="I51" s="3"/>
      <c r="J51" s="3"/>
    </row>
    <row r="52" spans="1:10" x14ac:dyDescent="0.25">
      <c r="A52" s="1">
        <v>47178</v>
      </c>
      <c r="B52" s="2"/>
      <c r="C52" s="2"/>
      <c r="D52" s="2"/>
      <c r="E52" s="3"/>
      <c r="F52" s="3"/>
      <c r="G52" s="3"/>
      <c r="H52" s="3"/>
      <c r="I52" s="3"/>
      <c r="J52" s="3"/>
    </row>
    <row r="53" spans="1:10" x14ac:dyDescent="0.25">
      <c r="A53" s="1">
        <v>47209</v>
      </c>
      <c r="B53" s="2"/>
      <c r="C53" s="2"/>
      <c r="D53" s="2"/>
      <c r="E53" s="3"/>
      <c r="F53" s="3"/>
      <c r="G53" s="3"/>
      <c r="H53" s="3"/>
      <c r="I53" s="3"/>
      <c r="J53" s="3"/>
    </row>
    <row r="54" spans="1:10" x14ac:dyDescent="0.25">
      <c r="A54" s="1">
        <v>47239</v>
      </c>
      <c r="B54" s="2"/>
      <c r="C54" s="2"/>
      <c r="D54" s="2"/>
      <c r="E54" s="3"/>
      <c r="F54" s="3"/>
      <c r="G54" s="3"/>
      <c r="H54" s="3"/>
      <c r="I54" s="3"/>
      <c r="J54" s="3"/>
    </row>
    <row r="55" spans="1:10" x14ac:dyDescent="0.25">
      <c r="A55" s="1">
        <v>47270</v>
      </c>
      <c r="B55" s="2"/>
      <c r="C55" s="2"/>
      <c r="D55" s="2"/>
      <c r="E55" s="3"/>
      <c r="F55" s="3"/>
      <c r="G55" s="3"/>
      <c r="H55" s="3"/>
      <c r="I55" s="3"/>
      <c r="J55" s="3"/>
    </row>
    <row r="56" spans="1:10" x14ac:dyDescent="0.25">
      <c r="A56" s="1">
        <v>47300</v>
      </c>
      <c r="B56" s="2"/>
      <c r="C56" s="2"/>
      <c r="D56" s="2"/>
      <c r="E56" s="3"/>
      <c r="F56" s="3"/>
      <c r="G56" s="3"/>
      <c r="H56" s="3"/>
      <c r="I56" s="3"/>
      <c r="J56" s="3"/>
    </row>
    <row r="57" spans="1:10" x14ac:dyDescent="0.25">
      <c r="A57" s="1">
        <v>47331</v>
      </c>
      <c r="B57" s="2"/>
      <c r="C57" s="2"/>
      <c r="D57" s="2"/>
      <c r="E57" s="3"/>
      <c r="F57" s="3"/>
      <c r="G57" s="3"/>
      <c r="H57" s="3"/>
      <c r="I57" s="3"/>
      <c r="J57" s="3"/>
    </row>
    <row r="58" spans="1:10" x14ac:dyDescent="0.25">
      <c r="A58" s="1">
        <v>47362</v>
      </c>
      <c r="B58" s="2"/>
      <c r="C58" s="2"/>
      <c r="D58" s="2"/>
      <c r="E58" s="3"/>
      <c r="F58" s="3"/>
      <c r="G58" s="3"/>
      <c r="H58" s="3"/>
      <c r="I58" s="3"/>
      <c r="J58" s="3"/>
    </row>
    <row r="59" spans="1:10" x14ac:dyDescent="0.25">
      <c r="A59" s="1">
        <v>47392</v>
      </c>
      <c r="B59" s="2"/>
      <c r="C59" s="2"/>
      <c r="D59" s="2"/>
      <c r="E59" s="3"/>
      <c r="F59" s="3"/>
      <c r="G59" s="3"/>
      <c r="H59" s="3"/>
      <c r="I59" s="3"/>
      <c r="J59" s="3"/>
    </row>
    <row r="60" spans="1:10" x14ac:dyDescent="0.25">
      <c r="A60" s="1">
        <v>47423</v>
      </c>
      <c r="B60" s="2"/>
      <c r="C60" s="2"/>
      <c r="D60" s="2"/>
      <c r="E60" s="3"/>
      <c r="F60" s="3"/>
      <c r="G60" s="3"/>
      <c r="H60" s="3"/>
      <c r="I60" s="3"/>
      <c r="J60" s="3"/>
    </row>
    <row r="61" spans="1:10" x14ac:dyDescent="0.25">
      <c r="A61" s="1">
        <v>47453</v>
      </c>
      <c r="B61" s="2"/>
      <c r="C61" s="2"/>
      <c r="D61" s="2"/>
      <c r="E61" s="3"/>
      <c r="F61" s="3"/>
      <c r="G61" s="3"/>
      <c r="H61" s="3"/>
      <c r="I61" s="3"/>
      <c r="J6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Cartagena - Lineas Locales</vt:lpstr>
      <vt:lpstr>Cartagena - SPC</vt:lpstr>
      <vt:lpstr>Barranca</vt:lpstr>
      <vt:lpstr>Apiay</vt:lpstr>
      <vt:lpstr>Dina</vt:lpstr>
      <vt:lpstr>Cusiana</vt:lpstr>
      <vt:lpstr>Cupiagua</vt:lpstr>
      <vt:lpstr>Capachos_ECP</vt:lpstr>
      <vt:lpstr>Capacho_PAREX</vt:lpstr>
      <vt:lpstr>TY-GAS</vt:lpstr>
      <vt:lpstr>COINOGAS</vt:lpstr>
      <vt:lpstr>TURGAS</vt:lpstr>
      <vt:lpstr>PETROSANTANDER- PROPANO</vt:lpstr>
      <vt:lpstr>PETROSANTANDER-BUTANO</vt:lpstr>
      <vt:lpstr>Importador - PLEXA</vt:lpstr>
      <vt:lpstr>Importador - CHILCO</vt:lpstr>
      <vt:lpstr>Importador - Montagas</vt:lpstr>
      <vt:lpstr>Importador - COLGAS</vt:lpstr>
      <vt:lpstr>INVERSIONES GLP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JORGE ALIRIO ORTIZ TOVAR</cp:lastModifiedBy>
  <dcterms:created xsi:type="dcterms:W3CDTF">2021-03-24T16:49:17Z</dcterms:created>
  <dcterms:modified xsi:type="dcterms:W3CDTF">2025-05-27T20:51:13Z</dcterms:modified>
</cp:coreProperties>
</file>