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lcparedes\Downloads\"/>
    </mc:Choice>
  </mc:AlternateContent>
  <xr:revisionPtr revIDLastSave="10" documentId="8_{4B3F894A-EE7B-4FF2-9C12-F122B8039338}" xr6:coauthVersionLast="47" xr6:coauthVersionMax="47" xr10:uidLastSave="{658459C5-A4A4-44A7-8781-B3ECF92F5104}"/>
  <bookViews>
    <workbookView xWindow="-120" yWindow="-120" windowWidth="29040" windowHeight="15720" xr2:uid="{A7B1ED53-C96D-4F89-9A53-DF85503EF540}"/>
  </bookViews>
  <sheets>
    <sheet name="M-Mineria empresar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1" l="1"/>
  <c r="AA17" i="1"/>
  <c r="AB12" i="1"/>
  <c r="AA12" i="1"/>
  <c r="Z12" i="1"/>
  <c r="AB11" i="1"/>
  <c r="AA11" i="1"/>
  <c r="Z11" i="1"/>
  <c r="AB10" i="1"/>
  <c r="AA10" i="1"/>
  <c r="Z10" i="1"/>
  <c r="Y10" i="1"/>
  <c r="AB9" i="1"/>
  <c r="AA9" i="1"/>
  <c r="Z9" i="1"/>
  <c r="Y9" i="1"/>
</calcChain>
</file>

<file path=xl/sharedStrings.xml><?xml version="1.0" encoding="utf-8"?>
<sst xmlns="http://schemas.openxmlformats.org/spreadsheetml/2006/main" count="249" uniqueCount="121">
  <si>
    <t>PLAN DE ACCIÓN 2026  MINISTERIO DE MINAS Y ENERGÍA</t>
  </si>
  <si>
    <r>
      <rPr>
        <b/>
        <sz val="28"/>
        <color rgb="FF000000"/>
        <rFont val="Aptos Display"/>
        <scheme val="major"/>
      </rPr>
      <t xml:space="preserve">PLAN DE ACCIÓN 2026 DEL MINISTERIO DE MINAS Y ENERGÍA
</t>
    </r>
    <r>
      <rPr>
        <b/>
        <sz val="20"/>
        <color rgb="FF000000"/>
        <rFont val="Aptos Display"/>
        <scheme val="major"/>
      </rPr>
      <t>Versión de consulta a la ciudadanía
Dirección de Minería Empresarial</t>
    </r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</si>
  <si>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</si>
  <si>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</si>
  <si>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</si>
  <si>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</si>
  <si>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</si>
  <si>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</si>
  <si>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</si>
  <si>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</si>
  <si>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</si>
  <si>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</si>
  <si>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</si>
  <si>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</si>
  <si>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</si>
  <si>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</si>
  <si>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</si>
  <si>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</si>
  <si>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</si>
  <si>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</si>
  <si>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</si>
  <si>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</si>
  <si>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</si>
  <si>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</si>
  <si>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</si>
  <si>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</si>
  <si>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</si>
  <si>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</si>
  <si>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</si>
  <si>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</si>
  <si>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29. Responsable y cargo del reporte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</si>
  <si>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</si>
  <si>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</si>
  <si>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</si>
  <si>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</si>
  <si>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</si>
  <si>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</si>
  <si>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</si>
  <si>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</si>
  <si>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Minería</t>
  </si>
  <si>
    <t>Transformación Productiva, Internacionalización y Acción Climática</t>
  </si>
  <si>
    <t>Transición energética justa, segura, confiable y eficiente</t>
  </si>
  <si>
    <t>Diversificación productiva asociada a las actividades extractivas</t>
  </si>
  <si>
    <t>Distritos mineros/Reconversión productiva</t>
  </si>
  <si>
    <t>Distritos Mineros Especiales para la Transición Energética Justa</t>
  </si>
  <si>
    <t>Otro</t>
  </si>
  <si>
    <t>D3 Gestión de valores para resultados</t>
  </si>
  <si>
    <t>Planeación Institucional</t>
  </si>
  <si>
    <t>Misional</t>
  </si>
  <si>
    <t>Aumentar el nivel de satisfacer de los grupos de valor del Ministerio, frente a los productos y servicios generados.</t>
  </si>
  <si>
    <t>43. Estructurar y adoptar planes estratégicos de gestión en el marco de la delimitación de Distritos Mineros para la diversificación productiva</t>
  </si>
  <si>
    <t>N/A</t>
  </si>
  <si>
    <t>38. Planes estratégicos de gestión estructurados y adoptados en el marco de la delimitación de Distritos Mineros para la diversificación productiva</t>
  </si>
  <si>
    <t>Número</t>
  </si>
  <si>
    <t>Sumatoría de planes estratégicos de gestión estructurados y adoptados en el marco de la delimitación de Distritos Mineros para la diversificación productiva</t>
  </si>
  <si>
    <t>TRIMESTRAL</t>
  </si>
  <si>
    <t>103. Instalar mesas de trabajo Interinstitucionales de Distritos Mineros</t>
  </si>
  <si>
    <t>Mesas de trabajo Interinstitucionales de Distritos Mineros realizadas</t>
  </si>
  <si>
    <t>Anllela Castillo Rey
Coodinadora Grupo de Planeación y Seguimiento Minero</t>
  </si>
  <si>
    <t>amcastillo@minenergia.gov.co</t>
  </si>
  <si>
    <t>Responsable de la acción Grupo de Formulación de Política y Reglamentación Minera  </t>
  </si>
  <si>
    <t>104. Desarrollar mesas temáticas y/o zonales en el marco de la delimitación de Distritos Mineros para la diversificación productiva</t>
  </si>
  <si>
    <t>Mesas temáticas realizadas en el marco de la delimitación de Distritos Mineros para la diversificación productiva</t>
  </si>
  <si>
    <t xml:space="preserve">105. Adoptar los planes estratégicos de Gestión formulados </t>
  </si>
  <si>
    <t>Planes estratégicos de Gestión formulados y adoptados</t>
  </si>
  <si>
    <t>Reindustrialización</t>
  </si>
  <si>
    <t>Nuevo Marco Regulatorio para la Minería</t>
  </si>
  <si>
    <t>Mejora Normativa</t>
  </si>
  <si>
    <t>44. Cumplir la hoja de ruta para la actualización del marco regulatorio del sector minero, relacionado con las funciones de la DME</t>
  </si>
  <si>
    <t>39. Actualización del marco regulatorio del sector minero, relacionado con las funciones de la DME</t>
  </si>
  <si>
    <t>Porcentaje</t>
  </si>
  <si>
    <t>(Número de actos administrativos adoptados para la actualización del marco regulatorio del sector minero, relacionado con las funciones de la DME/ Número de actos administrativos planeados en la hoja de ruta para la actualización del marco regulatorio del sector minero,  relacionado con las funciones de la DME) x 100</t>
  </si>
  <si>
    <t>106. Definir la agenda regulatoría de la Dirección de Minería Empresarial</t>
  </si>
  <si>
    <t>Agenda regulatoría de la DME</t>
  </si>
  <si>
    <t>107.Expedir los actos administrativos planeados para la actualización del marco regulatorio del sector minero, relacionado con las funciones de la DME</t>
  </si>
  <si>
    <t>Atos administrativos adoptados para la actualización del marco regulatorio del sector minero, relacionado con las funciones de la DME</t>
  </si>
  <si>
    <t>Comunidades Energéticas</t>
  </si>
  <si>
    <t>45.  Identificar proyectos en el sector minero orientados a la implementación de medidas de Eficiencia Energética (EE) y Autogeneración Eléctrica (AE).</t>
  </si>
  <si>
    <t>40. Proyectos identificados de Eficiencia Energética (EE) y Autogeneración Eléctrica (AE) en el sector minero.</t>
  </si>
  <si>
    <t>Sumatoria de proyectos identificados de Eficiencia Energética (EE) y Autogeneración Eléctrica (AE) en el sector minero.</t>
  </si>
  <si>
    <t>108.Realizar visitas técnicas a los proyectos de Eficiencia Energética y Autogeneración Eléctrica en áreas mineras, con énfasis los Distritos Mineros Especiales para la Diversificación Productiva - DMEDP.</t>
  </si>
  <si>
    <t>Poyectos identificados de Eficiencia Energética (EE) y Autogeneración Eléctrica (AE) en el sector minero.</t>
  </si>
  <si>
    <t>Responsable de la acción Grupo de Ejecución y Gestión Minera    </t>
  </si>
  <si>
    <t>109. Identificar proyectos de Eficiencia Energética (EE) y Autogeneración Eléctrica (AE) en el sector minero a nivel Nacional, priorizando los Distritos Mineros Especiales para la Diversificación Productiva - DMEDP.</t>
  </si>
  <si>
    <t>Fichas técnicas elaboradas de los proyectos de Eficiencia Energética y Autogeneración Eléctrica en áreas mineras.</t>
  </si>
  <si>
    <t xml:space="preserve">46. Acompañar  la formulación y/o financiación de proyectos alrededor de Eficiencia Energética, Economía Circular, Reindustrialización y Diversificación Productiva. </t>
  </si>
  <si>
    <t xml:space="preserve">41. Proyectos de Eficiencia Energética, Economía Circular, Reindustrialización y Diversificación Productiva con acompañamiento en la formulación y/o financiación. </t>
  </si>
  <si>
    <t xml:space="preserve">Sumatoria de proyectos de Eficiencia Energética, Economía Circular, Reindustrialización y Diversificación Productiva con acompañamiento en la formulación y/o financiación. </t>
  </si>
  <si>
    <t>110. Mesas de trabajo con representantes de proyecto para consolidación de la ficha de perfil de proyectos alrededor de Eficiencia Energética, Economía Circular, Reindustrialización y Diversificación Productiva.</t>
  </si>
  <si>
    <t xml:space="preserve">Ficha de perfil de proyectos de Eficiencia Energética, Economía Circular, Reindustrialización y Diversificación Productiva </t>
  </si>
  <si>
    <t>Responsable de la acción Grupo de Planeación y Seguimiento Minero</t>
  </si>
  <si>
    <t>111. Registro en el banco de proyectos y revisión de posibles fuentes de financiación</t>
  </si>
  <si>
    <t xml:space="preserve">Proyectos de Eficiencia Energética, Economía Circular, Reindustrialización y Diversificación Productiva con acompañamiento en la formulación y/o financiación. </t>
  </si>
  <si>
    <t>47. Realizar diagnóticos técnicos para fortalecer las cadenas de proveeduría, que agreguen valor a minerales estratégicos, con una visión enfocada en la reindustrialización, transición energética, soberanía alimentaria e infraestructura pública</t>
  </si>
  <si>
    <t>42. Diagnóticos técnicos para fortalecer las cadenas de proveeduría, que agreguen valor a minerales estratégicos, con una visión enfocada en la reindustrialización, transición energética, soberanía alimentaria e infraestructura pública</t>
  </si>
  <si>
    <t>Sumatoria de diagnóticos técnicos para fortalecer las cadenas de proveeduría, que agreguen valor a minerales estratégicos, con una visión enfocada en la reindustrialización, transición energética, soberanía alimentaria e infraestructura pública</t>
  </si>
  <si>
    <t>112. Análisis, priorización y selección de áreas o zonas con potencial en minerales estratégicos y/o materiales a trabajar de manera georgeorreferenciada contienen la descripción física incluyendo información geológica.</t>
  </si>
  <si>
    <t>Análisis de priorización y selección áreas y/o materiales</t>
  </si>
  <si>
    <t>113. Diagnósticos técnicos detallados de las cadenas de proveeduría priorizadas y asociadas a los minerales estratégicos, que contengan el estudio de prefactibilidad donde se consolide el análisis integral de viabilidad para el aprovechamiento y producción con una visión de reindutrialización.</t>
  </si>
  <si>
    <t>Diagnósticos técnicos de las cadenas de proveeduría priorizadas y asociadas a los minerales estratégicos</t>
  </si>
  <si>
    <t>48,. Realizar diagnósticos técnicos para la implementación de aglomeraciones o clúster productivas para la creación de encadenamientos en la actividad minera enfocada en la reindustrialización</t>
  </si>
  <si>
    <t>43.  Diagnósticos técnicos para la implementación de aglomeraciones o clúster productivas para la creación de encadenamientos en la actividad minera enfocada en la reindustrialización</t>
  </si>
  <si>
    <t xml:space="preserve"> Sumatoria de diagnósticos técnicos para la implementación de aglomeraciones o clúster productivas para la creación de encadenamientos en la actividad minera enfocada en la reindustrialización</t>
  </si>
  <si>
    <t>114. Matriz de Identificación, con la selección de los minerales estratégicos y priorización de territorios, en el que se contemplen criterios como su relevancia económica, demanda de mercado, grupos de interés, prioridad regulatoria o nacional, relevancia en la industria entre otros y los territorios priorizados.</t>
  </si>
  <si>
    <t>Matriz de identificación de aglomeraciones o clúster productivas para la creación de encadenamientos en la actividad minera enfocada en la reindustrialización</t>
  </si>
  <si>
    <t>115. Caracterización de la aglomeración, análisis de la industria, y su hoja de ruta para lograr identificar las brechas que deben priorizarse.</t>
  </si>
  <si>
    <t>Documentos con la caracterización de la aglomeración, análisis de la industria, y su hoja de ruta para lograr identificar las brechas que deben priorizarse.</t>
  </si>
  <si>
    <t>49,. Formular e implementar una estrategía para el fortalecimiento y la identificación de las fuentes de financiación en actores socio empresariales, población subatendida y no atendida</t>
  </si>
  <si>
    <t>44.Estrategía para el fortalecimiento y la identificación de las fuentes de financiación en actores socio empresariales, población subatendida y no atendida formulada e implementada</t>
  </si>
  <si>
    <t>Sumatoria de estrategías para el fortalecimiento y la identificación de las fuentes de financiación en actores socio empresariales, población subatendida y no atendida formuladas e implementadas</t>
  </si>
  <si>
    <t>116.Formular estrategia para el fortalecimiento y la identificación de las fuentes de financiación en actores socio empresariales, población subatendida y no atendida formuladas e implementadas</t>
  </si>
  <si>
    <t>Estrategía para el fortalecimiento y la identificación de las fuentes de financiación en actores socio empresariales, población subatendida y no atendida formulada</t>
  </si>
  <si>
    <t>117. Implementar la estrategia para el fortalecimiento y la identificación de las fuentes de financiación en actores socio empresariales, población subatendida y no atendida formuladas e implementadas</t>
  </si>
  <si>
    <t>Estrategía para el fortalecimiento y la identificación de las fuentes de financiación en actores socio empresariales, población subatendida y no atendida  implementadas</t>
  </si>
  <si>
    <t>50. Formular y adoptar el Plan Nacional de Conocimiento Geocientífico</t>
  </si>
  <si>
    <t>45. Plan Nacional de Conocimiento Geocientífico formulado y adoptado</t>
  </si>
  <si>
    <t xml:space="preserve"> Porcentaje de avance en la formulación y adopción del Plan Nacional de Conocimiento Geocientífico 
Hito 1: Formulación 50%
Hito 2: Adopción 50%</t>
  </si>
  <si>
    <t>118. Formular el Plan Nacional de Conocimiento Geocientífico</t>
  </si>
  <si>
    <t>Plan Nacional de Conocimiento Geocientífico formulado</t>
  </si>
  <si>
    <t>119. Adoptar el Plan Nacional de Conocimiento Geocientífico</t>
  </si>
  <si>
    <t>Plan Nacional de Conocimiento Geocientífico adoptado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</si>
</sst>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rgb="FFFFFFFF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rgb="FF000000"/>
      <name val="Calibri Light"/>
      <family val="2"/>
    </font>
    <font>
      <sz val="9"/>
      <color theme="1"/>
      <name val="Aptos Display"/>
      <family val="2"/>
      <scheme val="major"/>
    </font>
    <font>
      <b/>
      <sz val="20"/>
      <color rgb="FF000000"/>
      <name val="Aptos Display"/>
      <scheme val="major"/>
    </font>
    <font>
      <b/>
      <sz val="28"/>
      <color rgb="FF000000"/>
      <name val="Aptos Display"/>
      <scheme val="major"/>
    </font>
    <font>
      <b/>
      <sz val="20"/>
      <color rgb="FF000000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" fontId="8" fillId="7" borderId="7" xfId="0" applyNumberFormat="1" applyFont="1" applyFill="1" applyBorder="1" applyAlignment="1">
      <alignment horizontal="center" vertical="center" wrapText="1"/>
    </xf>
    <xf numFmtId="17" fontId="9" fillId="8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11" fillId="9" borderId="1" xfId="0" applyNumberFormat="1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9" fontId="13" fillId="9" borderId="1" xfId="1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justify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/>
    </xf>
    <xf numFmtId="9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9" fontId="13" fillId="9" borderId="2" xfId="1" applyFont="1" applyFill="1" applyBorder="1" applyAlignment="1">
      <alignment horizontal="center" vertical="center" wrapText="1"/>
    </xf>
    <xf numFmtId="9" fontId="13" fillId="9" borderId="10" xfId="1" applyFont="1" applyFill="1" applyBorder="1" applyAlignment="1">
      <alignment horizontal="center" vertical="center" wrapText="1"/>
    </xf>
    <xf numFmtId="9" fontId="13" fillId="9" borderId="6" xfId="1" applyFont="1" applyFill="1" applyBorder="1" applyAlignment="1">
      <alignment horizontal="center" vertical="center" wrapText="1"/>
    </xf>
    <xf numFmtId="9" fontId="11" fillId="9" borderId="2" xfId="0" applyNumberFormat="1" applyFont="1" applyFill="1" applyBorder="1" applyAlignment="1">
      <alignment horizontal="center" vertical="center" wrapText="1"/>
    </xf>
    <xf numFmtId="9" fontId="11" fillId="9" borderId="10" xfId="0" applyNumberFormat="1" applyFont="1" applyFill="1" applyBorder="1" applyAlignment="1">
      <alignment horizontal="center" vertical="center" wrapText="1"/>
    </xf>
    <xf numFmtId="10" fontId="11" fillId="9" borderId="2" xfId="0" applyNumberFormat="1" applyFont="1" applyFill="1" applyBorder="1" applyAlignment="1">
      <alignment horizontal="center" vertical="center" wrapText="1"/>
    </xf>
    <xf numFmtId="10" fontId="11" fillId="9" borderId="10" xfId="0" applyNumberFormat="1" applyFont="1" applyFill="1" applyBorder="1" applyAlignment="1">
      <alignment horizontal="center" vertical="center" wrapText="1"/>
    </xf>
    <xf numFmtId="10" fontId="11" fillId="9" borderId="6" xfId="0" applyNumberFormat="1" applyFont="1" applyFill="1" applyBorder="1" applyAlignment="1">
      <alignment horizontal="center" vertical="center" wrapText="1"/>
    </xf>
    <xf numFmtId="10" fontId="11" fillId="9" borderId="2" xfId="1" applyNumberFormat="1" applyFont="1" applyFill="1" applyBorder="1" applyAlignment="1">
      <alignment horizontal="center" vertical="center" wrapText="1"/>
    </xf>
    <xf numFmtId="10" fontId="11" fillId="9" borderId="6" xfId="1" applyNumberFormat="1" applyFont="1" applyFill="1" applyBorder="1" applyAlignment="1">
      <alignment horizontal="center" vertical="center" wrapText="1"/>
    </xf>
    <xf numFmtId="9" fontId="11" fillId="9" borderId="2" xfId="1" applyFont="1" applyFill="1" applyBorder="1" applyAlignment="1">
      <alignment horizontal="center" vertical="center" wrapText="1"/>
    </xf>
    <xf numFmtId="9" fontId="11" fillId="9" borderId="6" xfId="1" applyFont="1" applyFill="1" applyBorder="1" applyAlignment="1">
      <alignment horizontal="center" vertical="center" wrapText="1"/>
    </xf>
    <xf numFmtId="0" fontId="2" fillId="9" borderId="2" xfId="2" applyFill="1" applyBorder="1" applyAlignment="1">
      <alignment horizontal="center" vertical="center" wrapText="1"/>
    </xf>
    <xf numFmtId="0" fontId="2" fillId="9" borderId="6" xfId="2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1" fillId="9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0" fontId="11" fillId="9" borderId="2" xfId="0" applyNumberFormat="1" applyFont="1" applyFill="1" applyBorder="1" applyAlignment="1">
      <alignment horizontal="center" vertical="center"/>
    </xf>
    <xf numFmtId="10" fontId="11" fillId="9" borderId="6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9" fontId="11" fillId="9" borderId="1" xfId="0" applyNumberFormat="1" applyFont="1" applyFill="1" applyBorder="1" applyAlignment="1">
      <alignment horizontal="center" vertical="center" wrapText="1"/>
    </xf>
    <xf numFmtId="10" fontId="11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2" fillId="9" borderId="1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85725</xdr:rowOff>
    </xdr:from>
    <xdr:to>
      <xdr:col>1</xdr:col>
      <xdr:colOff>847725</xdr:colOff>
      <xdr:row>0</xdr:row>
      <xdr:rowOff>1076325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5E606-8FA7-B296-4A81-F88900449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85725"/>
          <a:ext cx="11525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castillo@minenergia.gov.co" TargetMode="External"/><Relationship Id="rId3" Type="http://schemas.openxmlformats.org/officeDocument/2006/relationships/hyperlink" Target="mailto:amcastillo@minenergia.gov.co" TargetMode="External"/><Relationship Id="rId7" Type="http://schemas.openxmlformats.org/officeDocument/2006/relationships/hyperlink" Target="mailto:amcastillo@minenergia.gov.co" TargetMode="External"/><Relationship Id="rId2" Type="http://schemas.openxmlformats.org/officeDocument/2006/relationships/hyperlink" Target="mailto:amcastillo@minenergia.gov.co" TargetMode="External"/><Relationship Id="rId1" Type="http://schemas.openxmlformats.org/officeDocument/2006/relationships/hyperlink" Target="mailto:amcastillo@minenergia.gov.co" TargetMode="External"/><Relationship Id="rId6" Type="http://schemas.openxmlformats.org/officeDocument/2006/relationships/hyperlink" Target="mailto:amcastillo@minenergia.gov.co" TargetMode="External"/><Relationship Id="rId5" Type="http://schemas.openxmlformats.org/officeDocument/2006/relationships/hyperlink" Target="mailto:amcastillo@minenergia.gov.co" TargetMode="External"/><Relationship Id="rId4" Type="http://schemas.openxmlformats.org/officeDocument/2006/relationships/hyperlink" Target="mailto:amcastillo@minenergia.gov.co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39C1-CEDA-493E-8928-F64E1B42E36C}">
  <dimension ref="A1:BW20"/>
  <sheetViews>
    <sheetView tabSelected="1" topLeftCell="W1" workbookViewId="0">
      <selection activeCell="R2" sqref="R2:R3"/>
    </sheetView>
  </sheetViews>
  <sheetFormatPr defaultColWidth="11.42578125" defaultRowHeight="11.25"/>
  <cols>
    <col min="1" max="1" width="11.42578125" style="1"/>
    <col min="2" max="2" width="22" style="1" customWidth="1"/>
    <col min="3" max="3" width="24.42578125" style="1" customWidth="1"/>
    <col min="4" max="4" width="31" style="1" customWidth="1"/>
    <col min="5" max="5" width="27.42578125" style="1" customWidth="1"/>
    <col min="6" max="6" width="13.42578125" style="1" customWidth="1"/>
    <col min="7" max="7" width="15.85546875" style="1" hidden="1" customWidth="1"/>
    <col min="8" max="9" width="20.85546875" style="1" hidden="1" customWidth="1"/>
    <col min="10" max="10" width="20.85546875" style="1" customWidth="1"/>
    <col min="11" max="11" width="20.85546875" style="1" hidden="1" customWidth="1"/>
    <col min="12" max="12" width="22" style="1" hidden="1" customWidth="1"/>
    <col min="13" max="13" width="42.140625" style="1" customWidth="1"/>
    <col min="14" max="14" width="22.42578125" style="1" customWidth="1"/>
    <col min="15" max="19" width="35.42578125" style="1" customWidth="1"/>
    <col min="20" max="20" width="25.42578125" style="1" customWidth="1"/>
    <col min="21" max="21" width="25.42578125" style="1" hidden="1" customWidth="1"/>
    <col min="22" max="22" width="42.28515625" style="1" customWidth="1"/>
    <col min="23" max="24" width="35.42578125" style="1" customWidth="1"/>
    <col min="25" max="25" width="9.7109375" style="1" customWidth="1"/>
    <col min="26" max="26" width="8" style="1" customWidth="1"/>
    <col min="27" max="27" width="9.140625" style="1" customWidth="1"/>
    <col min="28" max="28" width="7.42578125" style="1" customWidth="1"/>
    <col min="29" max="29" width="35.42578125" style="25" customWidth="1"/>
    <col min="30" max="30" width="36.140625" style="25" hidden="1" customWidth="1"/>
    <col min="31" max="31" width="12.42578125" style="1" hidden="1" customWidth="1"/>
    <col min="32" max="32" width="12" style="1" hidden="1" customWidth="1"/>
    <col min="33" max="33" width="0" style="1" hidden="1" customWidth="1"/>
    <col min="34" max="34" width="10.42578125" style="1" hidden="1" customWidth="1"/>
    <col min="35" max="35" width="12.5703125" style="1" hidden="1" customWidth="1"/>
    <col min="36" max="37" width="12.42578125" style="1" hidden="1" customWidth="1"/>
    <col min="38" max="42" width="14.42578125" style="1" hidden="1" customWidth="1"/>
    <col min="43" max="43" width="49.140625" style="1" hidden="1" customWidth="1"/>
    <col min="44" max="44" width="43.42578125" style="1" hidden="1" customWidth="1"/>
    <col min="45" max="45" width="49.140625" style="1" hidden="1" customWidth="1"/>
    <col min="46" max="16384" width="11.42578125" style="1"/>
  </cols>
  <sheetData>
    <row r="1" spans="1:75" ht="96" customHeight="1">
      <c r="A1" s="33" t="s">
        <v>0</v>
      </c>
      <c r="B1" s="34"/>
      <c r="C1" s="35" t="s">
        <v>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26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s="2" customFormat="1" ht="30" customHeight="1">
      <c r="A2" s="32" t="s">
        <v>2</v>
      </c>
      <c r="B2" s="32" t="s">
        <v>3</v>
      </c>
      <c r="C2" s="32" t="s">
        <v>4</v>
      </c>
      <c r="D2" s="32" t="s">
        <v>5</v>
      </c>
      <c r="E2" s="32" t="s">
        <v>6</v>
      </c>
      <c r="F2" s="32" t="s">
        <v>7</v>
      </c>
      <c r="G2" s="32" t="s">
        <v>8</v>
      </c>
      <c r="H2" s="31" t="s">
        <v>9</v>
      </c>
      <c r="I2" s="31" t="s">
        <v>10</v>
      </c>
      <c r="J2" s="31" t="s">
        <v>11</v>
      </c>
      <c r="K2" s="31" t="s">
        <v>12</v>
      </c>
      <c r="L2" s="31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29" t="s">
        <v>20</v>
      </c>
      <c r="T2" s="29" t="s">
        <v>21</v>
      </c>
      <c r="U2" s="29" t="s">
        <v>22</v>
      </c>
      <c r="V2" s="29" t="s">
        <v>23</v>
      </c>
      <c r="W2" s="47" t="s">
        <v>24</v>
      </c>
      <c r="X2" s="48"/>
      <c r="Y2" s="48"/>
      <c r="Z2" s="48"/>
      <c r="AA2" s="48"/>
      <c r="AB2" s="49"/>
      <c r="AC2" s="29" t="s">
        <v>25</v>
      </c>
      <c r="AD2" s="29" t="s">
        <v>26</v>
      </c>
      <c r="AE2" s="41" t="s">
        <v>27</v>
      </c>
      <c r="AF2" s="42"/>
      <c r="AG2" s="42"/>
      <c r="AH2" s="43"/>
      <c r="AI2" s="41" t="s">
        <v>28</v>
      </c>
      <c r="AJ2" s="42"/>
      <c r="AK2" s="42"/>
      <c r="AL2" s="43"/>
      <c r="AM2" s="41" t="s">
        <v>29</v>
      </c>
      <c r="AN2" s="42"/>
      <c r="AO2" s="42"/>
      <c r="AP2" s="43"/>
      <c r="AQ2" s="44" t="s">
        <v>30</v>
      </c>
      <c r="AR2" s="44" t="s">
        <v>31</v>
      </c>
      <c r="AS2" s="46" t="s">
        <v>32</v>
      </c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</row>
    <row r="3" spans="1:75" s="6" customFormat="1" ht="25.5">
      <c r="A3" s="32"/>
      <c r="B3" s="32"/>
      <c r="C3" s="32"/>
      <c r="D3" s="32"/>
      <c r="E3" s="32"/>
      <c r="F3" s="32"/>
      <c r="G3" s="32"/>
      <c r="H3" s="31"/>
      <c r="I3" s="31"/>
      <c r="J3" s="31"/>
      <c r="K3" s="31"/>
      <c r="L3" s="31"/>
      <c r="M3" s="30"/>
      <c r="N3" s="30"/>
      <c r="O3" s="30"/>
      <c r="P3" s="30"/>
      <c r="Q3" s="30"/>
      <c r="R3" s="30"/>
      <c r="S3" s="30"/>
      <c r="T3" s="30"/>
      <c r="U3" s="30"/>
      <c r="V3" s="30"/>
      <c r="W3" s="3" t="s">
        <v>33</v>
      </c>
      <c r="X3" s="3" t="s">
        <v>34</v>
      </c>
      <c r="Y3" s="4">
        <v>46082</v>
      </c>
      <c r="Z3" s="4">
        <v>46174</v>
      </c>
      <c r="AA3" s="4">
        <v>46266</v>
      </c>
      <c r="AB3" s="4">
        <v>46357</v>
      </c>
      <c r="AC3" s="30"/>
      <c r="AD3" s="30"/>
      <c r="AE3" s="5" t="s">
        <v>35</v>
      </c>
      <c r="AF3" s="5" t="s">
        <v>36</v>
      </c>
      <c r="AG3" s="5" t="s">
        <v>37</v>
      </c>
      <c r="AH3" s="5" t="s">
        <v>38</v>
      </c>
      <c r="AI3" s="5" t="s">
        <v>35</v>
      </c>
      <c r="AJ3" s="5" t="s">
        <v>36</v>
      </c>
      <c r="AK3" s="5" t="s">
        <v>37</v>
      </c>
      <c r="AL3" s="5" t="s">
        <v>38</v>
      </c>
      <c r="AM3" s="5" t="s">
        <v>35</v>
      </c>
      <c r="AN3" s="5" t="s">
        <v>36</v>
      </c>
      <c r="AO3" s="5" t="s">
        <v>37</v>
      </c>
      <c r="AP3" s="5" t="s">
        <v>38</v>
      </c>
      <c r="AQ3" s="45"/>
      <c r="AR3" s="45"/>
      <c r="AS3" s="4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75" s="13" customFormat="1" ht="24">
      <c r="A4" s="38" t="s">
        <v>39</v>
      </c>
      <c r="B4" s="38" t="s">
        <v>40</v>
      </c>
      <c r="C4" s="38" t="s">
        <v>41</v>
      </c>
      <c r="D4" s="38" t="s">
        <v>42</v>
      </c>
      <c r="E4" s="38" t="s">
        <v>43</v>
      </c>
      <c r="F4" s="38" t="s">
        <v>44</v>
      </c>
      <c r="G4" s="38" t="s">
        <v>45</v>
      </c>
      <c r="H4" s="38" t="s">
        <v>46</v>
      </c>
      <c r="I4" s="38" t="s">
        <v>47</v>
      </c>
      <c r="J4" s="38" t="s">
        <v>48</v>
      </c>
      <c r="K4" s="38" t="s">
        <v>49</v>
      </c>
      <c r="L4" s="38" t="s">
        <v>39</v>
      </c>
      <c r="M4" s="38" t="s">
        <v>50</v>
      </c>
      <c r="N4" s="56" t="s">
        <v>51</v>
      </c>
      <c r="O4" s="38" t="s">
        <v>52</v>
      </c>
      <c r="P4" s="58">
        <v>0.125</v>
      </c>
      <c r="Q4" s="38">
        <v>2</v>
      </c>
      <c r="R4" s="38" t="s">
        <v>53</v>
      </c>
      <c r="S4" s="38" t="s">
        <v>54</v>
      </c>
      <c r="T4" s="38" t="s">
        <v>55</v>
      </c>
      <c r="U4" s="7"/>
      <c r="V4" s="8" t="s">
        <v>56</v>
      </c>
      <c r="W4" s="9">
        <v>46113</v>
      </c>
      <c r="X4" s="9">
        <v>46203</v>
      </c>
      <c r="Y4" s="10">
        <v>0</v>
      </c>
      <c r="Z4" s="10">
        <v>1</v>
      </c>
      <c r="AA4" s="10">
        <v>1</v>
      </c>
      <c r="AB4" s="10">
        <v>1</v>
      </c>
      <c r="AC4" s="10">
        <v>0.4</v>
      </c>
      <c r="AD4" s="11" t="s">
        <v>57</v>
      </c>
      <c r="AE4" s="10"/>
      <c r="AF4" s="10"/>
      <c r="AG4" s="10"/>
      <c r="AH4" s="10"/>
      <c r="AI4" s="12"/>
      <c r="AJ4" s="12"/>
      <c r="AK4" s="12"/>
      <c r="AL4" s="12"/>
      <c r="AM4" s="53"/>
      <c r="AN4" s="53"/>
      <c r="AO4" s="53"/>
      <c r="AP4" s="53"/>
      <c r="AQ4" s="50" t="s">
        <v>58</v>
      </c>
      <c r="AR4" s="50" t="s">
        <v>59</v>
      </c>
      <c r="AS4" s="50" t="s">
        <v>60</v>
      </c>
    </row>
    <row r="5" spans="1:75" s="13" customFormat="1" ht="36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57"/>
      <c r="O5" s="39"/>
      <c r="P5" s="59"/>
      <c r="Q5" s="39"/>
      <c r="R5" s="39"/>
      <c r="S5" s="39"/>
      <c r="T5" s="39"/>
      <c r="U5" s="14"/>
      <c r="V5" s="8" t="s">
        <v>61</v>
      </c>
      <c r="W5" s="9">
        <v>46113</v>
      </c>
      <c r="X5" s="9">
        <v>46203</v>
      </c>
      <c r="Y5" s="10">
        <v>0</v>
      </c>
      <c r="Z5" s="10">
        <v>1</v>
      </c>
      <c r="AA5" s="10">
        <v>1</v>
      </c>
      <c r="AB5" s="10">
        <v>1</v>
      </c>
      <c r="AC5" s="10">
        <v>0.4</v>
      </c>
      <c r="AD5" s="11" t="s">
        <v>62</v>
      </c>
      <c r="AE5" s="10"/>
      <c r="AF5" s="10"/>
      <c r="AG5" s="10"/>
      <c r="AH5" s="10"/>
      <c r="AI5" s="12"/>
      <c r="AJ5" s="12"/>
      <c r="AK5" s="12"/>
      <c r="AL5" s="12"/>
      <c r="AM5" s="54"/>
      <c r="AN5" s="54"/>
      <c r="AO5" s="54"/>
      <c r="AP5" s="54"/>
      <c r="AQ5" s="51"/>
      <c r="AR5" s="51"/>
      <c r="AS5" s="51"/>
    </row>
    <row r="6" spans="1:75" s="13" customFormat="1" ht="27.7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60"/>
      <c r="Q6" s="40"/>
      <c r="R6" s="40"/>
      <c r="S6" s="40"/>
      <c r="T6" s="40"/>
      <c r="U6" s="15"/>
      <c r="V6" s="8" t="s">
        <v>63</v>
      </c>
      <c r="W6" s="9">
        <v>46296</v>
      </c>
      <c r="X6" s="9">
        <v>46386</v>
      </c>
      <c r="Y6" s="10">
        <v>0</v>
      </c>
      <c r="Z6" s="10">
        <v>0</v>
      </c>
      <c r="AA6" s="10">
        <v>0</v>
      </c>
      <c r="AB6" s="10">
        <v>1</v>
      </c>
      <c r="AC6" s="10">
        <v>0.2</v>
      </c>
      <c r="AD6" s="11" t="s">
        <v>64</v>
      </c>
      <c r="AE6" s="12"/>
      <c r="AF6" s="12"/>
      <c r="AG6" s="12"/>
      <c r="AH6" s="12"/>
      <c r="AI6" s="12"/>
      <c r="AJ6" s="12"/>
      <c r="AK6" s="12"/>
      <c r="AL6" s="12"/>
      <c r="AM6" s="55"/>
      <c r="AN6" s="55"/>
      <c r="AO6" s="55"/>
      <c r="AP6" s="55"/>
      <c r="AQ6" s="52"/>
      <c r="AR6" s="52"/>
      <c r="AS6" s="52"/>
    </row>
    <row r="7" spans="1:75" s="13" customFormat="1" ht="23.25">
      <c r="A7" s="38" t="s">
        <v>39</v>
      </c>
      <c r="B7" s="38" t="s">
        <v>40</v>
      </c>
      <c r="C7" s="38" t="s">
        <v>41</v>
      </c>
      <c r="D7" s="38" t="s">
        <v>42</v>
      </c>
      <c r="E7" s="38" t="s">
        <v>65</v>
      </c>
      <c r="F7" s="38" t="s">
        <v>66</v>
      </c>
      <c r="G7" s="38" t="s">
        <v>45</v>
      </c>
      <c r="H7" s="38" t="s">
        <v>46</v>
      </c>
      <c r="I7" s="38" t="s">
        <v>67</v>
      </c>
      <c r="J7" s="38" t="s">
        <v>48</v>
      </c>
      <c r="K7" s="38" t="s">
        <v>49</v>
      </c>
      <c r="L7" s="38" t="s">
        <v>39</v>
      </c>
      <c r="M7" s="38" t="s">
        <v>68</v>
      </c>
      <c r="N7" s="38" t="s">
        <v>51</v>
      </c>
      <c r="O7" s="38" t="s">
        <v>69</v>
      </c>
      <c r="P7" s="61">
        <v>0.125</v>
      </c>
      <c r="Q7" s="63">
        <v>0.8</v>
      </c>
      <c r="R7" s="38" t="s">
        <v>70</v>
      </c>
      <c r="S7" s="38" t="s">
        <v>71</v>
      </c>
      <c r="T7" s="38" t="s">
        <v>55</v>
      </c>
      <c r="U7" s="38"/>
      <c r="V7" s="16" t="s">
        <v>72</v>
      </c>
      <c r="W7" s="9">
        <v>46023</v>
      </c>
      <c r="X7" s="9">
        <v>46111</v>
      </c>
      <c r="Y7" s="10">
        <v>0.5</v>
      </c>
      <c r="Z7" s="10">
        <v>1</v>
      </c>
      <c r="AA7" s="10">
        <v>1</v>
      </c>
      <c r="AB7" s="10">
        <v>1</v>
      </c>
      <c r="AC7" s="10">
        <v>0.2</v>
      </c>
      <c r="AD7" s="11" t="s">
        <v>73</v>
      </c>
      <c r="AE7" s="10"/>
      <c r="AF7" s="10"/>
      <c r="AG7" s="10"/>
      <c r="AH7" s="10"/>
      <c r="AI7" s="17"/>
      <c r="AJ7" s="17"/>
      <c r="AK7" s="17"/>
      <c r="AL7" s="17"/>
      <c r="AM7" s="17"/>
      <c r="AN7" s="17"/>
      <c r="AO7" s="17"/>
      <c r="AP7" s="17"/>
      <c r="AQ7" s="50" t="s">
        <v>58</v>
      </c>
      <c r="AR7" s="65" t="s">
        <v>59</v>
      </c>
      <c r="AS7" s="50" t="s">
        <v>60</v>
      </c>
    </row>
    <row r="8" spans="1:75" s="13" customFormat="1" ht="35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64"/>
      <c r="R8" s="40"/>
      <c r="S8" s="40"/>
      <c r="T8" s="40"/>
      <c r="U8" s="40"/>
      <c r="V8" s="16" t="s">
        <v>74</v>
      </c>
      <c r="W8" s="9">
        <v>46204</v>
      </c>
      <c r="X8" s="9">
        <v>46387</v>
      </c>
      <c r="Y8" s="10">
        <v>0</v>
      </c>
      <c r="Z8" s="10">
        <v>0</v>
      </c>
      <c r="AA8" s="10">
        <v>0.5</v>
      </c>
      <c r="AB8" s="18">
        <v>1</v>
      </c>
      <c r="AC8" s="10">
        <v>0.8</v>
      </c>
      <c r="AD8" s="11" t="s">
        <v>75</v>
      </c>
      <c r="AE8" s="10"/>
      <c r="AF8" s="10"/>
      <c r="AG8" s="10"/>
      <c r="AH8" s="10"/>
      <c r="AI8" s="17"/>
      <c r="AJ8" s="17"/>
      <c r="AK8" s="17"/>
      <c r="AL8" s="17"/>
      <c r="AM8" s="17"/>
      <c r="AN8" s="17"/>
      <c r="AO8" s="17"/>
      <c r="AP8" s="17"/>
      <c r="AQ8" s="52"/>
      <c r="AR8" s="66"/>
      <c r="AS8" s="52"/>
    </row>
    <row r="9" spans="1:75" s="13" customFormat="1" ht="48">
      <c r="A9" s="38" t="s">
        <v>39</v>
      </c>
      <c r="B9" s="38" t="s">
        <v>40</v>
      </c>
      <c r="C9" s="38" t="s">
        <v>41</v>
      </c>
      <c r="D9" s="38" t="s">
        <v>42</v>
      </c>
      <c r="E9" s="38" t="s">
        <v>65</v>
      </c>
      <c r="F9" s="38" t="s">
        <v>76</v>
      </c>
      <c r="G9" s="38" t="s">
        <v>45</v>
      </c>
      <c r="H9" s="38" t="s">
        <v>46</v>
      </c>
      <c r="I9" s="38" t="s">
        <v>47</v>
      </c>
      <c r="J9" s="38" t="s">
        <v>48</v>
      </c>
      <c r="K9" s="38" t="s">
        <v>49</v>
      </c>
      <c r="L9" s="38" t="s">
        <v>39</v>
      </c>
      <c r="M9" s="67" t="s">
        <v>77</v>
      </c>
      <c r="N9" s="56" t="s">
        <v>51</v>
      </c>
      <c r="O9" s="70" t="s">
        <v>78</v>
      </c>
      <c r="P9" s="72">
        <v>0.125</v>
      </c>
      <c r="Q9" s="38">
        <v>20</v>
      </c>
      <c r="R9" s="38" t="s">
        <v>53</v>
      </c>
      <c r="S9" s="38" t="s">
        <v>79</v>
      </c>
      <c r="T9" s="38" t="s">
        <v>55</v>
      </c>
      <c r="U9" s="38"/>
      <c r="V9" s="19" t="s">
        <v>80</v>
      </c>
      <c r="W9" s="9">
        <v>46023</v>
      </c>
      <c r="X9" s="9">
        <v>46386</v>
      </c>
      <c r="Y9" s="12">
        <f>2/20</f>
        <v>0.1</v>
      </c>
      <c r="Z9" s="12">
        <f>10/20</f>
        <v>0.5</v>
      </c>
      <c r="AA9" s="12">
        <f>15/20</f>
        <v>0.75</v>
      </c>
      <c r="AB9" s="12">
        <f>20/20</f>
        <v>1</v>
      </c>
      <c r="AC9" s="10">
        <v>0.5</v>
      </c>
      <c r="AD9" s="11" t="s">
        <v>81</v>
      </c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50" t="s">
        <v>58</v>
      </c>
      <c r="AR9" s="65" t="s">
        <v>59</v>
      </c>
      <c r="AS9" s="50" t="s">
        <v>82</v>
      </c>
    </row>
    <row r="10" spans="1:75" s="13" customFormat="1" ht="48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68"/>
      <c r="N10" s="69"/>
      <c r="O10" s="71"/>
      <c r="P10" s="73"/>
      <c r="Q10" s="40"/>
      <c r="R10" s="40"/>
      <c r="S10" s="40"/>
      <c r="T10" s="40"/>
      <c r="U10" s="40"/>
      <c r="V10" s="16" t="s">
        <v>83</v>
      </c>
      <c r="W10" s="9">
        <v>46023</v>
      </c>
      <c r="X10" s="9">
        <v>46386</v>
      </c>
      <c r="Y10" s="12">
        <f>2/20</f>
        <v>0.1</v>
      </c>
      <c r="Z10" s="12">
        <f>10/20</f>
        <v>0.5</v>
      </c>
      <c r="AA10" s="12">
        <f>15/20</f>
        <v>0.75</v>
      </c>
      <c r="AB10" s="12">
        <f>20/20</f>
        <v>1</v>
      </c>
      <c r="AC10" s="10">
        <v>0.5</v>
      </c>
      <c r="AD10" s="11" t="s">
        <v>84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52"/>
      <c r="AR10" s="66"/>
      <c r="AS10" s="52"/>
    </row>
    <row r="11" spans="1:75" s="13" customFormat="1" ht="48">
      <c r="A11" s="38" t="s">
        <v>39</v>
      </c>
      <c r="B11" s="38" t="s">
        <v>40</v>
      </c>
      <c r="C11" s="38" t="s">
        <v>41</v>
      </c>
      <c r="D11" s="38" t="s">
        <v>42</v>
      </c>
      <c r="E11" s="38" t="s">
        <v>43</v>
      </c>
      <c r="F11" s="38" t="s">
        <v>44</v>
      </c>
      <c r="G11" s="38" t="s">
        <v>45</v>
      </c>
      <c r="H11" s="38" t="s">
        <v>46</v>
      </c>
      <c r="I11" s="38" t="s">
        <v>47</v>
      </c>
      <c r="J11" s="38" t="s">
        <v>48</v>
      </c>
      <c r="K11" s="38" t="s">
        <v>49</v>
      </c>
      <c r="L11" s="38" t="s">
        <v>39</v>
      </c>
      <c r="M11" s="38" t="s">
        <v>85</v>
      </c>
      <c r="N11" s="56" t="s">
        <v>51</v>
      </c>
      <c r="O11" s="38" t="s">
        <v>86</v>
      </c>
      <c r="P11" s="58">
        <v>0.125</v>
      </c>
      <c r="Q11" s="38">
        <v>24</v>
      </c>
      <c r="R11" s="38" t="s">
        <v>53</v>
      </c>
      <c r="S11" s="38" t="s">
        <v>87</v>
      </c>
      <c r="T11" s="38" t="s">
        <v>55</v>
      </c>
      <c r="U11" s="38"/>
      <c r="V11" s="16" t="s">
        <v>88</v>
      </c>
      <c r="W11" s="9">
        <v>46023</v>
      </c>
      <c r="X11" s="9">
        <v>46386</v>
      </c>
      <c r="Y11" s="11">
        <v>0</v>
      </c>
      <c r="Z11" s="12">
        <f>4/24</f>
        <v>0.16666666666666666</v>
      </c>
      <c r="AA11" s="12">
        <f>12/24</f>
        <v>0.5</v>
      </c>
      <c r="AB11" s="12">
        <f>24/24</f>
        <v>1</v>
      </c>
      <c r="AC11" s="10">
        <v>0.5</v>
      </c>
      <c r="AD11" s="16" t="s">
        <v>89</v>
      </c>
      <c r="AE11" s="11"/>
      <c r="AF11" s="11"/>
      <c r="AG11" s="11"/>
      <c r="AH11" s="11"/>
      <c r="AI11" s="17"/>
      <c r="AJ11" s="17"/>
      <c r="AK11" s="17"/>
      <c r="AL11" s="17"/>
      <c r="AM11" s="17"/>
      <c r="AN11" s="17"/>
      <c r="AO11" s="17"/>
      <c r="AP11" s="17"/>
      <c r="AQ11" s="50" t="s">
        <v>58</v>
      </c>
      <c r="AR11" s="65" t="s">
        <v>59</v>
      </c>
      <c r="AS11" s="50" t="s">
        <v>90</v>
      </c>
    </row>
    <row r="12" spans="1:75" s="13" customFormat="1" ht="48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69"/>
      <c r="O12" s="40"/>
      <c r="P12" s="60"/>
      <c r="Q12" s="40"/>
      <c r="R12" s="40"/>
      <c r="S12" s="40"/>
      <c r="T12" s="40"/>
      <c r="U12" s="40"/>
      <c r="V12" s="16" t="s">
        <v>91</v>
      </c>
      <c r="W12" s="9">
        <v>46023</v>
      </c>
      <c r="X12" s="9">
        <v>46386</v>
      </c>
      <c r="Y12" s="11">
        <v>0</v>
      </c>
      <c r="Z12" s="12">
        <f>4/24</f>
        <v>0.16666666666666666</v>
      </c>
      <c r="AA12" s="12">
        <f>12/24</f>
        <v>0.5</v>
      </c>
      <c r="AB12" s="12">
        <f>24/24</f>
        <v>1</v>
      </c>
      <c r="AC12" s="10">
        <v>0.5</v>
      </c>
      <c r="AD12" s="16" t="s">
        <v>92</v>
      </c>
      <c r="AE12" s="11"/>
      <c r="AF12" s="11"/>
      <c r="AG12" s="11"/>
      <c r="AH12" s="11"/>
      <c r="AI12" s="17"/>
      <c r="AJ12" s="17"/>
      <c r="AK12" s="17"/>
      <c r="AL12" s="17"/>
      <c r="AM12" s="17"/>
      <c r="AN12" s="17"/>
      <c r="AO12" s="17"/>
      <c r="AP12" s="17"/>
      <c r="AQ12" s="52"/>
      <c r="AR12" s="66"/>
      <c r="AS12" s="52"/>
    </row>
    <row r="13" spans="1:75" s="13" customFormat="1" ht="48">
      <c r="A13" s="38" t="s">
        <v>39</v>
      </c>
      <c r="B13" s="38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45</v>
      </c>
      <c r="H13" s="38" t="s">
        <v>46</v>
      </c>
      <c r="I13" s="38" t="s">
        <v>47</v>
      </c>
      <c r="J13" s="38" t="s">
        <v>48</v>
      </c>
      <c r="K13" s="38" t="s">
        <v>49</v>
      </c>
      <c r="L13" s="38" t="s">
        <v>39</v>
      </c>
      <c r="M13" s="38" t="s">
        <v>93</v>
      </c>
      <c r="N13" s="38" t="s">
        <v>51</v>
      </c>
      <c r="O13" s="38" t="s">
        <v>94</v>
      </c>
      <c r="P13" s="58">
        <v>0.125</v>
      </c>
      <c r="Q13" s="38">
        <v>4</v>
      </c>
      <c r="R13" s="38" t="s">
        <v>53</v>
      </c>
      <c r="S13" s="38" t="s">
        <v>95</v>
      </c>
      <c r="T13" s="38" t="s">
        <v>55</v>
      </c>
      <c r="U13" s="38"/>
      <c r="V13" s="16" t="s">
        <v>96</v>
      </c>
      <c r="W13" s="9">
        <v>46023</v>
      </c>
      <c r="X13" s="9">
        <v>46203</v>
      </c>
      <c r="Y13" s="10">
        <v>0</v>
      </c>
      <c r="Z13" s="10">
        <v>1</v>
      </c>
      <c r="AA13" s="10">
        <v>1</v>
      </c>
      <c r="AB13" s="12">
        <v>1</v>
      </c>
      <c r="AC13" s="18">
        <v>0.5</v>
      </c>
      <c r="AD13" s="16" t="s">
        <v>97</v>
      </c>
      <c r="AE13" s="20"/>
      <c r="AF13" s="20"/>
      <c r="AG13" s="20"/>
      <c r="AH13" s="20"/>
      <c r="AI13" s="17"/>
      <c r="AJ13" s="17"/>
      <c r="AK13" s="17"/>
      <c r="AL13" s="17"/>
      <c r="AM13" s="17"/>
      <c r="AN13" s="17"/>
      <c r="AO13" s="17"/>
      <c r="AP13" s="17"/>
      <c r="AQ13" s="50" t="s">
        <v>58</v>
      </c>
      <c r="AR13" s="65" t="s">
        <v>59</v>
      </c>
      <c r="AS13" s="50" t="s">
        <v>90</v>
      </c>
    </row>
    <row r="14" spans="1:75" s="13" customFormat="1" ht="7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60"/>
      <c r="Q14" s="40"/>
      <c r="R14" s="40"/>
      <c r="S14" s="40"/>
      <c r="T14" s="40"/>
      <c r="U14" s="40"/>
      <c r="V14" s="16" t="s">
        <v>98</v>
      </c>
      <c r="W14" s="9">
        <v>46296</v>
      </c>
      <c r="X14" s="9">
        <v>46387</v>
      </c>
      <c r="Y14" s="10">
        <v>0</v>
      </c>
      <c r="Z14" s="12">
        <v>0</v>
      </c>
      <c r="AA14" s="12">
        <v>0</v>
      </c>
      <c r="AB14" s="12">
        <v>1</v>
      </c>
      <c r="AC14" s="18">
        <v>0.5</v>
      </c>
      <c r="AD14" s="16" t="s">
        <v>99</v>
      </c>
      <c r="AE14" s="20"/>
      <c r="AF14" s="20"/>
      <c r="AG14" s="20"/>
      <c r="AH14" s="20"/>
      <c r="AI14" s="17"/>
      <c r="AJ14" s="17"/>
      <c r="AK14" s="17"/>
      <c r="AL14" s="17"/>
      <c r="AM14" s="17"/>
      <c r="AN14" s="17"/>
      <c r="AO14" s="17"/>
      <c r="AP14" s="17"/>
      <c r="AQ14" s="52"/>
      <c r="AR14" s="66"/>
      <c r="AS14" s="52"/>
    </row>
    <row r="15" spans="1:75" s="13" customFormat="1" ht="72">
      <c r="A15" s="38" t="s">
        <v>39</v>
      </c>
      <c r="B15" s="38" t="s">
        <v>40</v>
      </c>
      <c r="C15" s="38" t="s">
        <v>41</v>
      </c>
      <c r="D15" s="38" t="s">
        <v>42</v>
      </c>
      <c r="E15" s="38" t="s">
        <v>43</v>
      </c>
      <c r="F15" s="38" t="s">
        <v>44</v>
      </c>
      <c r="G15" s="38" t="s">
        <v>45</v>
      </c>
      <c r="H15" s="38" t="s">
        <v>46</v>
      </c>
      <c r="I15" s="38" t="s">
        <v>47</v>
      </c>
      <c r="J15" s="38" t="s">
        <v>48</v>
      </c>
      <c r="K15" s="38" t="s">
        <v>49</v>
      </c>
      <c r="L15" s="38" t="s">
        <v>39</v>
      </c>
      <c r="M15" s="38" t="s">
        <v>100</v>
      </c>
      <c r="N15" s="56" t="s">
        <v>51</v>
      </c>
      <c r="O15" s="38" t="s">
        <v>101</v>
      </c>
      <c r="P15" s="58">
        <v>0.125</v>
      </c>
      <c r="Q15" s="38">
        <v>4</v>
      </c>
      <c r="R15" s="38" t="s">
        <v>53</v>
      </c>
      <c r="S15" s="38" t="s">
        <v>102</v>
      </c>
      <c r="T15" s="38" t="s">
        <v>55</v>
      </c>
      <c r="U15" s="38"/>
      <c r="V15" s="16" t="s">
        <v>103</v>
      </c>
      <c r="W15" s="9">
        <v>46113</v>
      </c>
      <c r="X15" s="9">
        <v>46203</v>
      </c>
      <c r="Y15" s="10">
        <v>0</v>
      </c>
      <c r="Z15" s="10">
        <v>1</v>
      </c>
      <c r="AA15" s="10">
        <v>1</v>
      </c>
      <c r="AB15" s="12">
        <v>1</v>
      </c>
      <c r="AC15" s="18">
        <v>0.5</v>
      </c>
      <c r="AD15" s="16" t="s">
        <v>104</v>
      </c>
      <c r="AE15" s="20"/>
      <c r="AF15" s="20"/>
      <c r="AG15" s="20"/>
      <c r="AH15" s="20"/>
      <c r="AI15" s="17"/>
      <c r="AJ15" s="17"/>
      <c r="AK15" s="17"/>
      <c r="AL15" s="17"/>
      <c r="AM15" s="17"/>
      <c r="AN15" s="17"/>
      <c r="AO15" s="17"/>
      <c r="AP15" s="17"/>
      <c r="AQ15" s="50" t="s">
        <v>58</v>
      </c>
      <c r="AR15" s="65" t="s">
        <v>59</v>
      </c>
      <c r="AS15" s="50" t="s">
        <v>90</v>
      </c>
    </row>
    <row r="16" spans="1:75" s="13" customFormat="1" ht="48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69"/>
      <c r="O16" s="40"/>
      <c r="P16" s="60"/>
      <c r="Q16" s="40"/>
      <c r="R16" s="40"/>
      <c r="S16" s="40"/>
      <c r="T16" s="40"/>
      <c r="U16" s="40"/>
      <c r="V16" s="16" t="s">
        <v>105</v>
      </c>
      <c r="W16" s="9">
        <v>46305</v>
      </c>
      <c r="X16" s="9">
        <v>46387</v>
      </c>
      <c r="Y16" s="10">
        <v>0</v>
      </c>
      <c r="Z16" s="12">
        <v>0</v>
      </c>
      <c r="AA16" s="12">
        <v>0</v>
      </c>
      <c r="AB16" s="12">
        <v>1</v>
      </c>
      <c r="AC16" s="18">
        <v>0.5</v>
      </c>
      <c r="AD16" s="16" t="s">
        <v>106</v>
      </c>
      <c r="AE16" s="20"/>
      <c r="AF16" s="20"/>
      <c r="AG16" s="20"/>
      <c r="AH16" s="20"/>
      <c r="AI16" s="17"/>
      <c r="AJ16" s="17"/>
      <c r="AK16" s="17"/>
      <c r="AL16" s="17"/>
      <c r="AM16" s="17"/>
      <c r="AN16" s="17"/>
      <c r="AO16" s="17"/>
      <c r="AP16" s="17"/>
      <c r="AQ16" s="52"/>
      <c r="AR16" s="66"/>
      <c r="AS16" s="52"/>
    </row>
    <row r="17" spans="1:45" s="13" customFormat="1" ht="48">
      <c r="A17" s="38" t="s">
        <v>39</v>
      </c>
      <c r="B17" s="38" t="s">
        <v>40</v>
      </c>
      <c r="C17" s="38" t="s">
        <v>41</v>
      </c>
      <c r="D17" s="38" t="s">
        <v>42</v>
      </c>
      <c r="E17" s="38" t="s">
        <v>43</v>
      </c>
      <c r="F17" s="38" t="s">
        <v>44</v>
      </c>
      <c r="G17" s="38" t="s">
        <v>45</v>
      </c>
      <c r="H17" s="38" t="s">
        <v>46</v>
      </c>
      <c r="I17" s="38" t="s">
        <v>47</v>
      </c>
      <c r="J17" s="38" t="s">
        <v>48</v>
      </c>
      <c r="K17" s="38" t="s">
        <v>49</v>
      </c>
      <c r="L17" s="38" t="s">
        <v>39</v>
      </c>
      <c r="M17" s="38" t="s">
        <v>107</v>
      </c>
      <c r="N17" s="56" t="s">
        <v>51</v>
      </c>
      <c r="O17" s="38" t="s">
        <v>108</v>
      </c>
      <c r="P17" s="58">
        <v>0.125</v>
      </c>
      <c r="Q17" s="38">
        <v>1</v>
      </c>
      <c r="R17" s="38" t="s">
        <v>53</v>
      </c>
      <c r="S17" s="38" t="s">
        <v>109</v>
      </c>
      <c r="T17" s="38" t="s">
        <v>55</v>
      </c>
      <c r="U17" s="38"/>
      <c r="V17" s="16" t="s">
        <v>110</v>
      </c>
      <c r="W17" s="9">
        <v>46113</v>
      </c>
      <c r="X17" s="9">
        <v>46203</v>
      </c>
      <c r="Y17" s="11">
        <v>0</v>
      </c>
      <c r="Z17" s="10">
        <v>1</v>
      </c>
      <c r="AA17" s="12">
        <f>1/1</f>
        <v>1</v>
      </c>
      <c r="AB17" s="12">
        <f>1/1</f>
        <v>1</v>
      </c>
      <c r="AC17" s="18">
        <v>0.5</v>
      </c>
      <c r="AD17" s="11" t="s">
        <v>111</v>
      </c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50" t="s">
        <v>58</v>
      </c>
      <c r="AR17" s="65" t="s">
        <v>59</v>
      </c>
      <c r="AS17" s="50" t="s">
        <v>90</v>
      </c>
    </row>
    <row r="18" spans="1:45" s="13" customFormat="1" ht="48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69"/>
      <c r="O18" s="40"/>
      <c r="P18" s="60"/>
      <c r="Q18" s="40"/>
      <c r="R18" s="40"/>
      <c r="S18" s="40"/>
      <c r="T18" s="40"/>
      <c r="U18" s="40"/>
      <c r="V18" s="16" t="s">
        <v>112</v>
      </c>
      <c r="W18" s="9">
        <v>46296</v>
      </c>
      <c r="X18" s="9">
        <v>46387</v>
      </c>
      <c r="Y18" s="21">
        <v>0</v>
      </c>
      <c r="Z18" s="21">
        <v>0</v>
      </c>
      <c r="AA18" s="12">
        <v>1</v>
      </c>
      <c r="AB18" s="12">
        <v>1</v>
      </c>
      <c r="AC18" s="18">
        <v>0.5</v>
      </c>
      <c r="AD18" s="11" t="s">
        <v>113</v>
      </c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52"/>
      <c r="AR18" s="66"/>
      <c r="AS18" s="52"/>
    </row>
    <row r="19" spans="1:45" s="13" customFormat="1" ht="24">
      <c r="A19" s="74" t="s">
        <v>39</v>
      </c>
      <c r="B19" s="74" t="s">
        <v>40</v>
      </c>
      <c r="C19" s="74" t="s">
        <v>41</v>
      </c>
      <c r="D19" s="74" t="s">
        <v>42</v>
      </c>
      <c r="E19" s="74" t="s">
        <v>65</v>
      </c>
      <c r="F19" s="74" t="s">
        <v>66</v>
      </c>
      <c r="G19" s="74" t="s">
        <v>45</v>
      </c>
      <c r="H19" s="74" t="s">
        <v>46</v>
      </c>
      <c r="I19" s="74" t="s">
        <v>67</v>
      </c>
      <c r="J19" s="74" t="s">
        <v>48</v>
      </c>
      <c r="K19" s="74" t="s">
        <v>49</v>
      </c>
      <c r="L19" s="74" t="s">
        <v>39</v>
      </c>
      <c r="M19" s="74" t="s">
        <v>114</v>
      </c>
      <c r="N19" s="76" t="s">
        <v>51</v>
      </c>
      <c r="O19" s="77" t="s">
        <v>115</v>
      </c>
      <c r="P19" s="77">
        <v>0.125</v>
      </c>
      <c r="Q19" s="76">
        <v>1</v>
      </c>
      <c r="R19" s="74" t="s">
        <v>70</v>
      </c>
      <c r="S19" s="74" t="s">
        <v>116</v>
      </c>
      <c r="T19" s="74" t="s">
        <v>55</v>
      </c>
      <c r="U19" s="74"/>
      <c r="V19" s="16" t="s">
        <v>117</v>
      </c>
      <c r="W19" s="9">
        <v>46023</v>
      </c>
      <c r="X19" s="9">
        <v>46203</v>
      </c>
      <c r="Y19" s="11">
        <v>0</v>
      </c>
      <c r="Z19" s="10">
        <v>1</v>
      </c>
      <c r="AA19" s="10">
        <v>1</v>
      </c>
      <c r="AB19" s="10">
        <v>1</v>
      </c>
      <c r="AC19" s="18">
        <v>0.5</v>
      </c>
      <c r="AD19" s="22" t="s">
        <v>118</v>
      </c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8" t="s">
        <v>58</v>
      </c>
      <c r="AR19" s="79" t="s">
        <v>59</v>
      </c>
      <c r="AS19" s="78" t="s">
        <v>90</v>
      </c>
    </row>
    <row r="20" spans="1:45" ht="24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6"/>
      <c r="O20" s="77"/>
      <c r="P20" s="77"/>
      <c r="Q20" s="76"/>
      <c r="R20" s="74"/>
      <c r="S20" s="74"/>
      <c r="T20" s="74"/>
      <c r="U20" s="74"/>
      <c r="V20" s="16" t="s">
        <v>119</v>
      </c>
      <c r="W20" s="9">
        <v>46296</v>
      </c>
      <c r="X20" s="9">
        <v>46387</v>
      </c>
      <c r="Y20" s="23">
        <v>0</v>
      </c>
      <c r="Z20" s="23">
        <v>0</v>
      </c>
      <c r="AA20" s="23">
        <v>0</v>
      </c>
      <c r="AB20" s="24">
        <v>1</v>
      </c>
      <c r="AC20" s="18">
        <v>0.5</v>
      </c>
      <c r="AD20" s="22" t="s">
        <v>120</v>
      </c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8"/>
      <c r="AR20" s="79"/>
      <c r="AS20" s="78"/>
    </row>
  </sheetData>
  <mergeCells count="241">
    <mergeCell ref="AM19:AM20"/>
    <mergeCell ref="AN19:AN20"/>
    <mergeCell ref="AQ17:AQ18"/>
    <mergeCell ref="AR17:AR18"/>
    <mergeCell ref="AS17:AS18"/>
    <mergeCell ref="R17:R18"/>
    <mergeCell ref="S17:S18"/>
    <mergeCell ref="T17:T18"/>
    <mergeCell ref="U17:U18"/>
    <mergeCell ref="T19:T20"/>
    <mergeCell ref="U19:U20"/>
    <mergeCell ref="AE19:AE20"/>
    <mergeCell ref="AF19:AF20"/>
    <mergeCell ref="AG19:AG20"/>
    <mergeCell ref="AH19:AH20"/>
    <mergeCell ref="R19:R20"/>
    <mergeCell ref="S19:S20"/>
    <mergeCell ref="AO19:AO20"/>
    <mergeCell ref="AP19:AP20"/>
    <mergeCell ref="AQ19:AQ20"/>
    <mergeCell ref="AR19:AR20"/>
    <mergeCell ref="AS19:AS20"/>
    <mergeCell ref="AI19:AI20"/>
    <mergeCell ref="AJ19:AJ20"/>
    <mergeCell ref="AK19:AK20"/>
    <mergeCell ref="AL19:AL20"/>
    <mergeCell ref="Q17:Q18"/>
    <mergeCell ref="J17:J18"/>
    <mergeCell ref="K17:K18"/>
    <mergeCell ref="L17:L18"/>
    <mergeCell ref="M17:M18"/>
    <mergeCell ref="N17:N18"/>
    <mergeCell ref="O17:O18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G15:G16"/>
    <mergeCell ref="A19:A20"/>
    <mergeCell ref="B19:B20"/>
    <mergeCell ref="C19:C20"/>
    <mergeCell ref="D19:D20"/>
    <mergeCell ref="E19:E20"/>
    <mergeCell ref="F19:F20"/>
    <mergeCell ref="G19:G20"/>
    <mergeCell ref="P17:P18"/>
    <mergeCell ref="U13:U14"/>
    <mergeCell ref="AQ13:AQ14"/>
    <mergeCell ref="AR13:AR14"/>
    <mergeCell ref="AS13:AS14"/>
    <mergeCell ref="R13:R14"/>
    <mergeCell ref="S13:S14"/>
    <mergeCell ref="AS15:AS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R15:R16"/>
    <mergeCell ref="S15:S16"/>
    <mergeCell ref="T15:T16"/>
    <mergeCell ref="U15:U16"/>
    <mergeCell ref="AQ15:AQ16"/>
    <mergeCell ref="AR15:AR16"/>
    <mergeCell ref="L15:L16"/>
    <mergeCell ref="M15:M16"/>
    <mergeCell ref="A15:A16"/>
    <mergeCell ref="B15:B16"/>
    <mergeCell ref="C15:C16"/>
    <mergeCell ref="D15:D16"/>
    <mergeCell ref="E15:E16"/>
    <mergeCell ref="N13:N14"/>
    <mergeCell ref="O13:O14"/>
    <mergeCell ref="P13:P14"/>
    <mergeCell ref="Q13:Q14"/>
    <mergeCell ref="H13:H14"/>
    <mergeCell ref="I13:I14"/>
    <mergeCell ref="J13:J14"/>
    <mergeCell ref="K13:K14"/>
    <mergeCell ref="L13:L14"/>
    <mergeCell ref="M13:M14"/>
    <mergeCell ref="H15:H16"/>
    <mergeCell ref="I15:I16"/>
    <mergeCell ref="J15:J16"/>
    <mergeCell ref="K15:K16"/>
    <mergeCell ref="N15:N16"/>
    <mergeCell ref="O15:O16"/>
    <mergeCell ref="P15:P16"/>
    <mergeCell ref="Q15:Q16"/>
    <mergeCell ref="F15:F16"/>
    <mergeCell ref="G9:G10"/>
    <mergeCell ref="AQ11:AQ12"/>
    <mergeCell ref="AR11:AR12"/>
    <mergeCell ref="AS11:AS12"/>
    <mergeCell ref="A13:A14"/>
    <mergeCell ref="B13:B14"/>
    <mergeCell ref="C13:C14"/>
    <mergeCell ref="D13:D14"/>
    <mergeCell ref="E13:E14"/>
    <mergeCell ref="F13:F14"/>
    <mergeCell ref="G13:G14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T13:T14"/>
    <mergeCell ref="U7:U8"/>
    <mergeCell ref="AQ7:AQ8"/>
    <mergeCell ref="AR7:AR8"/>
    <mergeCell ref="AS7:AS8"/>
    <mergeCell ref="R7:R8"/>
    <mergeCell ref="S7:S8"/>
    <mergeCell ref="AS9:AS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R9:R10"/>
    <mergeCell ref="S9:S10"/>
    <mergeCell ref="T9:T10"/>
    <mergeCell ref="U9:U10"/>
    <mergeCell ref="AQ9:AQ10"/>
    <mergeCell ref="AR9:AR10"/>
    <mergeCell ref="L9:L10"/>
    <mergeCell ref="M9:M10"/>
    <mergeCell ref="A9:A10"/>
    <mergeCell ref="B9:B10"/>
    <mergeCell ref="C9:C10"/>
    <mergeCell ref="D9:D10"/>
    <mergeCell ref="E9:E10"/>
    <mergeCell ref="N7:N8"/>
    <mergeCell ref="O7:O8"/>
    <mergeCell ref="P7:P8"/>
    <mergeCell ref="Q7:Q8"/>
    <mergeCell ref="H7:H8"/>
    <mergeCell ref="I7:I8"/>
    <mergeCell ref="J7:J8"/>
    <mergeCell ref="K7:K8"/>
    <mergeCell ref="L7:L8"/>
    <mergeCell ref="M7:M8"/>
    <mergeCell ref="H9:H10"/>
    <mergeCell ref="I9:I10"/>
    <mergeCell ref="J9:J10"/>
    <mergeCell ref="K9:K10"/>
    <mergeCell ref="N9:N10"/>
    <mergeCell ref="O9:O10"/>
    <mergeCell ref="P9:P10"/>
    <mergeCell ref="Q9:Q10"/>
    <mergeCell ref="F9:F10"/>
    <mergeCell ref="A7:A8"/>
    <mergeCell ref="B7:B8"/>
    <mergeCell ref="C7:C8"/>
    <mergeCell ref="D7:D8"/>
    <mergeCell ref="E7:E8"/>
    <mergeCell ref="F7:F8"/>
    <mergeCell ref="G7:G8"/>
    <mergeCell ref="S4:S6"/>
    <mergeCell ref="T4:T6"/>
    <mergeCell ref="M4:M6"/>
    <mergeCell ref="N4:N6"/>
    <mergeCell ref="O4:O6"/>
    <mergeCell ref="P4:P6"/>
    <mergeCell ref="Q4:Q6"/>
    <mergeCell ref="R4:R6"/>
    <mergeCell ref="G4:G6"/>
    <mergeCell ref="H4:H6"/>
    <mergeCell ref="T7:T8"/>
    <mergeCell ref="AR2:AR3"/>
    <mergeCell ref="AS2:AS3"/>
    <mergeCell ref="A4:A6"/>
    <mergeCell ref="B4:B6"/>
    <mergeCell ref="C4:C6"/>
    <mergeCell ref="D4:D6"/>
    <mergeCell ref="E4:E6"/>
    <mergeCell ref="F4:F6"/>
    <mergeCell ref="V2:V3"/>
    <mergeCell ref="W2:AB2"/>
    <mergeCell ref="AC2:AC3"/>
    <mergeCell ref="AD2:AD3"/>
    <mergeCell ref="AE2:AH2"/>
    <mergeCell ref="AI2:AL2"/>
    <mergeCell ref="P2:P3"/>
    <mergeCell ref="Q2:Q3"/>
    <mergeCell ref="R2:R3"/>
    <mergeCell ref="S2:S3"/>
    <mergeCell ref="AQ4:AQ6"/>
    <mergeCell ref="AR4:AR6"/>
    <mergeCell ref="AS4:AS6"/>
    <mergeCell ref="AM4:AM6"/>
    <mergeCell ref="AN4:AN6"/>
    <mergeCell ref="AO4:AO6"/>
    <mergeCell ref="A1:B1"/>
    <mergeCell ref="C1:N1"/>
    <mergeCell ref="O1:AC1"/>
    <mergeCell ref="I4:I6"/>
    <mergeCell ref="J4:J6"/>
    <mergeCell ref="K4:K6"/>
    <mergeCell ref="L4:L6"/>
    <mergeCell ref="AM2:AP2"/>
    <mergeCell ref="AQ2:AQ3"/>
    <mergeCell ref="AP4:AP6"/>
    <mergeCell ref="T2:T3"/>
    <mergeCell ref="U2:U3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hyperlinks>
    <hyperlink ref="AR4" r:id="rId1" xr:uid="{89937F9C-D5EA-42A6-9008-85557E4A1111}"/>
    <hyperlink ref="AR7" r:id="rId2" xr:uid="{DC9F8230-87DB-4C4A-921A-68CADA60B369}"/>
    <hyperlink ref="AR9" r:id="rId3" xr:uid="{832E68D6-2B6E-4FB2-8B1C-0799F2FBE501}"/>
    <hyperlink ref="AR11" r:id="rId4" xr:uid="{1C4E4549-C237-4E21-9B67-19F1B0E56A41}"/>
    <hyperlink ref="AR13" r:id="rId5" xr:uid="{0DC42087-944B-4F84-9DA5-061792029B49}"/>
    <hyperlink ref="AR15" r:id="rId6" xr:uid="{A9ACD931-1A35-4D3A-9E1C-0A3067B54FFC}"/>
    <hyperlink ref="AR17" r:id="rId7" xr:uid="{4D4A0AFC-DE45-45E9-81D8-C10D034A84AE}"/>
    <hyperlink ref="AR19" r:id="rId8" xr:uid="{4495F0FF-29E3-4F88-B092-DCDCCA36418C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PAREDES AGUIRRE</dc:creator>
  <cp:keywords/>
  <dc:description/>
  <cp:lastModifiedBy>AIDA MARCELA NIETO PENAGOS</cp:lastModifiedBy>
  <cp:revision/>
  <dcterms:created xsi:type="dcterms:W3CDTF">2026-01-13T20:36:18Z</dcterms:created>
  <dcterms:modified xsi:type="dcterms:W3CDTF">2026-01-13T22:03:33Z</dcterms:modified>
  <cp:category/>
  <cp:contentStatus/>
</cp:coreProperties>
</file>