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0"/>
  <workbookPr/>
  <mc:AlternateContent xmlns:mc="http://schemas.openxmlformats.org/markup-compatibility/2006">
    <mc:Choice Requires="x15">
      <x15ac:absPath xmlns:x15ac="http://schemas.microsoft.com/office/spreadsheetml/2010/11/ac" url="https://minenergiacol-my.sharepoint.com/personal/acalderon_minenergia_gov_co/Documents/Seguimiento Trimestral - PAI/Registro de Evidencias - PAI/Evidencias Entregables 8.1 Seguimiento/3. Tercer Trimestre 8.1 Seguimiento/"/>
    </mc:Choice>
  </mc:AlternateContent>
  <xr:revisionPtr revIDLastSave="50" documentId="8_{DACF9082-0964-483B-8799-14856CBD3586}" xr6:coauthVersionLast="47" xr6:coauthVersionMax="47" xr10:uidLastSave="{DF0B46BE-699D-4312-B6ED-B01D4CFFC7DB}"/>
  <bookViews>
    <workbookView xWindow="-120" yWindow="-120" windowWidth="29040" windowHeight="15720" tabRatio="671" xr2:uid="{00000000-000D-0000-FFFF-FFFF00000000}"/>
  </bookViews>
  <sheets>
    <sheet name="PINAR"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8" i="2" l="1"/>
  <c r="J8" i="2" s="1"/>
  <c r="H7" i="2"/>
  <c r="I7" i="2" s="1"/>
  <c r="J7" i="2" s="1"/>
  <c r="H6" i="2"/>
  <c r="I6" i="2" s="1"/>
  <c r="J6" i="2" s="1"/>
  <c r="H4" i="2"/>
  <c r="I4" i="2" s="1"/>
  <c r="J4" i="2" s="1"/>
  <c r="H3" i="2"/>
  <c r="I3" i="2" s="1"/>
  <c r="J3" i="2" s="1"/>
  <c r="D9" i="2"/>
  <c r="J9" i="2" l="1"/>
</calcChain>
</file>

<file path=xl/sharedStrings.xml><?xml version="1.0" encoding="utf-8"?>
<sst xmlns="http://schemas.openxmlformats.org/spreadsheetml/2006/main" count="79" uniqueCount="62">
  <si>
    <r>
      <rPr>
        <b/>
        <sz val="14"/>
        <color rgb="FF0000FF"/>
        <rFont val="Arial"/>
        <family val="2"/>
      </rPr>
      <t>PLAN INSTITUCIONAL DE ARCHIVO - PINAR, VIGENCIA 2026</t>
    </r>
    <r>
      <rPr>
        <b/>
        <sz val="14"/>
        <color theme="0"/>
        <rFont val="Arial"/>
        <family val="2"/>
      </rPr>
      <t xml:space="preserve">
</t>
    </r>
    <r>
      <rPr>
        <b/>
        <sz val="12"/>
        <color theme="1"/>
        <rFont val="Arial"/>
        <family val="2"/>
      </rPr>
      <t>MINISTERIO DE MINAS Y ENERGÍA
PROCESO GESTIÓN DOCUMENTAL
GRUPO DE RELACIONAMIENTO CON EL CIUDADANO Y GESTIÓN DE LA INFORMACIÓN - GRCGI</t>
    </r>
  </si>
  <si>
    <t>AVANCE ACUMULADO PINAR 2026
A SEPTIEMBRE DE 2026</t>
  </si>
  <si>
    <t>SEGUIMIENTO PRIMER TRIMESTRE
MARZO DE 2026</t>
  </si>
  <si>
    <t>SEGUIMIENTO SEGUNDO TRIMESTRE
JUNIO DE 2026</t>
  </si>
  <si>
    <t>SEGUIMIENTO TERCER TRIMESTRE
SEPTIEMBRE DE 2026</t>
  </si>
  <si>
    <t>SEGUIMIENTO CUARTO TRIMESTRE
DICIEMBRE DE 2026</t>
  </si>
  <si>
    <t>COMPONENTE</t>
  </si>
  <si>
    <t>PONDERACIÓN COMPONENTE</t>
  </si>
  <si>
    <t>ACTIVIDAD</t>
  </si>
  <si>
    <t>PONDERACIÓN ACTIVIDAD</t>
  </si>
  <si>
    <t>META
2026</t>
  </si>
  <si>
    <t>UNIDAD DE MEDIDA</t>
  </si>
  <si>
    <t>CANTIDAD EJECUTADA DE LA META 2026</t>
  </si>
  <si>
    <t>PORCENTAJE EJECUTADO DE LA META 2026</t>
  </si>
  <si>
    <t>PORCENTAJE EJECUTADO SEGÚN PONDERACIÓN  ASIGNADA</t>
  </si>
  <si>
    <t>EJECUTADO</t>
  </si>
  <si>
    <t>DESCRIPCIÓN</t>
  </si>
  <si>
    <t>EVIDENCIA EN WEB</t>
  </si>
  <si>
    <t>NOMBRE DE EVIDENCIA</t>
  </si>
  <si>
    <t xml:space="preserve"> ​Mejorar la gestión documental del Ministerio en beneficio de la administración, la atención nuestros grupos de valor 
y el cumplimiento normativo, mediante el cumplimiento de la meta del 45,74% del PINAR.</t>
  </si>
  <si>
    <t>(1) Actualización de la Tablas de Retención Documental del Ministerio en ARGO</t>
  </si>
  <si>
    <t>Tablas de Retención</t>
  </si>
  <si>
    <t>Se continuo con las mesas técnicas de trabajo con las dependencias nuevas o que han presentado modificaciones, con el propósito de consolidar los insumos necesarios para la posterior codificación y parametrización en el sistema de gestión documental.</t>
  </si>
  <si>
    <t>Actualización TRD</t>
  </si>
  <si>
    <t>Se continuo con las mesas técnicas de trabajo con las dependencias, con el propósito de consolidar los insumos necesarios para la posterior codificación y parametrización en el sistema de gestión documental.</t>
  </si>
  <si>
    <t>En el marco de la actualización de las Tablas de Retención Documental, y una vez culminadas las mesas de trabajo realizadas con las diferentes dependencias, se dio inicio al proceso de envío de las tablas para su respectiva firma. A la fecha, se han remitido ocho tablas, de las cuales se han recibido cuatro  debidamente firmadas por las dependencias. En el mes se va a continuar con el envio de las tablas debido que se habia suspendido por la transiicion de la nueva administración y la actualizaicon del formato de la Tabla de Retención Documental.</t>
  </si>
  <si>
    <t>TRD Enviadas y Firmadas</t>
  </si>
  <si>
    <t>(2) Elaboración de una (1) Tablas de Valoración Documental de Electrificadoras liquidadas</t>
  </si>
  <si>
    <t>Tabla de Valoración Documental</t>
  </si>
  <si>
    <t>Se dio inicio a la elaboración de la TVD del fondo de la Electrificadora Mineralco. Para tal efecto, se adelantó la recopilación de inventarios documentales y actos administrativos, con el fin de identificar fechas extremas, periodos de producción documental y estructuras orgánicas. Como resultado preliminar, se han identificado dos periodos</t>
  </si>
  <si>
    <t>Elaboración TVD Electrificadora Liquidada</t>
  </si>
  <si>
    <t xml:space="preserve">Durante el periodo reportado se avanzó en la elaboración de los Periodos Institucionales del fondo documental de Mineralco S.A., en este sentido, se establecieron cuatro (4) Periodos Institucionales a partir de la recopilación de los Actos Administrativos ubicados en sus carpetas correspondientes. Adicionalmente, se realizaron avances en torno a la elaboración de la Historia Institucional, particularmente: la Linea de Tiempo con Periodos, Actos y Fechas Extremas; la consolidación de algunos Organigramas para los Periodos, así como los avances en torno a  la elaboración de los apartados de: Introducción, Línea de Tiempo, Periodo 1, Periodo 2 y el Periodo 3 de la Historia Institucional. Actualmente, la Historia Institucional se está complementando con la construcción del análisis y contexto histórico de Mineralco S.A. </t>
  </si>
  <si>
    <t>A lo largo del periodo comprendido entre julio y septiembre, se lograron avances en torno a los insumos que hacen parte para la elaboración de las TVD del fondo documental de Minerales Colombia -Mineralco S.A.-. Fundamentalmente se culminó la identificación de actos administrativos de cada uno de los cuatro (4) periodos orgánico-institucional, se empezó la elaboración del contexto histórico y del análisis concreto de las condiciones históricas de surgimiento, modificación y, por último, del proceso fusión y posterior liquidación de la Empresa.
Los avances fueron los siguientes: Se culminó la elaboración de los organigramas por cada periodo; se empezó la elaboración del análisis historiográfico de Mineralco S.A., esto es, de los modos de administración de los recursos minerales de la Nación; se construyeron todos los apartados de la Historia Institucional, incluyendo los cuatro (4) periodos, al igual que se describieron los actos administrativos de cada uno -actualmente se está culminando la descripción de las funciones-; se corrigieron las incosistencias evidenciadas en los insumos anteriormente desarrollados de la Historia Institucional mediante la complementación de los documentos identificados a través de la búsqueda de información en otros fondos documentales como el de Minercol Ltda. y la Empresa Colombiana de Minas, Ecominas.</t>
  </si>
  <si>
    <t>Gestiones TVD Mineralco</t>
  </si>
  <si>
    <t xml:space="preserve">Finalmente, se dio inicio a la elaboración de la Memoria Descriptiva mediante la construcción de los primeros apartados, así como de aquellos referidos a la descripción del proceso de elaboración y levantamiento de la información de la Historia Institucional, así como de la Línea de Tiempo; de igual modo, se elaboró lo correspondiente con la Metodología para el Levantamiento de la Información.
Asimismo, se realizó la verificación y actualización de los inventarios documentales del fondo Actualmente, se están construyendo los demás insumos necesarios para la Memoria Descriptiva (CCD, TVD), así como la finalización de la descripción de las funciones y del contexto histórico dentro de la Historia Institucional. </t>
  </si>
  <si>
    <t>(3) Aplicación de las herramientas archivísticas: organización de 2.415.000 documentos en el Archivo Central</t>
  </si>
  <si>
    <t>Documentos</t>
  </si>
  <si>
    <t>Durante el primer trimestre de la vigencia 2026 se aplicaron herramientas archivísticas para la organización de 706230 documentos del archivo central</t>
  </si>
  <si>
    <t>Factura ARSUMTEC Marzo 2026 (1).pdf</t>
  </si>
  <si>
    <t xml:space="preserve">Durante el periodo reportado no se reporta avance en la aplicación de herramientas archivisticas para la organización de documentos del archivo central, dado que, los documentos intervenidos por el contratista ARSUMTEC, en el marco del contrato 1752 de 2025, se encuentran en proceso de control de calidad por parte del equipo técnico del Ministerio con el fin de autorizar la facturación correspondiente. </t>
  </si>
  <si>
    <t>No aplica</t>
  </si>
  <si>
    <r>
      <rPr>
        <sz val="11"/>
        <color rgb="FF000000"/>
        <rFont val="Arial"/>
      </rPr>
      <t xml:space="preserve">En el periodo reportado, correspondiente al tercer trimestre de la vigencia 2026 se aplicaron herramientas archivísticas para la organización de 42,12 metros lineales de archivo, equivalentes a 265.356 documentos del archivo central.
Así mismo, se adelantaron las gestiones necesarias para la contratación de los servicios especializados de gestión documental tendientes a la continuidad de la aplicación de las herramientas archivísticas de la entidad, cuyo objeto es </t>
    </r>
    <r>
      <rPr>
        <i/>
        <sz val="11"/>
        <color rgb="FF000000"/>
        <rFont val="Arial"/>
      </rPr>
      <t xml:space="preserve">"Prestar servicios en gestión documental para cumplir las metas del proyecto de inversión, mediante la aplicación de instrumentos archivísticos, procesos de planeación y ejecución de transferencias secundarias”, </t>
    </r>
    <r>
      <rPr>
        <sz val="11"/>
        <color rgb="FF000000"/>
        <rFont val="Arial"/>
      </rPr>
      <t>adjudicado el día 24 de septiembre de 2026 mediante resolución 01735 de 2026.</t>
    </r>
  </si>
  <si>
    <t>Informe Tecnico Contrato GCC-1752-2025</t>
  </si>
  <si>
    <t>(4) Implementación de 3 requisitos que exige el MOREQ (Modelo de Requisitos para la Gestión de Documentos Electrónicos)</t>
  </si>
  <si>
    <t>Requisito MOREQ</t>
  </si>
  <si>
    <t>En relación con la implementación de los tres requisitos de MOREQ, durante el primer trimestre se elaboró el plan de trabajo interno SGDEA–ARGO, en el cual se incluyeron dichos requisitos. Se adjunta plan de trabajo como evidencia de avance.</t>
  </si>
  <si>
    <t>Requisitos MOREQ</t>
  </si>
  <si>
    <t>Durante el segundo trimestre se documentó el requisito MOREQ 1.2.36, el cual establece que: "En complemento del requisito 1.2.34, el servicio de consulta web debe exponer los datos de radicados y expedientes con código de verificación". Su implementación permitirá fortalecer los mecanismos de consulta y validación de documentos electrónicos, facilitando la verificación de la autenticidad de los radicados y expedientes por parte de usuarios internos y externos, incrementando la confiabilidad, trazabilidad y transparencia de la información publicada por el SGDEA.</t>
  </si>
  <si>
    <t>Durante el tercer trimestre se desarrolló y puso en producción el requisito MoReq 1.4.17, correspondiente al servicio de creación semiautomática de expedientes electrónicos a partir de la información contenida en los documentos que dan inicio a un trámite. Esta funcionalidad permite heredar y sugerir los datos del documento de origen, complementar la información requerida para la descripción del expediente y generar expedientes de manera individual o masiva, conforme a las agrupaciones documentales definidas en los instrumentos de clasificación adoptados en el SGDEA. Su implementación contribuye a optimizar la conformación de expedientes electrónicos, reducir el diligenciamiento manual de información y fortalecer la clasificación, trazabilidad y organización documental en el sistema.</t>
  </si>
  <si>
    <t>(5) Socializaciones para fortalecer las competencias para el manejo del SGDEA-ARGO</t>
  </si>
  <si>
    <t>Socializaciones</t>
  </si>
  <si>
    <t xml:space="preserve">Durante el primer trimestre se adelantaron 11 sesiones de socialización, distribuidas así: 5 de nivel 1 – básico en ARGO, 5 de nivel 2 – funciones avanzadas en ARGO y 1 de nivel 3 – gestores en ARGO, con un total de 3.065 asistentes. Se adjuntan los listados de asistencia como evidencia.
</t>
  </si>
  <si>
    <t>Capacitaciones ARGO</t>
  </si>
  <si>
    <t>Durante el segundo trimestre se adelantaron once (11) sesiones de socialización, distribuidas así: tres (3) de Nivel 1 – Manejo Básico de ARGO, una (1) de Nivel 2 – Manejo Avanzado de ARGO, cuatro (4) Mesas de Gestores Documentales ARGO, una (1) sobre Aplicación de Tablas de Retención Documental en ARGO, una (1) sobre Expedientes Electrónicos y una (1) sobre Transferencias Primarias Electrónicas. Estas jornadas contaron con un total de 1.085 asistentes. Como evidencia se adjuntan los respectivos listados de asistencia.</t>
  </si>
  <si>
    <t>La actividad se desarrollo y culmino durante el primer semestre del 2026</t>
  </si>
  <si>
    <t>TOTAL</t>
  </si>
  <si>
    <t>CONCLUSIÓN</t>
  </si>
  <si>
    <r>
      <t xml:space="preserve">A 31 de marzo de 2026, se establece que la ejecución del PINAR 2026, es del </t>
    </r>
    <r>
      <rPr>
        <b/>
        <sz val="12"/>
        <color theme="1"/>
        <rFont val="Arial"/>
        <family val="2"/>
      </rPr>
      <t>18.1%</t>
    </r>
    <r>
      <rPr>
        <sz val="12"/>
        <color theme="1"/>
        <rFont val="Arial"/>
        <family val="2"/>
      </rPr>
      <t>, de acuerdo con lo programado.</t>
    </r>
  </si>
  <si>
    <t>A 30 de junio de 2026, se establece que la ejecución del PINAR 2026, es del 25.8%, de acuerdo con lo programado, considerando que la finalización de las cinco (5) actividades es para diciembre de 2026.</t>
  </si>
  <si>
    <t>A 30 de septiembre de 2026, se establece que la ejecución del PINAR 2026, corresponde al 34.7%. Lo anterior, obedece a que, a pesar de haberse culminado las mesas de trabajo con las dependencias de la entidad, su proceso de actualización en ARGO demanda de la aprobación de los jefes de cada una de las dependencias. 
La actividad correspondiente a la aplicación de las herramientas archivísticas, de organización de 2.415.000 documentos en el Archivo Central, se ha visto afectada debido a las demoras en la adjudicación del nuevo contrato de servicios especializados en gestión documental, que tuvo lugar hasta el día 24 de septiembre de 2026.</t>
  </si>
  <si>
    <t>RECOMENDACIÓN</t>
  </si>
  <si>
    <r>
      <t>Acelerar las gestiones tendientes a:
- "</t>
    </r>
    <r>
      <rPr>
        <i/>
        <sz val="12"/>
        <color theme="1"/>
        <rFont val="Arial"/>
        <family val="2"/>
      </rPr>
      <t>Actualización de la Tablas de Retención Documental del Ministerio en Arg</t>
    </r>
    <r>
      <rPr>
        <sz val="12"/>
        <color theme="1"/>
        <rFont val="Arial"/>
        <family val="2"/>
      </rPr>
      <t>o", minimizando los reprocesos en la actualización por parte de las áreas organizacionales y grupos internos de trabajo.
- "</t>
    </r>
    <r>
      <rPr>
        <i/>
        <sz val="12"/>
        <color theme="1"/>
        <rFont val="Arial"/>
        <family val="2"/>
      </rPr>
      <t>Elaboración de una (1) Tablas de Valoración Documental de electrificadoras liquidadas</t>
    </r>
    <r>
      <rPr>
        <sz val="12"/>
        <color theme="1"/>
        <rFont val="Arial"/>
        <family val="2"/>
      </rPr>
      <t xml:space="preserve">", que de conformidad con la consolidación del Plan de Trabajo Archivístico Integral - PTAI, se ratificó concluir esta actividad en diciembre de 2026, en relación con el fondo de la Electrificadora Mineralco.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</si>
</sst>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_-;\-* #,##0_-;_-* &quot;-&quot;_-;_-@_-"/>
    <numFmt numFmtId="165" formatCode="_-* #,##0.00_-;\-* #,##0.00_-;_-* &quot;-&quot;??_-;_-@_-"/>
    <numFmt numFmtId="166" formatCode="0.0%"/>
    <numFmt numFmtId="167" formatCode="#,##0_ ;\-#,##0\ "/>
  </numFmts>
  <fonts count="23">
    <font>
      <sz val="11"/>
      <color theme="1"/>
      <name val="Calibri"/>
      <family val="2"/>
      <scheme val="minor"/>
    </font>
    <font>
      <u/>
      <sz val="11"/>
      <color theme="10"/>
      <name val="Calibri"/>
      <family val="2"/>
      <scheme val="minor"/>
    </font>
    <font>
      <sz val="11"/>
      <color theme="1"/>
      <name val="Calibri"/>
      <family val="2"/>
      <scheme val="minor"/>
    </font>
    <font>
      <b/>
      <sz val="14"/>
      <color theme="0"/>
      <name val="Arial"/>
      <family val="2"/>
    </font>
    <font>
      <b/>
      <sz val="12"/>
      <color theme="1"/>
      <name val="Arial"/>
      <family val="2"/>
    </font>
    <font>
      <sz val="11"/>
      <color theme="1"/>
      <name val="Arial"/>
      <family val="2"/>
    </font>
    <font>
      <sz val="10"/>
      <name val="Arial"/>
      <family val="2"/>
    </font>
    <font>
      <b/>
      <sz val="8"/>
      <name val="Arial"/>
      <family val="2"/>
    </font>
    <font>
      <b/>
      <sz val="11"/>
      <color theme="1"/>
      <name val="Arial"/>
      <family val="2"/>
    </font>
    <font>
      <u/>
      <sz val="11"/>
      <color theme="10"/>
      <name val="Arial"/>
      <family val="2"/>
    </font>
    <font>
      <sz val="10"/>
      <color theme="1"/>
      <name val="Arial"/>
      <family val="2"/>
    </font>
    <font>
      <sz val="10"/>
      <color rgb="FF000000"/>
      <name val="Arial"/>
      <family val="2"/>
    </font>
    <font>
      <sz val="11"/>
      <color rgb="FF000000"/>
      <name val="Arial"/>
      <family val="2"/>
    </font>
    <font>
      <b/>
      <sz val="14"/>
      <color theme="1"/>
      <name val="Arial"/>
      <family val="2"/>
    </font>
    <font>
      <b/>
      <sz val="10"/>
      <name val="Arial"/>
      <family val="2"/>
    </font>
    <font>
      <u/>
      <sz val="10"/>
      <color theme="10"/>
      <name val="Arial"/>
      <family val="2"/>
    </font>
    <font>
      <b/>
      <sz val="14"/>
      <color rgb="FF0000FF"/>
      <name val="Arial"/>
      <family val="2"/>
    </font>
    <font>
      <sz val="14"/>
      <color theme="1"/>
      <name val="Arial"/>
      <family val="2"/>
    </font>
    <font>
      <sz val="12"/>
      <color theme="1"/>
      <name val="Arial"/>
      <family val="2"/>
    </font>
    <font>
      <i/>
      <sz val="12"/>
      <color theme="1"/>
      <name val="Arial"/>
      <family val="2"/>
    </font>
    <font>
      <sz val="11"/>
      <color rgb="FF000000"/>
      <name val="Arial"/>
    </font>
    <font>
      <i/>
      <sz val="11"/>
      <color rgb="FF000000"/>
      <name val="Arial"/>
    </font>
    <font>
      <sz val="11"/>
      <name val="Arial"/>
      <family val="2"/>
    </font>
  </fonts>
  <fills count="11">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0"/>
        <bgColor rgb="FF000000"/>
      </patternFill>
    </fill>
    <fill>
      <patternFill patternType="solid">
        <fgColor theme="8" tint="0.79998168889431442"/>
        <bgColor indexed="64"/>
      </patternFill>
    </fill>
    <fill>
      <patternFill patternType="solid">
        <fgColor theme="8" tint="-0.249977111117893"/>
        <bgColor indexed="64"/>
      </patternFill>
    </fill>
    <fill>
      <patternFill patternType="solid">
        <fgColor rgb="FFFFFFCC"/>
        <bgColor indexed="64"/>
      </patternFill>
    </fill>
    <fill>
      <patternFill patternType="solid">
        <fgColor theme="5" tint="0.79998168889431442"/>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right style="thin">
        <color rgb="FF000000"/>
      </right>
      <top/>
      <bottom style="thin">
        <color rgb="FF000000"/>
      </bottom>
      <diagonal/>
    </border>
    <border>
      <left style="thin">
        <color indexed="64"/>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right style="thin">
        <color rgb="FF000000"/>
      </right>
      <top/>
      <bottom/>
      <diagonal/>
    </border>
  </borders>
  <cellStyleXfs count="5">
    <xf numFmtId="0" fontId="0" fillId="0" borderId="0"/>
    <xf numFmtId="0" fontId="1" fillId="0" borderId="0" applyNumberFormat="0" applyFill="0" applyBorder="0" applyAlignment="0" applyProtection="0"/>
    <xf numFmtId="0" fontId="1" fillId="0" borderId="0" applyNumberFormat="0" applyFill="0" applyBorder="0" applyAlignment="0" applyProtection="0"/>
    <xf numFmtId="164" fontId="2" fillId="0" borderId="0" applyFont="0" applyFill="0" applyBorder="0" applyAlignment="0" applyProtection="0"/>
    <xf numFmtId="165" fontId="2" fillId="0" borderId="0" applyFont="0" applyFill="0" applyBorder="0" applyAlignment="0" applyProtection="0"/>
  </cellStyleXfs>
  <cellXfs count="120">
    <xf numFmtId="0" fontId="0" fillId="0" borderId="0" xfId="0"/>
    <xf numFmtId="0" fontId="3" fillId="2" borderId="12" xfId="0" applyFont="1" applyFill="1" applyBorder="1" applyAlignment="1">
      <alignment vertical="center" wrapText="1"/>
    </xf>
    <xf numFmtId="0" fontId="5" fillId="0" borderId="0" xfId="0" applyFont="1" applyAlignment="1">
      <alignment wrapText="1"/>
    </xf>
    <xf numFmtId="0" fontId="7" fillId="2" borderId="12" xfId="0" applyFont="1" applyFill="1" applyBorder="1" applyAlignment="1">
      <alignment horizontal="center" vertical="center" wrapText="1"/>
    </xf>
    <xf numFmtId="0" fontId="8" fillId="0" borderId="0" xfId="0" applyFont="1" applyAlignment="1">
      <alignment horizontal="center" vertical="center" wrapText="1"/>
    </xf>
    <xf numFmtId="9" fontId="6" fillId="2" borderId="12" xfId="0" applyNumberFormat="1" applyFont="1" applyFill="1" applyBorder="1" applyAlignment="1">
      <alignment horizontal="center" vertical="center" wrapText="1"/>
    </xf>
    <xf numFmtId="0" fontId="9" fillId="0" borderId="0" xfId="2" applyFont="1" applyAlignment="1">
      <alignment wrapText="1"/>
    </xf>
    <xf numFmtId="0" fontId="10" fillId="0" borderId="0" xfId="0" applyFont="1" applyAlignment="1">
      <alignment wrapText="1"/>
    </xf>
    <xf numFmtId="9" fontId="5" fillId="2" borderId="12" xfId="0" applyNumberFormat="1" applyFont="1" applyFill="1" applyBorder="1" applyAlignment="1">
      <alignment horizontal="center" vertical="center" wrapText="1"/>
    </xf>
    <xf numFmtId="9" fontId="12" fillId="2" borderId="12" xfId="0" applyNumberFormat="1" applyFont="1" applyFill="1" applyBorder="1" applyAlignment="1">
      <alignment horizontal="center" vertical="center" wrapText="1"/>
    </xf>
    <xf numFmtId="9" fontId="13" fillId="4" borderId="1" xfId="0" applyNumberFormat="1" applyFont="1" applyFill="1" applyBorder="1" applyAlignment="1">
      <alignment horizontal="center" vertical="center" wrapText="1"/>
    </xf>
    <xf numFmtId="9" fontId="13" fillId="2" borderId="0" xfId="0" applyNumberFormat="1" applyFont="1" applyFill="1" applyAlignment="1">
      <alignment horizontal="center" vertical="center" wrapText="1"/>
    </xf>
    <xf numFmtId="0" fontId="5" fillId="2" borderId="0" xfId="0" applyFont="1" applyFill="1" applyAlignment="1">
      <alignment wrapText="1"/>
    </xf>
    <xf numFmtId="9" fontId="10" fillId="0" borderId="0" xfId="0" applyNumberFormat="1" applyFont="1" applyAlignment="1">
      <alignment horizontal="center" vertical="center" wrapText="1"/>
    </xf>
    <xf numFmtId="0" fontId="10" fillId="0" borderId="0" xfId="0" applyFont="1" applyAlignment="1">
      <alignment horizontal="center" vertical="center" wrapText="1"/>
    </xf>
    <xf numFmtId="0" fontId="10" fillId="0" borderId="0" xfId="0" applyFont="1" applyAlignment="1">
      <alignment horizontal="justify" vertical="center" wrapText="1"/>
    </xf>
    <xf numFmtId="0" fontId="14" fillId="3" borderId="2" xfId="0" applyFont="1" applyFill="1" applyBorder="1" applyAlignment="1">
      <alignment horizontal="center" vertical="center" wrapText="1"/>
    </xf>
    <xf numFmtId="0" fontId="6" fillId="3" borderId="7" xfId="0" applyFont="1" applyFill="1" applyBorder="1" applyAlignment="1">
      <alignment horizontal="center" vertical="center" wrapText="1"/>
    </xf>
    <xf numFmtId="0" fontId="10" fillId="3" borderId="3" xfId="0" applyFont="1" applyFill="1" applyBorder="1" applyAlignment="1">
      <alignment horizontal="justify" vertical="center" wrapText="1"/>
    </xf>
    <xf numFmtId="0" fontId="15" fillId="3" borderId="4" xfId="2" applyFont="1" applyFill="1" applyBorder="1" applyAlignment="1">
      <alignment horizontal="center" vertical="center" wrapText="1"/>
    </xf>
    <xf numFmtId="0" fontId="15" fillId="3" borderId="0" xfId="2" applyFont="1" applyFill="1" applyAlignment="1">
      <alignment horizontal="center" vertical="center" wrapText="1"/>
    </xf>
    <xf numFmtId="0" fontId="15" fillId="3" borderId="3" xfId="2" applyFont="1" applyFill="1" applyBorder="1" applyAlignment="1">
      <alignment horizontal="center" vertical="center" wrapText="1"/>
    </xf>
    <xf numFmtId="0" fontId="10" fillId="3" borderId="9" xfId="0" applyFont="1" applyFill="1" applyBorder="1" applyAlignment="1">
      <alignment horizontal="justify" vertical="center" wrapText="1"/>
    </xf>
    <xf numFmtId="0" fontId="15" fillId="3" borderId="9" xfId="2" applyFont="1" applyFill="1" applyBorder="1" applyAlignment="1">
      <alignment horizontal="center" vertical="center" wrapText="1"/>
    </xf>
    <xf numFmtId="0" fontId="11" fillId="3" borderId="7" xfId="0" applyFont="1" applyFill="1" applyBorder="1" applyAlignment="1">
      <alignment horizontal="center" vertical="center" wrapText="1"/>
    </xf>
    <xf numFmtId="0" fontId="11" fillId="3" borderId="3" xfId="0" applyFont="1" applyFill="1" applyBorder="1" applyAlignment="1">
      <alignment horizontal="justify" vertical="center" wrapText="1"/>
    </xf>
    <xf numFmtId="0" fontId="14" fillId="5" borderId="2" xfId="0" applyFont="1" applyFill="1" applyBorder="1" applyAlignment="1">
      <alignment horizontal="center" vertical="center" wrapText="1"/>
    </xf>
    <xf numFmtId="0" fontId="6" fillId="5" borderId="3" xfId="0" applyFont="1" applyFill="1" applyBorder="1" applyAlignment="1">
      <alignment horizontal="center" vertical="center" wrapText="1"/>
    </xf>
    <xf numFmtId="0" fontId="6" fillId="5" borderId="3" xfId="0" applyFont="1" applyFill="1" applyBorder="1" applyAlignment="1">
      <alignment horizontal="justify" vertical="center" wrapText="1"/>
    </xf>
    <xf numFmtId="0" fontId="15" fillId="5" borderId="3" xfId="2" applyFont="1" applyFill="1" applyBorder="1" applyAlignment="1">
      <alignment horizontal="center" vertical="center" wrapText="1"/>
    </xf>
    <xf numFmtId="0" fontId="10" fillId="5" borderId="9" xfId="0" applyFont="1" applyFill="1" applyBorder="1" applyAlignment="1">
      <alignment horizontal="center" vertical="center" wrapText="1"/>
    </xf>
    <xf numFmtId="0" fontId="10" fillId="5" borderId="11" xfId="0" applyFont="1" applyFill="1" applyBorder="1" applyAlignment="1">
      <alignment horizontal="justify" vertical="center" wrapText="1"/>
    </xf>
    <xf numFmtId="0" fontId="15" fillId="5" borderId="0" xfId="2" applyFont="1" applyFill="1" applyAlignment="1">
      <alignment horizontal="center" vertical="center" wrapText="1"/>
    </xf>
    <xf numFmtId="3" fontId="10" fillId="5" borderId="9" xfId="0" applyNumberFormat="1" applyFont="1" applyFill="1" applyBorder="1" applyAlignment="1">
      <alignment horizontal="center" vertical="center" wrapText="1"/>
    </xf>
    <xf numFmtId="0" fontId="10" fillId="5" borderId="5" xfId="0" applyFont="1" applyFill="1" applyBorder="1" applyAlignment="1">
      <alignment horizontal="justify" vertical="center" wrapText="1"/>
    </xf>
    <xf numFmtId="0" fontId="15" fillId="5" borderId="5" xfId="1" applyFont="1" applyFill="1" applyBorder="1" applyAlignment="1">
      <alignment vertical="center" wrapText="1"/>
    </xf>
    <xf numFmtId="0" fontId="6" fillId="5" borderId="4" xfId="0" applyFont="1" applyFill="1" applyBorder="1" applyAlignment="1">
      <alignment horizontal="center" vertical="center" wrapText="1"/>
    </xf>
    <xf numFmtId="0" fontId="10" fillId="5" borderId="3" xfId="0" applyFont="1" applyFill="1" applyBorder="1" applyAlignment="1">
      <alignment horizontal="justify" vertical="center" wrapText="1"/>
    </xf>
    <xf numFmtId="0" fontId="11" fillId="5" borderId="3" xfId="0" applyFont="1" applyFill="1" applyBorder="1" applyAlignment="1">
      <alignment horizontal="justify" vertical="center" wrapText="1"/>
    </xf>
    <xf numFmtId="0" fontId="6" fillId="2" borderId="1" xfId="0" applyFont="1" applyFill="1" applyBorder="1" applyAlignment="1">
      <alignment horizontal="center" vertical="center" wrapText="1"/>
    </xf>
    <xf numFmtId="9" fontId="6" fillId="2" borderId="1" xfId="0" applyNumberFormat="1" applyFont="1" applyFill="1" applyBorder="1" applyAlignment="1">
      <alignment horizontal="center" vertical="center" wrapText="1"/>
    </xf>
    <xf numFmtId="0" fontId="6" fillId="6" borderId="1" xfId="0" applyFont="1" applyFill="1" applyBorder="1" applyAlignment="1">
      <alignment horizontal="left" vertical="center" wrapText="1"/>
    </xf>
    <xf numFmtId="1" fontId="6" fillId="2" borderId="1" xfId="0" applyNumberFormat="1" applyFont="1" applyFill="1" applyBorder="1" applyAlignment="1">
      <alignment horizontal="center" vertical="center" wrapText="1"/>
    </xf>
    <xf numFmtId="0" fontId="10" fillId="6" borderId="1" xfId="0" applyFont="1" applyFill="1" applyBorder="1" applyAlignment="1">
      <alignment horizontal="left" vertical="center" wrapText="1"/>
    </xf>
    <xf numFmtId="0" fontId="11" fillId="6" borderId="1" xfId="0" applyFont="1" applyFill="1" applyBorder="1" applyAlignment="1">
      <alignment horizontal="left" vertical="center" wrapText="1"/>
    </xf>
    <xf numFmtId="1" fontId="11" fillId="2" borderId="1" xfId="0" applyNumberFormat="1" applyFont="1" applyFill="1" applyBorder="1" applyAlignment="1">
      <alignment horizontal="center" vertical="center" wrapText="1"/>
    </xf>
    <xf numFmtId="9" fontId="11" fillId="2" borderId="1" xfId="0" applyNumberFormat="1" applyFont="1" applyFill="1" applyBorder="1" applyAlignment="1">
      <alignment horizontal="center" vertical="center" wrapText="1"/>
    </xf>
    <xf numFmtId="0" fontId="11" fillId="2" borderId="1" xfId="0" applyFont="1" applyFill="1" applyBorder="1" applyAlignment="1">
      <alignment horizontal="center" vertical="center" wrapText="1"/>
    </xf>
    <xf numFmtId="1" fontId="6" fillId="7" borderId="1" xfId="0" applyNumberFormat="1" applyFont="1" applyFill="1" applyBorder="1" applyAlignment="1">
      <alignment horizontal="center" vertical="center" wrapText="1"/>
    </xf>
    <xf numFmtId="166" fontId="6" fillId="7" borderId="1" xfId="0" applyNumberFormat="1" applyFont="1" applyFill="1" applyBorder="1" applyAlignment="1">
      <alignment horizontal="center" vertical="center" wrapText="1"/>
    </xf>
    <xf numFmtId="166" fontId="3" fillId="8" borderId="1" xfId="0" applyNumberFormat="1" applyFont="1" applyFill="1" applyBorder="1" applyAlignment="1">
      <alignment horizontal="center" vertical="center" wrapText="1"/>
    </xf>
    <xf numFmtId="0" fontId="6" fillId="9" borderId="3" xfId="0" applyFont="1" applyFill="1" applyBorder="1" applyAlignment="1">
      <alignment horizontal="center" vertical="center" wrapText="1"/>
    </xf>
    <xf numFmtId="0" fontId="6" fillId="9" borderId="4" xfId="0" applyFont="1" applyFill="1" applyBorder="1" applyAlignment="1">
      <alignment horizontal="center" vertical="center" wrapText="1"/>
    </xf>
    <xf numFmtId="0" fontId="5" fillId="9" borderId="8" xfId="0" applyFont="1" applyFill="1" applyBorder="1" applyAlignment="1">
      <alignment vertical="center" wrapText="1"/>
    </xf>
    <xf numFmtId="0" fontId="6" fillId="10" borderId="6" xfId="0" applyFont="1" applyFill="1" applyBorder="1" applyAlignment="1">
      <alignment horizontal="center" vertical="center" wrapText="1"/>
    </xf>
    <xf numFmtId="0" fontId="6" fillId="10" borderId="2" xfId="0" applyFont="1" applyFill="1" applyBorder="1" applyAlignment="1">
      <alignment horizontal="center" vertical="center" wrapText="1"/>
    </xf>
    <xf numFmtId="0" fontId="10" fillId="10" borderId="2" xfId="0" applyFont="1" applyFill="1" applyBorder="1" applyAlignment="1">
      <alignment wrapText="1"/>
    </xf>
    <xf numFmtId="0" fontId="5" fillId="10" borderId="3" xfId="0" applyFont="1" applyFill="1" applyBorder="1" applyAlignment="1">
      <alignment wrapText="1"/>
    </xf>
    <xf numFmtId="3" fontId="6" fillId="10" borderId="3" xfId="0" applyNumberFormat="1" applyFont="1" applyFill="1" applyBorder="1" applyAlignment="1">
      <alignment horizontal="center" vertical="center" wrapText="1"/>
    </xf>
    <xf numFmtId="0" fontId="6" fillId="10" borderId="3" xfId="0" applyFont="1" applyFill="1" applyBorder="1" applyAlignment="1">
      <alignment horizontal="center" vertical="center" wrapText="1"/>
    </xf>
    <xf numFmtId="0" fontId="5" fillId="10" borderId="3" xfId="0" applyFont="1" applyFill="1" applyBorder="1" applyAlignment="1">
      <alignment vertical="center" wrapText="1"/>
    </xf>
    <xf numFmtId="0" fontId="14" fillId="4" borderId="1" xfId="0" applyFont="1" applyFill="1" applyBorder="1" applyAlignment="1">
      <alignment horizontal="center" vertical="center" wrapText="1"/>
    </xf>
    <xf numFmtId="0" fontId="14" fillId="2" borderId="12" xfId="0" applyFont="1" applyFill="1" applyBorder="1" applyAlignment="1">
      <alignment horizontal="center" vertical="center" wrapText="1"/>
    </xf>
    <xf numFmtId="0" fontId="14" fillId="9" borderId="2" xfId="0" applyFont="1" applyFill="1" applyBorder="1" applyAlignment="1">
      <alignment horizontal="center" vertical="center" wrapText="1"/>
    </xf>
    <xf numFmtId="0" fontId="14" fillId="9" borderId="3" xfId="0" applyFont="1" applyFill="1" applyBorder="1" applyAlignment="1">
      <alignment horizontal="center" vertical="center" wrapText="1"/>
    </xf>
    <xf numFmtId="0" fontId="14" fillId="2" borderId="17" xfId="0" applyFont="1" applyFill="1" applyBorder="1" applyAlignment="1">
      <alignment horizontal="center" vertical="center" wrapText="1"/>
    </xf>
    <xf numFmtId="0" fontId="14" fillId="10" borderId="1" xfId="0" applyFont="1" applyFill="1" applyBorder="1" applyAlignment="1">
      <alignment horizontal="center" vertical="center" wrapText="1"/>
    </xf>
    <xf numFmtId="0" fontId="14" fillId="7" borderId="1" xfId="0" applyFont="1" applyFill="1" applyBorder="1" applyAlignment="1">
      <alignment horizontal="center" vertical="center" wrapText="1"/>
    </xf>
    <xf numFmtId="0" fontId="17" fillId="0" borderId="0" xfId="0" applyFont="1" applyAlignment="1">
      <alignment horizontal="center" vertical="center" wrapText="1"/>
    </xf>
    <xf numFmtId="167" fontId="10" fillId="3" borderId="7" xfId="3" applyNumberFormat="1" applyFont="1" applyFill="1" applyBorder="1" applyAlignment="1">
      <alignment horizontal="center" vertical="center" wrapText="1"/>
    </xf>
    <xf numFmtId="167" fontId="6" fillId="7" borderId="1" xfId="3" applyNumberFormat="1" applyFont="1" applyFill="1" applyBorder="1" applyAlignment="1">
      <alignment horizontal="center" vertical="center" wrapText="1"/>
    </xf>
    <xf numFmtId="167" fontId="6" fillId="2" borderId="1" xfId="3" applyNumberFormat="1" applyFont="1" applyFill="1" applyBorder="1" applyAlignment="1">
      <alignment horizontal="center" vertical="center" wrapText="1"/>
    </xf>
    <xf numFmtId="0" fontId="18" fillId="0" borderId="0" xfId="0" applyFont="1" applyAlignment="1">
      <alignment horizontal="center" vertical="center" wrapText="1"/>
    </xf>
    <xf numFmtId="0" fontId="18" fillId="2" borderId="0" xfId="0" applyFont="1" applyFill="1" applyAlignment="1">
      <alignment horizontal="center" vertical="center" wrapText="1"/>
    </xf>
    <xf numFmtId="0" fontId="4" fillId="5" borderId="1" xfId="0" applyFont="1" applyFill="1" applyBorder="1" applyAlignment="1">
      <alignment horizontal="center" vertical="center" wrapText="1"/>
    </xf>
    <xf numFmtId="0" fontId="4" fillId="2" borderId="16" xfId="0" applyFont="1" applyFill="1" applyBorder="1" applyAlignment="1">
      <alignment horizontal="center" vertical="center" wrapText="1"/>
    </xf>
    <xf numFmtId="9" fontId="5" fillId="2" borderId="17" xfId="0" applyNumberFormat="1" applyFont="1" applyFill="1" applyBorder="1" applyAlignment="1">
      <alignment horizontal="center" vertical="center" wrapText="1"/>
    </xf>
    <xf numFmtId="0" fontId="1" fillId="0" borderId="0" xfId="2"/>
    <xf numFmtId="0" fontId="10" fillId="5" borderId="18" xfId="0" applyFont="1" applyFill="1" applyBorder="1" applyAlignment="1">
      <alignment horizontal="justify" vertical="center" wrapText="1"/>
    </xf>
    <xf numFmtId="0" fontId="6" fillId="9" borderId="10" xfId="0" applyFont="1" applyFill="1" applyBorder="1" applyAlignment="1">
      <alignment horizontal="center" vertical="center" wrapText="1"/>
    </xf>
    <xf numFmtId="0" fontId="1" fillId="9" borderId="9" xfId="2" applyFill="1" applyBorder="1" applyAlignment="1">
      <alignment horizontal="center" vertical="center" wrapText="1"/>
    </xf>
    <xf numFmtId="0" fontId="22" fillId="9" borderId="5" xfId="0" applyFont="1" applyFill="1" applyBorder="1" applyAlignment="1">
      <alignment horizontal="justify" vertical="center" wrapText="1"/>
    </xf>
    <xf numFmtId="0" fontId="5" fillId="9" borderId="4" xfId="0" applyFont="1" applyFill="1" applyBorder="1" applyAlignment="1">
      <alignment horizontal="justify" vertical="center" wrapText="1"/>
    </xf>
    <xf numFmtId="0" fontId="20" fillId="9" borderId="3" xfId="0" applyFont="1" applyFill="1" applyBorder="1" applyAlignment="1">
      <alignment horizontal="justify" vertical="center" wrapText="1"/>
    </xf>
    <xf numFmtId="0" fontId="5" fillId="9" borderId="8" xfId="0" applyFont="1" applyFill="1" applyBorder="1" applyAlignment="1">
      <alignment horizontal="justify" vertical="center" wrapText="1"/>
    </xf>
    <xf numFmtId="0" fontId="17" fillId="0" borderId="0" xfId="0" applyFont="1" applyAlignment="1">
      <alignment horizontal="justify" vertical="center" wrapText="1"/>
    </xf>
    <xf numFmtId="0" fontId="18" fillId="0" borderId="0" xfId="0" applyFont="1" applyAlignment="1">
      <alignment horizontal="justify" vertical="center" wrapText="1"/>
    </xf>
    <xf numFmtId="0" fontId="5" fillId="0" borderId="0" xfId="0" applyFont="1" applyAlignment="1">
      <alignment horizontal="justify" vertical="center" wrapText="1"/>
    </xf>
    <xf numFmtId="167" fontId="5" fillId="9" borderId="10" xfId="4" applyNumberFormat="1" applyFont="1" applyFill="1" applyBorder="1" applyAlignment="1">
      <alignment horizontal="center" vertical="center" wrapText="1"/>
    </xf>
    <xf numFmtId="0" fontId="6" fillId="2" borderId="1" xfId="0" applyFont="1" applyFill="1" applyBorder="1" applyAlignment="1">
      <alignment horizontal="center" vertical="center" wrapText="1"/>
    </xf>
    <xf numFmtId="9" fontId="6" fillId="2" borderId="1" xfId="0" applyNumberFormat="1" applyFont="1" applyFill="1" applyBorder="1" applyAlignment="1">
      <alignment horizontal="center" vertical="center" wrapText="1"/>
    </xf>
    <xf numFmtId="0" fontId="13" fillId="4" borderId="7" xfId="0" applyFont="1" applyFill="1" applyBorder="1" applyAlignment="1">
      <alignment horizontal="center" vertical="center" wrapText="1"/>
    </xf>
    <xf numFmtId="0" fontId="13" fillId="4" borderId="13" xfId="0" applyFont="1" applyFill="1" applyBorder="1" applyAlignment="1">
      <alignment horizontal="center" vertical="center" wrapText="1"/>
    </xf>
    <xf numFmtId="0" fontId="13" fillId="4" borderId="14" xfId="0" applyFont="1" applyFill="1" applyBorder="1" applyAlignment="1">
      <alignment horizontal="center" vertical="center" wrapText="1"/>
    </xf>
    <xf numFmtId="0" fontId="18" fillId="0" borderId="1" xfId="0" applyFont="1" applyBorder="1" applyAlignment="1">
      <alignment horizontal="justify" vertical="center" wrapText="1"/>
    </xf>
    <xf numFmtId="0" fontId="3" fillId="4" borderId="7" xfId="0" applyFont="1" applyFill="1" applyBorder="1" applyAlignment="1">
      <alignment horizontal="center" vertical="center" wrapText="1"/>
    </xf>
    <xf numFmtId="0" fontId="3" fillId="4" borderId="13" xfId="0" applyFont="1" applyFill="1" applyBorder="1" applyAlignment="1">
      <alignment horizontal="center" vertical="center" wrapText="1"/>
    </xf>
    <xf numFmtId="0" fontId="3" fillId="4" borderId="14" xfId="0" applyFont="1" applyFill="1" applyBorder="1" applyAlignment="1">
      <alignment horizontal="center" vertical="center" wrapText="1"/>
    </xf>
    <xf numFmtId="0" fontId="13" fillId="3" borderId="7" xfId="0" applyFont="1" applyFill="1" applyBorder="1" applyAlignment="1">
      <alignment horizontal="center" vertical="center" wrapText="1"/>
    </xf>
    <xf numFmtId="0" fontId="13" fillId="3" borderId="13" xfId="0" applyFont="1" applyFill="1" applyBorder="1" applyAlignment="1">
      <alignment horizontal="center" vertical="center" wrapText="1"/>
    </xf>
    <xf numFmtId="0" fontId="13" fillId="3" borderId="14" xfId="0" applyFont="1" applyFill="1" applyBorder="1" applyAlignment="1">
      <alignment horizontal="center" vertical="center" wrapText="1"/>
    </xf>
    <xf numFmtId="0" fontId="13" fillId="5" borderId="7" xfId="0" applyFont="1" applyFill="1" applyBorder="1" applyAlignment="1">
      <alignment horizontal="center" vertical="center" wrapText="1"/>
    </xf>
    <xf numFmtId="0" fontId="13" fillId="5" borderId="13" xfId="0" applyFont="1" applyFill="1" applyBorder="1" applyAlignment="1">
      <alignment horizontal="center" vertical="center" wrapText="1"/>
    </xf>
    <xf numFmtId="0" fontId="13" fillId="5" borderId="14" xfId="0" applyFont="1" applyFill="1" applyBorder="1" applyAlignment="1">
      <alignment horizontal="center" vertical="center" wrapText="1"/>
    </xf>
    <xf numFmtId="0" fontId="13" fillId="9" borderId="15" xfId="0" applyFont="1" applyFill="1" applyBorder="1" applyAlignment="1">
      <alignment horizontal="center" vertical="center" wrapText="1"/>
    </xf>
    <xf numFmtId="0" fontId="13" fillId="9" borderId="16" xfId="0" applyFont="1" applyFill="1" applyBorder="1" applyAlignment="1">
      <alignment horizontal="center" vertical="center" wrapText="1"/>
    </xf>
    <xf numFmtId="0" fontId="13" fillId="9" borderId="6" xfId="0" applyFont="1" applyFill="1" applyBorder="1" applyAlignment="1">
      <alignment horizontal="center" vertical="center" wrapText="1"/>
    </xf>
    <xf numFmtId="0" fontId="18" fillId="0" borderId="7" xfId="0" applyFont="1" applyBorder="1" applyAlignment="1">
      <alignment horizontal="justify" vertical="center" wrapText="1"/>
    </xf>
    <xf numFmtId="0" fontId="18" fillId="0" borderId="14" xfId="0" applyFont="1" applyBorder="1" applyAlignment="1">
      <alignment horizontal="justify" vertical="center" wrapText="1"/>
    </xf>
    <xf numFmtId="0" fontId="13" fillId="7" borderId="7" xfId="0" applyFont="1" applyFill="1" applyBorder="1" applyAlignment="1">
      <alignment horizontal="center" vertical="center" wrapText="1"/>
    </xf>
    <xf numFmtId="0" fontId="13" fillId="7" borderId="14" xfId="0" applyFont="1" applyFill="1" applyBorder="1" applyAlignment="1">
      <alignment horizontal="center" vertical="center" wrapText="1"/>
    </xf>
    <xf numFmtId="0" fontId="18" fillId="2" borderId="16" xfId="0" applyFont="1" applyFill="1" applyBorder="1" applyAlignment="1">
      <alignment horizontal="justify" vertical="center" wrapText="1"/>
    </xf>
    <xf numFmtId="0" fontId="13" fillId="10" borderId="7" xfId="0" applyFont="1" applyFill="1" applyBorder="1" applyAlignment="1">
      <alignment horizontal="center" vertical="center" wrapText="1"/>
    </xf>
    <xf numFmtId="0" fontId="13" fillId="10" borderId="13" xfId="0" applyFont="1" applyFill="1" applyBorder="1" applyAlignment="1">
      <alignment horizontal="center" vertical="center" wrapText="1"/>
    </xf>
    <xf numFmtId="0" fontId="13" fillId="10" borderId="14" xfId="0" applyFont="1" applyFill="1" applyBorder="1" applyAlignment="1">
      <alignment horizontal="center" vertical="center" wrapText="1"/>
    </xf>
    <xf numFmtId="0" fontId="16" fillId="7" borderId="7" xfId="0" applyFont="1" applyFill="1" applyBorder="1" applyAlignment="1">
      <alignment horizontal="center" vertical="center" wrapText="1"/>
    </xf>
    <xf numFmtId="0" fontId="16" fillId="7" borderId="13" xfId="0" applyFont="1" applyFill="1" applyBorder="1" applyAlignment="1">
      <alignment horizontal="center" vertical="center" wrapText="1"/>
    </xf>
    <xf numFmtId="0" fontId="16" fillId="7" borderId="14" xfId="0" applyFont="1" applyFill="1" applyBorder="1" applyAlignment="1">
      <alignment horizontal="center" vertical="center" wrapText="1"/>
    </xf>
    <xf numFmtId="0" fontId="14" fillId="9" borderId="15" xfId="0" applyFont="1" applyFill="1" applyBorder="1" applyAlignment="1">
      <alignment horizontal="center" vertical="center" wrapText="1"/>
    </xf>
    <xf numFmtId="0" fontId="5" fillId="9" borderId="3" xfId="0" applyFont="1" applyFill="1" applyBorder="1" applyAlignment="1">
      <alignment horizontal="center" vertical="center" wrapText="1"/>
    </xf>
  </cellXfs>
  <cellStyles count="5">
    <cellStyle name="Hipervínculo" xfId="1" builtinId="8"/>
    <cellStyle name="Hyperlink" xfId="2" xr:uid="{00000000-000B-0000-0000-000008000000}"/>
    <cellStyle name="Millares" xfId="4" builtinId="3"/>
    <cellStyle name="Millares [0]" xfId="3" builtinId="6"/>
    <cellStyle name="Normal" xfId="0" builtinId="0"/>
  </cellStyles>
  <dxfs count="0"/>
  <tableStyles count="0" defaultTableStyle="TableStyleMedium2" defaultPivotStyle="PivotStyleLight16"/>
  <colors>
    <mruColors>
      <color rgb="FFFFFFCC"/>
      <color rgb="FF0000FF"/>
      <color rgb="FFFFFFFF"/>
      <color rgb="FFFF3300"/>
      <color rgb="FFECC5FF"/>
      <color rgb="FFAE78D6"/>
      <color rgb="FFCC99FF"/>
      <color rgb="FFFF7575"/>
      <color rgb="FF00CCFF"/>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minenergiacol.sharepoint.com/:f:/r/sites/GrupodeGestindelainformacinyServicioalCiudadano/Shared%20Documents/Gesti%C3%B3n%20de%20Informaci%C3%B3n/Planes/Planes_Institucionales/PINAR%202026/Evidencias_2do_Trimestre-26/Requisitos%20MOREQ?csf=1&amp;web=1&amp;e=BPaamb" TargetMode="External"/><Relationship Id="rId3" Type="http://schemas.openxmlformats.org/officeDocument/2006/relationships/hyperlink" Target="https://minenergiacol.sharepoint.com/:f:/r/sites/GrupodeGestindelainformacinyServicioalCiudadano/Shared%20Documents/Gesti%C3%B3n%20de%20Informaci%C3%B3n/Planes/Planes_Institucionales/PINAR%202026/Evidencias_1er_Trimestre-26/Requisitos%20MOREQ?csf=1&amp;web=1&amp;e=ssNk7i" TargetMode="External"/><Relationship Id="rId7" Type="http://schemas.openxmlformats.org/officeDocument/2006/relationships/hyperlink" Target="https://minenergiacol.sharepoint.com/:f:/r/sites/GrupodeGestindelainformacinyServicioalCiudadano/Shared%20Documents/Gesti%C3%B3n%20de%20Informaci%C3%B3n/Planes/Planes_Institucionales/PINAR%202026/Evidencias_2do_Trimestre-26/Capacitaciones%20ARGO?csf=1&amp;web=1&amp;e=ZahSAq" TargetMode="External"/><Relationship Id="rId2" Type="http://schemas.openxmlformats.org/officeDocument/2006/relationships/hyperlink" Target="https://minenergiacol.sharepoint.com/:f:/r/sites/GrupodeGestindelainformacinyServicioalCiudadano/Shared%20Documents/Gesti%C3%B3n%20de%20Informaci%C3%B3n/Planes/Planes_Institucionales/PINAR%202026/Evidencias_1er_Trimestre-26/Capacitaciones%20ARGO?csf=1&amp;web=1&amp;e=n5MSNN" TargetMode="External"/><Relationship Id="rId1" Type="http://schemas.openxmlformats.org/officeDocument/2006/relationships/hyperlink" Target="https://minenergiacol.sharepoint.com/:b:/r/sites/GrupodeGestindelainformacinyServicioalCiudadano/Shared%20Documents/Gesti%C3%B3n%20de%20Informaci%C3%B3n/Planes/Planes_Institucionales/PINAR%202026/Evidencias_1er_Trimestre-26/Aplicaci%C3%B3n%20herramientas%20archivisticas%20(organizacion%20archivos)/Factura%20ARSUMTEC%20Marzo%202026%20(1).pdf?csf=1&amp;web=1&amp;e=BuvT3o" TargetMode="External"/><Relationship Id="rId6" Type="http://schemas.openxmlformats.org/officeDocument/2006/relationships/hyperlink" Target="https://minenergiacol.sharepoint.com/:f:/r/sites/GrupodeGestindelainformacinyServicioalCiudadano/Shared%20Documents/Gesti%C3%B3n%20de%20Informaci%C3%B3n/Planes/Planes_Institucionales/PINAR%202026/Evidencias_2do_Trimestre-26/Elaboraci%C3%B3n%20TVD%20Electrificadora%20Liquidada?csf=1&amp;web=1&amp;e=CPPWuN" TargetMode="External"/><Relationship Id="rId5" Type="http://schemas.openxmlformats.org/officeDocument/2006/relationships/hyperlink" Target="https://minenergiacol.sharepoint.com/:f:/r/sites/GrupodeGestindelainformacinyServicioalCiudadano/Shared%20Documents/Gesti%C3%B3n%20de%20Informaci%C3%B3n/Planes/Planes_Institucionales/PINAR%202026/Evidencias_2do_Trimestre-26/Elaboraci%C3%B3n%20TVD%20Electrificadora%20Liquidada?csf=1&amp;web=1&amp;e=TR9tLG" TargetMode="External"/><Relationship Id="rId10" Type="http://schemas.openxmlformats.org/officeDocument/2006/relationships/printerSettings" Target="../printerSettings/printerSettings1.bin"/><Relationship Id="rId4" Type="http://schemas.openxmlformats.org/officeDocument/2006/relationships/hyperlink" Target="https://minenergiacol.sharepoint.com/:f:/r/sites/GrupodeGestindelainformacinyServicioalCiudadano/Shared%20Documents/Gesti%C3%B3n%20de%20Informaci%C3%B3n/Planes/Planes_Institucionales/PINAR%202026/Evidencias_1er_Trimestre-26/Actualizaci%C3%B3n%20TRD?csf=1&amp;web=1&amp;e=he0gP4" TargetMode="External"/><Relationship Id="rId9" Type="http://schemas.openxmlformats.org/officeDocument/2006/relationships/hyperlink" Target="https://minenergiacol.sharepoint.com/:f:/r/sites/GrupodeGestindelainformacinyServicioalCiudadano/Shared%20Documents/Gesti%C3%B3n%20de%20Informaci%C3%B3n/Planes/Planes_Institucionales/PINAR%202026/Evidencias_2do_Trimestre-26/Actualizaci%C3%B3n%20TRD?csf=1&amp;web=1&amp;e=OGix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pageSetUpPr fitToPage="1"/>
  </sheetPr>
  <dimension ref="A1:AF13"/>
  <sheetViews>
    <sheetView tabSelected="1" zoomScale="80" zoomScaleNormal="80" workbookViewId="0">
      <pane xSplit="3" ySplit="2" topLeftCell="U7" activePane="bottomRight" state="frozen"/>
      <selection pane="bottomRight" activeCell="V7" sqref="V7"/>
      <selection pane="bottomLeft" activeCell="A3" sqref="A3"/>
      <selection pane="topRight" activeCell="D1" sqref="D1"/>
    </sheetView>
  </sheetViews>
  <sheetFormatPr defaultColWidth="11.42578125" defaultRowHeight="15" customHeight="1"/>
  <cols>
    <col min="1" max="1" width="17.28515625" style="2" customWidth="1"/>
    <col min="2" max="2" width="15.140625" style="2" customWidth="1"/>
    <col min="3" max="3" width="30.85546875" style="2" customWidth="1"/>
    <col min="4" max="4" width="16.28515625" style="2" customWidth="1"/>
    <col min="5" max="5" width="12.42578125" style="2" customWidth="1"/>
    <col min="6" max="6" width="15" style="2" customWidth="1"/>
    <col min="7" max="7" width="3.7109375" style="12" customWidth="1"/>
    <col min="8" max="10" width="18.5703125" style="2" customWidth="1"/>
    <col min="11" max="11" width="3.7109375" style="12" customWidth="1"/>
    <col min="12" max="12" width="20.42578125" style="14" customWidth="1"/>
    <col min="13" max="13" width="48.42578125" style="15" customWidth="1"/>
    <col min="14" max="14" width="17.7109375" style="7" customWidth="1"/>
    <col min="15" max="15" width="3.7109375" style="12" customWidth="1"/>
    <col min="16" max="16" width="24" style="7" customWidth="1"/>
    <col min="17" max="17" width="53.5703125" style="15" customWidth="1"/>
    <col min="18" max="18" width="19.42578125" style="7" customWidth="1"/>
    <col min="19" max="19" width="3.7109375" style="12" customWidth="1"/>
    <col min="20" max="20" width="19.42578125" style="2" customWidth="1"/>
    <col min="21" max="21" width="104.7109375" style="87" customWidth="1"/>
    <col min="22" max="22" width="19.7109375" style="2" customWidth="1"/>
    <col min="23" max="23" width="3.7109375" style="12" customWidth="1"/>
    <col min="24" max="24" width="13.85546875" style="2" customWidth="1"/>
    <col min="25" max="25" width="22.28515625" style="2" customWidth="1"/>
    <col min="26" max="26" width="21.42578125" style="2" customWidth="1"/>
    <col min="27" max="16384" width="11.42578125" style="2"/>
  </cols>
  <sheetData>
    <row r="1" spans="1:32" ht="82.9" customHeight="1">
      <c r="A1" s="95" t="s">
        <v>0</v>
      </c>
      <c r="B1" s="96"/>
      <c r="C1" s="96"/>
      <c r="D1" s="96"/>
      <c r="E1" s="96"/>
      <c r="F1" s="97"/>
      <c r="G1" s="1"/>
      <c r="H1" s="115" t="s">
        <v>1</v>
      </c>
      <c r="I1" s="116"/>
      <c r="J1" s="117"/>
      <c r="K1" s="1"/>
      <c r="L1" s="98" t="s">
        <v>2</v>
      </c>
      <c r="M1" s="99"/>
      <c r="N1" s="100"/>
      <c r="O1" s="1"/>
      <c r="P1" s="101" t="s">
        <v>3</v>
      </c>
      <c r="Q1" s="102"/>
      <c r="R1" s="103"/>
      <c r="S1" s="1"/>
      <c r="T1" s="104" t="s">
        <v>4</v>
      </c>
      <c r="U1" s="105"/>
      <c r="V1" s="106"/>
      <c r="W1" s="1"/>
      <c r="X1" s="112" t="s">
        <v>5</v>
      </c>
      <c r="Y1" s="113"/>
      <c r="Z1" s="114"/>
    </row>
    <row r="2" spans="1:32" s="4" customFormat="1" ht="77.45" customHeight="1">
      <c r="A2" s="61" t="s">
        <v>6</v>
      </c>
      <c r="B2" s="61" t="s">
        <v>7</v>
      </c>
      <c r="C2" s="61" t="s">
        <v>8</v>
      </c>
      <c r="D2" s="61" t="s">
        <v>9</v>
      </c>
      <c r="E2" s="61" t="s">
        <v>10</v>
      </c>
      <c r="F2" s="61" t="s">
        <v>11</v>
      </c>
      <c r="G2" s="3"/>
      <c r="H2" s="67" t="s">
        <v>12</v>
      </c>
      <c r="I2" s="67" t="s">
        <v>13</v>
      </c>
      <c r="J2" s="67" t="s">
        <v>14</v>
      </c>
      <c r="K2" s="3"/>
      <c r="L2" s="16" t="s">
        <v>15</v>
      </c>
      <c r="M2" s="16" t="s">
        <v>16</v>
      </c>
      <c r="N2" s="16" t="s">
        <v>17</v>
      </c>
      <c r="O2" s="62"/>
      <c r="P2" s="26" t="s">
        <v>15</v>
      </c>
      <c r="Q2" s="26" t="s">
        <v>16</v>
      </c>
      <c r="R2" s="26" t="s">
        <v>17</v>
      </c>
      <c r="S2" s="62"/>
      <c r="T2" s="63" t="s">
        <v>15</v>
      </c>
      <c r="U2" s="118" t="s">
        <v>16</v>
      </c>
      <c r="V2" s="64" t="s">
        <v>18</v>
      </c>
      <c r="W2" s="65"/>
      <c r="X2" s="66" t="s">
        <v>15</v>
      </c>
      <c r="Y2" s="66" t="s">
        <v>16</v>
      </c>
      <c r="Z2" s="66" t="s">
        <v>17</v>
      </c>
    </row>
    <row r="3" spans="1:32" s="7" customFormat="1" ht="112.5" customHeight="1">
      <c r="A3" s="89" t="s">
        <v>19</v>
      </c>
      <c r="B3" s="90">
        <v>1</v>
      </c>
      <c r="C3" s="41" t="s">
        <v>20</v>
      </c>
      <c r="D3" s="40">
        <v>0.2</v>
      </c>
      <c r="E3" s="42">
        <v>53</v>
      </c>
      <c r="F3" s="39" t="s">
        <v>21</v>
      </c>
      <c r="G3" s="5"/>
      <c r="H3" s="48">
        <f>L3+P3+T3+X3</f>
        <v>0</v>
      </c>
      <c r="I3" s="49">
        <f>H3/E3</f>
        <v>0</v>
      </c>
      <c r="J3" s="49">
        <f t="shared" ref="J3:J4" si="0">I3*D3</f>
        <v>0</v>
      </c>
      <c r="K3" s="5"/>
      <c r="L3" s="17">
        <v>0</v>
      </c>
      <c r="M3" s="18" t="s">
        <v>22</v>
      </c>
      <c r="N3" s="19" t="s">
        <v>23</v>
      </c>
      <c r="O3" s="5"/>
      <c r="P3" s="27">
        <v>0</v>
      </c>
      <c r="Q3" s="28" t="s">
        <v>24</v>
      </c>
      <c r="R3" s="29" t="s">
        <v>23</v>
      </c>
      <c r="S3" s="5"/>
      <c r="T3" s="51">
        <v>0</v>
      </c>
      <c r="U3" s="81" t="s">
        <v>25</v>
      </c>
      <c r="V3" s="81" t="s">
        <v>26</v>
      </c>
      <c r="W3" s="5"/>
      <c r="X3" s="54"/>
      <c r="Y3" s="55"/>
      <c r="Z3" s="56"/>
      <c r="AB3" s="77"/>
    </row>
    <row r="4" spans="1:32" ht="234" customHeight="1">
      <c r="A4" s="89"/>
      <c r="B4" s="89"/>
      <c r="C4" s="43" t="s">
        <v>27</v>
      </c>
      <c r="D4" s="40">
        <v>0.2</v>
      </c>
      <c r="E4" s="42">
        <v>1</v>
      </c>
      <c r="F4" s="39" t="s">
        <v>28</v>
      </c>
      <c r="G4" s="8"/>
      <c r="H4" s="48">
        <f>L4+P4+T4+X4</f>
        <v>0</v>
      </c>
      <c r="I4" s="49">
        <f t="shared" ref="I4:I7" si="1">H4/E4</f>
        <v>0</v>
      </c>
      <c r="J4" s="49">
        <f t="shared" si="0"/>
        <v>0</v>
      </c>
      <c r="K4" s="8"/>
      <c r="L4" s="17">
        <v>0</v>
      </c>
      <c r="M4" s="18" t="s">
        <v>29</v>
      </c>
      <c r="N4" s="20" t="s">
        <v>30</v>
      </c>
      <c r="O4" s="8"/>
      <c r="P4" s="30">
        <v>0</v>
      </c>
      <c r="Q4" s="31" t="s">
        <v>31</v>
      </c>
      <c r="R4" s="32" t="s">
        <v>30</v>
      </c>
      <c r="S4" s="8"/>
      <c r="T4" s="52">
        <v>0</v>
      </c>
      <c r="U4" s="82" t="s">
        <v>32</v>
      </c>
      <c r="V4" s="119" t="s">
        <v>33</v>
      </c>
      <c r="W4" s="76"/>
      <c r="X4" s="57"/>
      <c r="Y4" s="57"/>
      <c r="Z4" s="57"/>
      <c r="AC4" s="6"/>
      <c r="AD4" s="6"/>
      <c r="AF4" s="6"/>
    </row>
    <row r="5" spans="1:32" ht="154.5" customHeight="1">
      <c r="A5" s="89"/>
      <c r="B5" s="89"/>
      <c r="C5" s="43"/>
      <c r="D5" s="40"/>
      <c r="E5" s="42"/>
      <c r="F5" s="39"/>
      <c r="G5" s="8"/>
      <c r="H5" s="48"/>
      <c r="I5" s="49"/>
      <c r="J5" s="49"/>
      <c r="K5" s="8"/>
      <c r="L5" s="17"/>
      <c r="M5" s="18"/>
      <c r="N5" s="20"/>
      <c r="O5" s="8"/>
      <c r="P5" s="30"/>
      <c r="Q5" s="78"/>
      <c r="R5" s="32"/>
      <c r="S5" s="8"/>
      <c r="T5" s="79"/>
      <c r="U5" s="82" t="s">
        <v>34</v>
      </c>
      <c r="V5" s="80"/>
      <c r="W5" s="76"/>
      <c r="X5" s="57"/>
      <c r="Y5" s="57"/>
      <c r="Z5" s="57"/>
      <c r="AC5" s="6"/>
      <c r="AD5" s="6"/>
      <c r="AF5" s="6"/>
    </row>
    <row r="6" spans="1:32" ht="192" customHeight="1">
      <c r="A6" s="89"/>
      <c r="B6" s="89"/>
      <c r="C6" s="44" t="s">
        <v>35</v>
      </c>
      <c r="D6" s="40">
        <v>0.2</v>
      </c>
      <c r="E6" s="71">
        <v>2415000</v>
      </c>
      <c r="F6" s="39" t="s">
        <v>36</v>
      </c>
      <c r="G6" s="8"/>
      <c r="H6" s="70">
        <f>L6+P6+T6+X6</f>
        <v>971586</v>
      </c>
      <c r="I6" s="49">
        <f t="shared" si="1"/>
        <v>0.40231304347826086</v>
      </c>
      <c r="J6" s="49">
        <f>I6*D6</f>
        <v>8.046260869565218E-2</v>
      </c>
      <c r="K6" s="8"/>
      <c r="L6" s="69">
        <v>706230</v>
      </c>
      <c r="M6" s="18" t="s">
        <v>37</v>
      </c>
      <c r="N6" s="21" t="s">
        <v>38</v>
      </c>
      <c r="O6" s="8"/>
      <c r="P6" s="33">
        <v>0</v>
      </c>
      <c r="Q6" s="34" t="s">
        <v>39</v>
      </c>
      <c r="R6" s="35" t="s">
        <v>40</v>
      </c>
      <c r="S6" s="8"/>
      <c r="T6" s="88">
        <v>265356</v>
      </c>
      <c r="U6" s="83" t="s">
        <v>41</v>
      </c>
      <c r="V6" s="83" t="s">
        <v>42</v>
      </c>
      <c r="W6" s="8"/>
      <c r="X6" s="58"/>
      <c r="Y6" s="57"/>
      <c r="Z6" s="57"/>
    </row>
    <row r="7" spans="1:32" ht="181.5" customHeight="1">
      <c r="A7" s="89"/>
      <c r="B7" s="89"/>
      <c r="C7" s="41" t="s">
        <v>43</v>
      </c>
      <c r="D7" s="40">
        <v>0.2</v>
      </c>
      <c r="E7" s="45">
        <v>3</v>
      </c>
      <c r="F7" s="39" t="s">
        <v>44</v>
      </c>
      <c r="G7" s="8"/>
      <c r="H7" s="48">
        <f>L7+P7+T7+X7</f>
        <v>1</v>
      </c>
      <c r="I7" s="49">
        <f t="shared" si="1"/>
        <v>0.33333333333333331</v>
      </c>
      <c r="J7" s="49">
        <f>I7*D7</f>
        <v>6.6666666666666666E-2</v>
      </c>
      <c r="K7" s="8"/>
      <c r="L7" s="17">
        <v>0</v>
      </c>
      <c r="M7" s="22" t="s">
        <v>45</v>
      </c>
      <c r="N7" s="23" t="s">
        <v>46</v>
      </c>
      <c r="O7" s="8"/>
      <c r="P7" s="36">
        <v>0</v>
      </c>
      <c r="Q7" s="37" t="s">
        <v>47</v>
      </c>
      <c r="R7" s="29" t="s">
        <v>46</v>
      </c>
      <c r="S7" s="8"/>
      <c r="T7" s="51">
        <v>1</v>
      </c>
      <c r="U7" s="84" t="s">
        <v>48</v>
      </c>
      <c r="V7" s="84" t="s">
        <v>46</v>
      </c>
      <c r="W7" s="8"/>
      <c r="X7" s="59"/>
      <c r="Y7" s="60"/>
      <c r="Z7" s="57"/>
    </row>
    <row r="8" spans="1:32" ht="167.25" customHeight="1">
      <c r="A8" s="89"/>
      <c r="B8" s="89"/>
      <c r="C8" s="44" t="s">
        <v>49</v>
      </c>
      <c r="D8" s="46">
        <v>0.2</v>
      </c>
      <c r="E8" s="45">
        <v>18</v>
      </c>
      <c r="F8" s="47" t="s">
        <v>50</v>
      </c>
      <c r="G8" s="9"/>
      <c r="H8" s="48">
        <f>L8+P8+T8+X8</f>
        <v>22</v>
      </c>
      <c r="I8" s="49">
        <v>1</v>
      </c>
      <c r="J8" s="49">
        <f>I8*D8</f>
        <v>0.2</v>
      </c>
      <c r="K8" s="9"/>
      <c r="L8" s="24">
        <v>11</v>
      </c>
      <c r="M8" s="25" t="s">
        <v>51</v>
      </c>
      <c r="N8" s="21" t="s">
        <v>52</v>
      </c>
      <c r="O8" s="9"/>
      <c r="P8" s="36">
        <v>11</v>
      </c>
      <c r="Q8" s="38" t="s">
        <v>53</v>
      </c>
      <c r="R8" s="29" t="s">
        <v>52</v>
      </c>
      <c r="S8" s="9"/>
      <c r="T8" s="51">
        <v>0</v>
      </c>
      <c r="U8" s="84" t="s">
        <v>54</v>
      </c>
      <c r="V8" s="53" t="s">
        <v>40</v>
      </c>
      <c r="W8" s="9"/>
      <c r="X8" s="59"/>
      <c r="Y8" s="60"/>
      <c r="Z8" s="57"/>
    </row>
    <row r="9" spans="1:32" s="68" customFormat="1" ht="27.6" customHeight="1">
      <c r="A9" s="91" t="s">
        <v>55</v>
      </c>
      <c r="B9" s="92"/>
      <c r="C9" s="93"/>
      <c r="D9" s="10">
        <f>SUM(D3:D8)</f>
        <v>1</v>
      </c>
      <c r="G9" s="11"/>
      <c r="H9" s="109" t="s">
        <v>55</v>
      </c>
      <c r="I9" s="110"/>
      <c r="J9" s="50">
        <f>SUM(J3:J8)</f>
        <v>0.34712927536231886</v>
      </c>
      <c r="K9" s="11"/>
      <c r="O9" s="11"/>
      <c r="S9" s="11"/>
      <c r="U9" s="85"/>
      <c r="W9" s="11"/>
    </row>
    <row r="10" spans="1:32" s="72" customFormat="1" ht="144" customHeight="1">
      <c r="G10" s="73"/>
      <c r="K10" s="73"/>
      <c r="L10" s="74" t="s">
        <v>56</v>
      </c>
      <c r="M10" s="94" t="s">
        <v>57</v>
      </c>
      <c r="N10" s="94"/>
      <c r="O10" s="73"/>
      <c r="P10" s="74" t="s">
        <v>56</v>
      </c>
      <c r="Q10" s="94" t="s">
        <v>58</v>
      </c>
      <c r="R10" s="94"/>
      <c r="S10" s="73"/>
      <c r="T10" s="74" t="s">
        <v>56</v>
      </c>
      <c r="U10" s="94" t="s">
        <v>59</v>
      </c>
      <c r="V10" s="94"/>
      <c r="W10" s="73"/>
    </row>
    <row r="11" spans="1:32" s="72" customFormat="1" ht="164.45" customHeight="1">
      <c r="G11" s="73"/>
      <c r="K11" s="73"/>
      <c r="L11" s="75"/>
      <c r="M11" s="111"/>
      <c r="N11" s="111"/>
      <c r="O11" s="73"/>
      <c r="P11" s="74" t="s">
        <v>60</v>
      </c>
      <c r="Q11" s="107" t="s">
        <v>61</v>
      </c>
      <c r="R11" s="108"/>
      <c r="S11" s="73"/>
      <c r="U11" s="86"/>
      <c r="W11" s="73"/>
    </row>
    <row r="12" spans="1:32" ht="14.25">
      <c r="L12" s="13"/>
    </row>
    <row r="13" spans="1:32" ht="14.25">
      <c r="L13" s="13"/>
    </row>
  </sheetData>
  <mergeCells count="15">
    <mergeCell ref="Q11:R11"/>
    <mergeCell ref="H9:I9"/>
    <mergeCell ref="M10:N10"/>
    <mergeCell ref="M11:N11"/>
    <mergeCell ref="X1:Z1"/>
    <mergeCell ref="H1:J1"/>
    <mergeCell ref="A3:A8"/>
    <mergeCell ref="B3:B8"/>
    <mergeCell ref="A9:C9"/>
    <mergeCell ref="U10:V10"/>
    <mergeCell ref="A1:F1"/>
    <mergeCell ref="L1:N1"/>
    <mergeCell ref="P1:R1"/>
    <mergeCell ref="T1:V1"/>
    <mergeCell ref="Q10:R10"/>
  </mergeCells>
  <hyperlinks>
    <hyperlink ref="N6" r:id="rId1" xr:uid="{16843A22-2F44-4F59-8ECF-AD22BB9A65C8}"/>
    <hyperlink ref="N8" r:id="rId2" xr:uid="{89A23F18-02B6-4D8E-81A9-3B03686091A4}"/>
    <hyperlink ref="N7" r:id="rId3" xr:uid="{A4E8A847-C999-4F69-87C9-78091F303A4B}"/>
    <hyperlink ref="N3" r:id="rId4" xr:uid="{37D0DCA7-64A9-4AF9-952F-EEEE47220AD8}"/>
    <hyperlink ref="R4" r:id="rId5" xr:uid="{F9F13227-2444-4980-BAAF-B85E9890B7D8}"/>
    <hyperlink ref="N4" r:id="rId6" xr:uid="{212779A0-BBB0-4381-833B-312B4857CC55}"/>
    <hyperlink ref="R8" r:id="rId7" xr:uid="{126AE544-AA16-4EFD-962C-147CCD8478EF}"/>
    <hyperlink ref="R7" r:id="rId8" xr:uid="{8CCA6872-D330-4135-8BCC-B409B17E4342}"/>
    <hyperlink ref="R3" r:id="rId9" xr:uid="{FB395B5C-488C-403E-8CC9-8E5377CEE1B6}"/>
  </hyperlinks>
  <pageMargins left="0.7" right="0.7" top="0.75" bottom="0.75" header="0.3" footer="0.3"/>
  <pageSetup paperSize="5" orientation="portrait" r:id="rId10"/>
  <ignoredErrors>
    <ignoredError sqref="J6" formula="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fb82d92b-cce1-4865-9e40-015a6266df31" xsi:nil="true"/>
    <lcf76f155ced4ddcb4097134ff3c332f xmlns="38d40274-ed19-48ce-a15e-e059463c1775">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5CCD901C4501449A86A24F4F0AC0678" ma:contentTypeVersion="17" ma:contentTypeDescription="Create a new document." ma:contentTypeScope="" ma:versionID="e39bf06a1db6fcd212ce4bbf546b4993">
  <xsd:schema xmlns:xsd="http://www.w3.org/2001/XMLSchema" xmlns:xs="http://www.w3.org/2001/XMLSchema" xmlns:p="http://schemas.microsoft.com/office/2006/metadata/properties" xmlns:ns2="38d40274-ed19-48ce-a15e-e059463c1775" xmlns:ns3="fb82d92b-cce1-4865-9e40-015a6266df31" targetNamespace="http://schemas.microsoft.com/office/2006/metadata/properties" ma:root="true" ma:fieldsID="a8757ecd0d8b672894a562b150ea8989" ns2:_="" ns3:_="">
    <xsd:import namespace="38d40274-ed19-48ce-a15e-e059463c1775"/>
    <xsd:import namespace="fb82d92b-cce1-4865-9e40-015a6266df31"/>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8d40274-ed19-48ce-a15e-e059463c177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c2231ce5-edc9-4cf3-bcdc-afedc95ebd1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b82d92b-cce1-4865-9e40-015a6266df31"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6ab17c89-aceb-4850-96f8-20d8f6bf082e}" ma:internalName="TaxCatchAll" ma:showField="CatchAllData" ma:web="fb82d92b-cce1-4865-9e40-015a6266df3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573F996-C2D8-43E5-B7CC-AB03FD93F327}"/>
</file>

<file path=customXml/itemProps2.xml><?xml version="1.0" encoding="utf-8"?>
<ds:datastoreItem xmlns:ds="http://schemas.openxmlformats.org/officeDocument/2006/customXml" ds:itemID="{15D19633-8E6C-44D5-BEE3-C94D97E73D87}"/>
</file>

<file path=customXml/itemProps3.xml><?xml version="1.0" encoding="utf-8"?>
<ds:datastoreItem xmlns:ds="http://schemas.openxmlformats.org/officeDocument/2006/customXml" ds:itemID="{9FF4FC09-A18C-4FF4-82EC-8E4CA9A7A0C7}"/>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Marce Nieto</dc:creator>
  <cp:keywords/>
  <dc:description/>
  <cp:lastModifiedBy>PEDRO ANDRES CASTRO SUAREZ</cp:lastModifiedBy>
  <cp:revision/>
  <dcterms:created xsi:type="dcterms:W3CDTF">2024-01-31T14:41:05Z</dcterms:created>
  <dcterms:modified xsi:type="dcterms:W3CDTF">2026-10-14T17:25:42Z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0x01010005CCD901C4501449A86A24F4F0AC0678</vt:lpwstr>
  </property>
  <property fmtid="{D5CDD505-2E9C-101B-9397-08002B2CF9AE}" pid="3" name="MediaServiceImageTags">
    <vt:lpwstr/>
  </property>
</Properties>
</file>