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OneDrive - Ministerio de Minas y Energía\Ministerio 2\Carpeta Grupo PyP\Ejecución Presupuestal\2020\10. Octubre\Cierre\"/>
    </mc:Choice>
  </mc:AlternateContent>
  <bookViews>
    <workbookView xWindow="0" yWindow="0" windowWidth="20490" windowHeight="7650"/>
  </bookViews>
  <sheets>
    <sheet name="MinEnergía" sheetId="1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MinEnergía!$C$8:$K$45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MinEnergía!$A$1:$V$46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42" i="1" l="1"/>
  <c r="XFD36" i="2" l="1"/>
</calcChain>
</file>

<file path=xl/sharedStrings.xml><?xml version="1.0" encoding="utf-8"?>
<sst xmlns="http://schemas.openxmlformats.org/spreadsheetml/2006/main" count="340" uniqueCount="154">
  <si>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</si>
  <si>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</si>
  <si>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</si>
  <si>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</si>
  <si>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</si>
  <si>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</si>
  <si>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</si>
  <si>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</si>
  <si>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</si>
  <si>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</si>
  <si>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</si>
  <si>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</si>
  <si>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</si>
  <si>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</si>
  <si>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</si>
  <si>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</si>
  <si>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</si>
  <si>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</si>
  <si>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</si>
  <si>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</si>
  <si>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</si>
  <si>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</si>
  <si>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</si>
  <si>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</si>
  <si>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</si>
  <si>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</si>
  <si>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</si>
  <si>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</si>
  <si>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</si>
  <si>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</si>
  <si>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</si>
  <si>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</si>
  <si>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</si>
  <si>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</si>
  <si>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</si>
  <si>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</si>
  <si>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</si>
  <si>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</si>
  <si>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</si>
  <si>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</si>
  <si>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</si>
  <si>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</si>
  <si>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</si>
  <si>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</si>
  <si>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</si>
  <si>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</si>
  <si>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</si>
  <si>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</si>
  <si>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</si>
  <si>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</si>
  <si>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</si>
  <si>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</si>
  <si>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</si>
  <si>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</si>
  <si>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</si>
  <si>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</si>
  <si>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</si>
  <si>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</si>
  <si>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</si>
  <si>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</si>
  <si>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</si>
  <si>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</si>
  <si>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</si>
  <si>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</si>
  <si>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</si>
  <si>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</si>
  <si>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</si>
  <si>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</si>
  <si>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</si>
  <si>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</si>
  <si>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</si>
  <si>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</si>
  <si>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</si>
  <si>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</si>
  <si>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</si>
  <si>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</si>
  <si>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</si>
  <si>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</si>
  <si>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</si>
  <si>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</si>
  <si>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</si>
  <si>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</si>
  <si>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</si>
  <si>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</si>
  <si>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</si>
  <si>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</si>
  <si>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</si>
  <si>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</si>
  <si>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</si>
  <si>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</si>
  <si>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</si>
  <si>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</si>
  <si>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</si>
  <si>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</si>
  <si>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</si>
  <si>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</si>
  <si>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</si>
  <si>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</si>
  <si>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</si>
  <si>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</si>
  <si>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</si>
  <si>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</si>
  <si>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</si>
  <si>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 xml:space="preserve">INFORME DE EJECUCIÓN PRESUPUESTAL 
ENERO 2020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</si>
  <si>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</si>
  <si>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</si>
  <si>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</si>
  <si>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</si>
  <si>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</si>
  <si>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Optimización de los sistemas: planeación y gestión (mipg) y el sistema integrado de gestión (sig) de la agencia Nacional de minería bogotá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</si>
  <si>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</si>
  <si>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</si>
  <si>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</si>
  <si>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de la transformación digital en el ministerio de minas y energía  nacional-[previo concepto dnp]</t>
  </si>
  <si>
    <t>fortalecimiento para la reducción de emisiones de gases de efecto invernadero (gei) que afectan las actividades del sector minero energetico en el ámbito  nacional (cambio climatico)</t>
  </si>
  <si>
    <t>fortalecimiento para la reducción de la conflictividad socio ambiental frente a las actividades desarrolladas por  el sector minero energético en el territorio   nacional (social)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</si>
  <si>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</si>
  <si>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Mejoramiento  de las condiciones de trabajo de los mineros de subsistencia en el territorio nacional  nacional - [previo concepto dnp]</t>
  </si>
  <si>
    <t xml:space="preserve">Fortalecimiento de las tecnologías de la información y las comunicaciones para la transformación digital de la agencia nacional de hidrocarburos a nivel   nacional </t>
  </si>
  <si>
    <t>Estudios para el desarrollo regulatorio de los sectores de energía eléctrica, gas combustible y combustibles líquidos a nivel   nacional - [previo concepto parcial]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</si>
  <si>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</si>
  <si>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</si>
  <si>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</si>
  <si>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</si>
  <si>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</si>
  <si>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</si>
  <si>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</si>
  <si>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</si>
  <si>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</si>
  <si>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</si>
  <si>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</si>
  <si>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</si>
  <si>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</si>
  <si>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</si>
  <si>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</si>
  <si>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</si>
  <si>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</si>
  <si>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</si>
  <si>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</si>
  <si>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</si>
  <si>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fortalecimiento de las tecnologias de la informacion y las comunicaciones de ipse como referente de informacion para las zonas no interconectadas - ipse bogota</t>
  </si>
  <si>
    <t>Apropiación Vigente</t>
  </si>
  <si>
    <t>Modernización de los servicios de museo geológico e investigaciones asociadas a nivel nacional</t>
  </si>
  <si>
    <t>Asesoria  para promover el desarrollo sostenible y la competitividad del sector minero a nivel  nacional-[previo concepto dnp]</t>
  </si>
  <si>
    <t>Asesoría para promover el desarrollo sostenible y la competitividad del sector minero nacional</t>
  </si>
  <si>
    <t>INFORME DE EJECUCIÓN PRESUPUESTAL 
OCTUBRE 2020  - UPME</t>
  </si>
  <si>
    <t>INFORME DE EJECUCIÓN PRESUPUESTAL 
OCTUBRE 2020 - SGC</t>
  </si>
  <si>
    <t>INFORME DE EJECUCIÓN PRESUPUESTAL 
OCTUBRE 2020 - IPSE</t>
  </si>
  <si>
    <t>INFORME DE EJECUCIÓN PRESUPUESTAL 
OCTUBRE 2020 - CREG</t>
  </si>
  <si>
    <t>INFORME DE EJECUCIÓN PRESUPUESTAL 
OCTUBRE 2020 - ANM</t>
  </si>
  <si>
    <t>INFORME DE EJECUCIÓN PRESUPUESTAL 
OCTUBRE 2020 - ANH</t>
  </si>
  <si>
    <t>INFORME DE EJECUCIÓN PRESUPUESTAL 
OCTUBRE 2020 - Minenergía</t>
  </si>
  <si>
    <t>Fortalecimiento de las capacidades tecnológicas del ministerio de minas y energía para facilitar el uso, acceso y aprovechamiento de la información minero energética a nivel nacional</t>
  </si>
  <si>
    <t>Fortalecimiento  de la gestión de la información geocientífica del banco de información petrolera - bip a nivel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</si>
</sst>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73" formatCode="_-* #,##0_-;\-* #,##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10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 applyFill="1" applyBorder="1"/>
    <xf numFmtId="0" fontId="20" fillId="0" borderId="0" xfId="1" applyFont="1" applyFill="1" applyBorder="1" applyAlignment="1">
      <alignment horizontal="center" textRotation="90"/>
    </xf>
    <xf numFmtId="0" fontId="21" fillId="0" borderId="0" xfId="1" applyFont="1" applyFill="1" applyBorder="1" applyAlignment="1">
      <alignment horizontal="center" textRotation="90"/>
    </xf>
    <xf numFmtId="0" fontId="22" fillId="0" borderId="0" xfId="1" applyFont="1" applyFill="1" applyBorder="1" applyAlignment="1">
      <alignment vertical="top" wrapText="1"/>
    </xf>
    <xf numFmtId="173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1" fillId="0" borderId="0" xfId="1" applyFont="1" applyBorder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 applyBorder="1"/>
    <xf numFmtId="0" fontId="21" fillId="0" borderId="0" xfId="1" applyFont="1" applyFill="1"/>
    <xf numFmtId="0" fontId="21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vertical="center"/>
    </xf>
    <xf numFmtId="0" fontId="21" fillId="0" borderId="2" xfId="1" applyFont="1" applyBorder="1" applyAlignment="1">
      <alignment vertical="center"/>
    </xf>
    <xf numFmtId="0" fontId="26" fillId="0" borderId="4" xfId="1" applyFont="1" applyFill="1" applyBorder="1" applyAlignment="1">
      <alignment horizontal="justify" vertical="center" wrapText="1"/>
    </xf>
    <xf numFmtId="173" fontId="26" fillId="0" borderId="4" xfId="7" applyNumberFormat="1" applyFont="1" applyFill="1" applyBorder="1" applyAlignment="1">
      <alignment horizontal="justify" vertical="center" wrapText="1"/>
    </xf>
    <xf numFmtId="173" fontId="26" fillId="0" borderId="0" xfId="7" applyNumberFormat="1" applyFont="1" applyFill="1" applyBorder="1" applyAlignment="1">
      <alignment horizontal="right" vertical="center" wrapText="1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Fill="1" applyBorder="1" applyAlignment="1">
      <alignment horizontal="justify" vertical="center" wrapText="1"/>
    </xf>
    <xf numFmtId="0" fontId="21" fillId="0" borderId="0" xfId="1" applyFont="1" applyAlignment="1">
      <alignment vertical="center"/>
    </xf>
    <xf numFmtId="0" fontId="26" fillId="0" borderId="7" xfId="1" applyFont="1" applyFill="1" applyBorder="1" applyAlignment="1">
      <alignment horizontal="justify" vertical="center" wrapText="1"/>
    </xf>
    <xf numFmtId="173" fontId="26" fillId="0" borderId="7" xfId="7" applyNumberFormat="1" applyFont="1" applyFill="1" applyBorder="1" applyAlignment="1">
      <alignment horizontal="right" vertical="center" wrapText="1"/>
    </xf>
    <xf numFmtId="0" fontId="26" fillId="3" borderId="8" xfId="1" applyFont="1" applyFill="1" applyBorder="1" applyAlignment="1">
      <alignment horizontal="center" vertical="center" textRotation="90" wrapText="1"/>
    </xf>
    <xf numFmtId="0" fontId="26" fillId="0" borderId="8" xfId="1" applyFont="1" applyFill="1" applyBorder="1" applyAlignment="1">
      <alignment horizontal="justify" vertical="center" wrapText="1"/>
    </xf>
    <xf numFmtId="173" fontId="26" fillId="0" borderId="8" xfId="7" applyNumberFormat="1" applyFont="1" applyFill="1" applyBorder="1" applyAlignment="1">
      <alignment horizontal="right" vertical="center" wrapText="1"/>
    </xf>
    <xf numFmtId="0" fontId="26" fillId="0" borderId="3" xfId="1" applyFont="1" applyFill="1" applyBorder="1" applyAlignment="1">
      <alignment horizontal="justify" vertical="center" wrapText="1"/>
    </xf>
    <xf numFmtId="173" fontId="26" fillId="0" borderId="3" xfId="7" applyNumberFormat="1" applyFont="1" applyFill="1" applyBorder="1" applyAlignment="1">
      <alignment horizontal="right" vertical="center" wrapText="1"/>
    </xf>
    <xf numFmtId="173" fontId="26" fillId="0" borderId="0" xfId="7" applyNumberFormat="1" applyFont="1" applyFill="1" applyBorder="1" applyAlignment="1">
      <alignment horizontal="justify" vertical="center" wrapText="1"/>
    </xf>
    <xf numFmtId="0" fontId="26" fillId="0" borderId="6" xfId="1" applyFont="1" applyFill="1" applyBorder="1" applyAlignment="1">
      <alignment horizontal="justify" vertical="center" wrapText="1"/>
    </xf>
    <xf numFmtId="173" fontId="26" fillId="0" borderId="6" xfId="7" applyNumberFormat="1" applyFont="1" applyFill="1" applyBorder="1" applyAlignment="1">
      <alignment horizontal="justify" vertical="center" wrapText="1"/>
    </xf>
    <xf numFmtId="0" fontId="26" fillId="0" borderId="5" xfId="1" applyFont="1" applyFill="1" applyBorder="1" applyAlignment="1">
      <alignment horizontal="justify" vertical="center" wrapText="1"/>
    </xf>
    <xf numFmtId="173" fontId="26" fillId="0" borderId="5" xfId="7" applyNumberFormat="1" applyFont="1" applyFill="1" applyBorder="1" applyAlignment="1">
      <alignment horizontal="justify" vertical="center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vertical="center" textRotation="90"/>
    </xf>
    <xf numFmtId="0" fontId="26" fillId="3" borderId="0" xfId="1" applyFont="1" applyFill="1" applyBorder="1" applyAlignment="1">
      <alignment vertical="center" textRotation="90" wrapText="1"/>
    </xf>
    <xf numFmtId="0" fontId="26" fillId="3" borderId="3" xfId="1" applyFont="1" applyFill="1" applyBorder="1" applyAlignment="1">
      <alignment vertical="center" textRotation="90"/>
    </xf>
    <xf numFmtId="173" fontId="26" fillId="0" borderId="3" xfId="7" applyNumberFormat="1" applyFont="1" applyFill="1" applyBorder="1" applyAlignment="1">
      <alignment horizontal="justify" vertical="center" wrapText="1"/>
    </xf>
    <xf numFmtId="0" fontId="27" fillId="4" borderId="0" xfId="1" applyFont="1" applyFill="1" applyBorder="1" applyAlignment="1">
      <alignment horizontal="center" vertical="center" textRotation="90" wrapText="1"/>
    </xf>
    <xf numFmtId="0" fontId="28" fillId="4" borderId="0" xfId="1" applyFont="1" applyFill="1" applyBorder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Border="1" applyAlignment="1">
      <alignment vertical="top" wrapText="1"/>
    </xf>
    <xf numFmtId="173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173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0" fontId="23" fillId="0" borderId="0" xfId="0" applyFont="1"/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Border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6" fillId="0" borderId="0" xfId="6" applyFont="1" applyFill="1" applyBorder="1" applyAlignment="1">
      <alignment horizontal="center" vertical="center"/>
    </xf>
    <xf numFmtId="0" fontId="19" fillId="0" borderId="0" xfId="0" applyFont="1" applyBorder="1"/>
    <xf numFmtId="0" fontId="29" fillId="0" borderId="0" xfId="0" applyFont="1" applyBorder="1" applyAlignment="1">
      <alignment horizontal="center" textRotation="90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6" fillId="0" borderId="0" xfId="1" applyFont="1" applyFill="1" applyBorder="1" applyAlignment="1">
      <alignment horizontal="left" vertical="center" wrapText="1"/>
    </xf>
    <xf numFmtId="173" fontId="31" fillId="4" borderId="0" xfId="7" applyNumberFormat="1" applyFont="1" applyFill="1" applyBorder="1" applyAlignment="1">
      <alignment horizontal="center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3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Border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3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0" fontId="31" fillId="4" borderId="0" xfId="1" applyFont="1" applyFill="1" applyBorder="1" applyAlignment="1">
      <alignment horizontal="center" vertical="center" wrapText="1"/>
    </xf>
    <xf numFmtId="173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66" fontId="23" fillId="0" borderId="4" xfId="0" applyNumberFormat="1" applyFont="1" applyFill="1" applyBorder="1" applyAlignment="1">
      <alignment horizontal="center" vertical="center"/>
    </xf>
    <xf numFmtId="173" fontId="26" fillId="0" borderId="4" xfId="7" applyNumberFormat="1" applyFont="1" applyFill="1" applyBorder="1" applyAlignment="1">
      <alignment horizontal="right" vertical="center" wrapText="1"/>
    </xf>
    <xf numFmtId="166" fontId="23" fillId="2" borderId="0" xfId="0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166" fontId="23" fillId="0" borderId="8" xfId="0" applyNumberFormat="1" applyFont="1" applyFill="1" applyBorder="1" applyAlignment="1">
      <alignment horizontal="center" vertical="center"/>
    </xf>
    <xf numFmtId="166" fontId="23" fillId="0" borderId="9" xfId="0" applyNumberFormat="1" applyFont="1" applyFill="1" applyBorder="1" applyAlignment="1">
      <alignment horizontal="center" vertical="center"/>
    </xf>
    <xf numFmtId="166" fontId="23" fillId="0" borderId="7" xfId="0" applyNumberFormat="1" applyFont="1" applyFill="1" applyBorder="1" applyAlignment="1">
      <alignment horizontal="center" vertical="center"/>
    </xf>
    <xf numFmtId="166" fontId="23" fillId="0" borderId="3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" vertical="center" textRotation="90" wrapText="1"/>
    </xf>
    <xf numFmtId="0" fontId="24" fillId="0" borderId="0" xfId="1" applyFont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173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 wrapText="1"/>
    </xf>
    <xf numFmtId="0" fontId="31" fillId="4" borderId="3" xfId="1" applyFont="1" applyFill="1" applyBorder="1" applyAlignment="1">
      <alignment horizontal="center" vertical="center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6" fillId="3" borderId="5" xfId="1" applyFont="1" applyFill="1" applyBorder="1" applyAlignment="1">
      <alignment horizontal="center" vertical="center" textRotation="90" wrapText="1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wrapText="1"/>
    </xf>
  </cellXfs>
  <cellStyles count="8">
    <cellStyle name="Millares" xfId="7" builtinId="3"/>
    <cellStyle name="Millares [0]" xfId="6" builtinId="6"/>
    <cellStyle name="Millares 2" xfId="4"/>
    <cellStyle name="Millares 2 2" xfId="2"/>
    <cellStyle name="Normal" xfId="0" builtinId="0"/>
    <cellStyle name="Normal 2 3" xfId="1"/>
    <cellStyle name="Normal 4" xfId="5"/>
    <cellStyle name="Porcentaje 2 2" xfId="3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B1CB89-1C98-46AF-B9D1-3E7BE7DD6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30744" y="298824"/>
          <a:ext cx="4209812" cy="800139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217171-27B9-4FAC-9492-949E60D1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79998168889431442"/>
    <pageSetUpPr fitToPage="1"/>
  </sheetPr>
  <dimension ref="A1:XFD117"/>
  <sheetViews>
    <sheetView showGridLines="0" tabSelected="1" showWhiteSpace="0" zoomScale="60" zoomScaleNormal="60" zoomScaleSheetLayoutView="55" zoomScalePageLayoutView="55" workbookViewId="0">
      <selection activeCell="C2" activeCellId="1" sqref="C2:L5 C2:L5"/>
    </sheetView>
  </sheetViews>
  <sheetFormatPr baseColWidth="10" defaultColWidth="0" defaultRowHeight="23.25" zeroHeight="1"/>
  <cols>
    <col min="1" max="2" width="2.42578125" style="99" customWidth="1"/>
    <col min="3" max="3" width="18.5703125" style="138" customWidth="1"/>
    <col min="4" max="4" width="11.42578125" style="139" customWidth="1"/>
    <col min="5" max="5" width="115" style="144" customWidth="1"/>
    <col min="6" max="6" width="23.42578125" style="145" customWidth="1"/>
    <col min="7" max="7" width="23.7109375" style="145" customWidth="1"/>
    <col min="8" max="8" width="25.7109375" style="145" customWidth="1"/>
    <col min="9" max="9" width="23.5703125" style="145" customWidth="1"/>
    <col min="10" max="11" width="15.85546875" style="184" customWidth="1"/>
    <col min="12" max="12" width="2.42578125" style="147" customWidth="1"/>
    <col min="13" max="13" width="4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3" width="11.42578125" style="99" hidden="1"/>
    <col min="16384" max="16384" width="30.85546875" style="99" hidden="1" customWidth="1"/>
  </cols>
  <sheetData>
    <row r="1" spans="1:14" ht="24.75" customHeight="1">
      <c r="A1" s="90"/>
      <c r="B1" s="90"/>
      <c r="C1" s="91"/>
      <c r="D1" s="92"/>
      <c r="E1" s="93"/>
      <c r="F1" s="94"/>
      <c r="G1" s="94"/>
      <c r="H1" s="94"/>
      <c r="I1" s="94"/>
      <c r="J1" s="182"/>
      <c r="K1" s="178"/>
      <c r="L1" s="96"/>
      <c r="M1" s="97"/>
    </row>
    <row r="2" spans="1:14" ht="20.25" customHeight="1">
      <c r="A2" s="90"/>
      <c r="B2" s="90"/>
      <c r="C2" s="191" t="s">
        <v>151</v>
      </c>
      <c r="D2" s="191"/>
      <c r="E2" s="191"/>
      <c r="F2" s="191"/>
      <c r="G2" s="191"/>
      <c r="H2" s="191"/>
      <c r="I2" s="191"/>
      <c r="J2" s="191"/>
      <c r="K2" s="191"/>
      <c r="L2" s="191"/>
      <c r="M2" s="97"/>
    </row>
    <row r="3" spans="1:14" ht="15" customHeight="1">
      <c r="A3" s="90"/>
      <c r="B3" s="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97"/>
    </row>
    <row r="4" spans="1:14" ht="15" customHeight="1">
      <c r="A4" s="90"/>
      <c r="B4" s="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97"/>
    </row>
    <row r="5" spans="1:14" ht="15" customHeight="1">
      <c r="A5" s="90"/>
      <c r="B5" s="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97"/>
    </row>
    <row r="6" spans="1:14" ht="9.75" customHeight="1">
      <c r="A6" s="90"/>
      <c r="B6" s="90"/>
      <c r="C6" s="91"/>
      <c r="D6" s="92"/>
      <c r="E6" s="93"/>
      <c r="F6" s="94"/>
      <c r="G6" s="94"/>
      <c r="H6" s="94"/>
      <c r="I6" s="94"/>
      <c r="J6" s="182"/>
      <c r="K6" s="182"/>
      <c r="L6" s="96"/>
      <c r="M6" s="97"/>
    </row>
    <row r="7" spans="1:14" s="105" customFormat="1" ht="24.75" customHeight="1">
      <c r="A7" s="100"/>
      <c r="B7" s="101"/>
      <c r="C7" s="203" t="s">
        <v>16</v>
      </c>
      <c r="D7" s="203" t="s">
        <v>3</v>
      </c>
      <c r="E7" s="203" t="s">
        <v>12</v>
      </c>
      <c r="F7" s="201" t="s">
        <v>7</v>
      </c>
      <c r="G7" s="201"/>
      <c r="H7" s="201"/>
      <c r="I7" s="201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3"/>
      <c r="D8" s="203"/>
      <c r="E8" s="204"/>
      <c r="F8" s="165" t="s">
        <v>141</v>
      </c>
      <c r="G8" s="165" t="s">
        <v>18</v>
      </c>
      <c r="H8" s="165" t="s">
        <v>0</v>
      </c>
      <c r="I8" s="165" t="s">
        <v>4</v>
      </c>
      <c r="J8" s="175" t="s">
        <v>6</v>
      </c>
      <c r="K8" s="175" t="s">
        <v>5</v>
      </c>
      <c r="L8" s="106"/>
      <c r="M8" s="103"/>
      <c r="N8" s="104"/>
    </row>
    <row r="9" spans="1:14" s="115" customFormat="1" ht="64.5" customHeight="1">
      <c r="A9" s="107"/>
      <c r="B9" s="108"/>
      <c r="C9" s="193" t="s">
        <v>8</v>
      </c>
      <c r="D9" s="195" t="s">
        <v>1</v>
      </c>
      <c r="E9" s="109" t="s">
        <v>23</v>
      </c>
      <c r="F9" s="110">
        <v>525055.20455000002</v>
      </c>
      <c r="G9" s="110">
        <v>100000</v>
      </c>
      <c r="H9" s="110">
        <v>279130.19989699998</v>
      </c>
      <c r="I9" s="180">
        <v>279130.19989699998</v>
      </c>
      <c r="J9" s="179">
        <v>53.162067050878825</v>
      </c>
      <c r="K9" s="179">
        <v>53.162067050878825</v>
      </c>
      <c r="L9" s="112"/>
      <c r="M9" s="113"/>
      <c r="N9" s="114"/>
    </row>
    <row r="10" spans="1:14" s="115" customFormat="1" ht="57" customHeight="1">
      <c r="A10" s="107"/>
      <c r="B10" s="108"/>
      <c r="C10" s="193"/>
      <c r="D10" s="196"/>
      <c r="E10" s="114" t="s">
        <v>73</v>
      </c>
      <c r="F10" s="111">
        <v>70644.795450000005</v>
      </c>
      <c r="G10" s="111">
        <v>4970.1319739999999</v>
      </c>
      <c r="H10" s="111">
        <v>41508.318798</v>
      </c>
      <c r="I10" s="111">
        <v>41011.8053</v>
      </c>
      <c r="J10" s="177">
        <v>58.756371978425761</v>
      </c>
      <c r="K10" s="177">
        <v>58.053541012836206</v>
      </c>
      <c r="L10" s="112"/>
      <c r="M10" s="113"/>
      <c r="N10" s="114"/>
    </row>
    <row r="11" spans="1:14" s="115" customFormat="1" ht="57.75" customHeight="1">
      <c r="A11" s="107"/>
      <c r="B11" s="108"/>
      <c r="C11" s="193"/>
      <c r="D11" s="197"/>
      <c r="E11" s="116" t="s">
        <v>24</v>
      </c>
      <c r="F11" s="117">
        <v>47054</v>
      </c>
      <c r="G11" s="117">
        <v>0</v>
      </c>
      <c r="H11" s="117">
        <v>36379.295146410004</v>
      </c>
      <c r="I11" s="117">
        <v>36069.276346410006</v>
      </c>
      <c r="J11" s="177">
        <v>77.313926863624786</v>
      </c>
      <c r="K11" s="177">
        <v>76.655069380732783</v>
      </c>
      <c r="L11" s="112"/>
      <c r="M11" s="113"/>
      <c r="N11" s="114"/>
    </row>
    <row r="12" spans="1:14" s="115" customFormat="1" ht="72" customHeight="1">
      <c r="A12" s="107"/>
      <c r="B12" s="108"/>
      <c r="C12" s="193"/>
      <c r="D12" s="118" t="s">
        <v>2</v>
      </c>
      <c r="E12" s="119" t="s">
        <v>25</v>
      </c>
      <c r="F12" s="120">
        <v>17300</v>
      </c>
      <c r="G12" s="120">
        <v>0</v>
      </c>
      <c r="H12" s="120">
        <v>449.926737</v>
      </c>
      <c r="I12" s="120">
        <v>381.18742160000005</v>
      </c>
      <c r="J12" s="185">
        <v>2.600732583815029</v>
      </c>
      <c r="K12" s="185">
        <v>2.203395500578035</v>
      </c>
      <c r="L12" s="112"/>
      <c r="M12" s="113"/>
      <c r="N12" s="114"/>
    </row>
    <row r="13" spans="1:14" s="115" customFormat="1" ht="59.25" customHeight="1">
      <c r="A13" s="107"/>
      <c r="B13" s="108"/>
      <c r="C13" s="193"/>
      <c r="D13" s="196" t="s">
        <v>19</v>
      </c>
      <c r="E13" s="114" t="s">
        <v>26</v>
      </c>
      <c r="F13" s="111">
        <v>1200</v>
      </c>
      <c r="G13" s="111">
        <v>10.5</v>
      </c>
      <c r="H13" s="111">
        <v>1143.7197355000001</v>
      </c>
      <c r="I13" s="111">
        <v>56.795956500000003</v>
      </c>
      <c r="J13" s="177">
        <v>95.309977958333334</v>
      </c>
      <c r="K13" s="177">
        <v>4.7329963749999999</v>
      </c>
      <c r="L13" s="112"/>
      <c r="M13" s="113"/>
      <c r="N13" s="114"/>
    </row>
    <row r="14" spans="1:14" s="115" customFormat="1" ht="62.25" customHeight="1">
      <c r="A14" s="107"/>
      <c r="B14" s="108"/>
      <c r="C14" s="193"/>
      <c r="D14" s="196"/>
      <c r="E14" s="114" t="s">
        <v>27</v>
      </c>
      <c r="F14" s="111">
        <v>4000</v>
      </c>
      <c r="G14" s="111">
        <v>286.83366599999999</v>
      </c>
      <c r="H14" s="111">
        <v>2929.8448825</v>
      </c>
      <c r="I14" s="111">
        <v>670.40147149999996</v>
      </c>
      <c r="J14" s="177">
        <v>73.246122062499992</v>
      </c>
      <c r="K14" s="177">
        <v>16.760036787499999</v>
      </c>
      <c r="L14" s="112"/>
      <c r="M14" s="113"/>
      <c r="N14" s="114"/>
    </row>
    <row r="15" spans="1:14" s="115" customFormat="1" ht="69" customHeight="1">
      <c r="A15" s="107"/>
      <c r="B15" s="108"/>
      <c r="C15" s="194"/>
      <c r="D15" s="198"/>
      <c r="E15" s="121" t="s">
        <v>28</v>
      </c>
      <c r="F15" s="122">
        <v>11712</v>
      </c>
      <c r="G15" s="122">
        <v>0</v>
      </c>
      <c r="H15" s="122">
        <v>11205.194939999999</v>
      </c>
      <c r="I15" s="122">
        <v>7782.5185959999999</v>
      </c>
      <c r="J15" s="188">
        <v>95.672771004098351</v>
      </c>
      <c r="K15" s="188">
        <v>66.449100034153005</v>
      </c>
      <c r="L15" s="112"/>
      <c r="M15" s="113"/>
      <c r="N15" s="114"/>
    </row>
    <row r="16" spans="1:14" s="115" customFormat="1" ht="60" customHeight="1">
      <c r="A16" s="107"/>
      <c r="B16" s="108"/>
      <c r="C16" s="192" t="s">
        <v>9</v>
      </c>
      <c r="D16" s="195" t="s">
        <v>20</v>
      </c>
      <c r="E16" s="109" t="s">
        <v>29</v>
      </c>
      <c r="F16" s="110">
        <v>1744827.492541</v>
      </c>
      <c r="G16" s="110">
        <v>365000</v>
      </c>
      <c r="H16" s="110">
        <v>1286963.903107</v>
      </c>
      <c r="I16" s="110">
        <v>1281499.391762</v>
      </c>
      <c r="J16" s="177">
        <v>73.758804730477323</v>
      </c>
      <c r="K16" s="177">
        <v>73.445621257133382</v>
      </c>
      <c r="L16" s="112"/>
      <c r="M16" s="113"/>
      <c r="N16" s="114"/>
    </row>
    <row r="17" spans="1:14" s="115" customFormat="1" ht="57.75" customHeight="1">
      <c r="A17" s="107"/>
      <c r="B17" s="108"/>
      <c r="C17" s="193"/>
      <c r="D17" s="196"/>
      <c r="E17" s="114" t="s">
        <v>30</v>
      </c>
      <c r="F17" s="123">
        <v>127673</v>
      </c>
      <c r="G17" s="123">
        <v>0</v>
      </c>
      <c r="H17" s="123">
        <v>96740.956728000005</v>
      </c>
      <c r="I17" s="123">
        <v>96662.580751999994</v>
      </c>
      <c r="J17" s="187">
        <v>75.77244736788515</v>
      </c>
      <c r="K17" s="187">
        <v>75.711059309329301</v>
      </c>
      <c r="L17" s="112"/>
      <c r="M17" s="113"/>
      <c r="N17" s="114"/>
    </row>
    <row r="18" spans="1:14" s="115" customFormat="1" ht="41.25" customHeight="1">
      <c r="A18" s="107"/>
      <c r="B18" s="108"/>
      <c r="C18" s="193"/>
      <c r="D18" s="205" t="s">
        <v>2</v>
      </c>
      <c r="E18" s="124" t="s">
        <v>31</v>
      </c>
      <c r="F18" s="125">
        <v>88312.718676999997</v>
      </c>
      <c r="G18" s="125">
        <v>0</v>
      </c>
      <c r="H18" s="125">
        <v>22179.538836430002</v>
      </c>
      <c r="I18" s="125">
        <v>643.21644249999997</v>
      </c>
      <c r="J18" s="177">
        <v>25.114773011972058</v>
      </c>
      <c r="K18" s="177">
        <v>0.7283395326697355</v>
      </c>
      <c r="L18" s="112"/>
      <c r="M18" s="113"/>
      <c r="N18" s="114"/>
    </row>
    <row r="19" spans="1:14" s="115" customFormat="1" ht="49.5" customHeight="1">
      <c r="A19" s="107"/>
      <c r="B19" s="108"/>
      <c r="C19" s="193"/>
      <c r="D19" s="196"/>
      <c r="E19" s="114" t="s">
        <v>32</v>
      </c>
      <c r="F19" s="123">
        <v>110230</v>
      </c>
      <c r="G19" s="123">
        <v>0</v>
      </c>
      <c r="H19" s="123">
        <v>60747.020435929997</v>
      </c>
      <c r="I19" s="123">
        <v>868.34530400000006</v>
      </c>
      <c r="J19" s="177">
        <v>55.109335422235326</v>
      </c>
      <c r="K19" s="177">
        <v>0.78775769209834001</v>
      </c>
      <c r="L19" s="112"/>
      <c r="M19" s="113"/>
      <c r="N19" s="114"/>
    </row>
    <row r="20" spans="1:14" s="115" customFormat="1" ht="58.5" customHeight="1">
      <c r="A20" s="107"/>
      <c r="B20" s="108"/>
      <c r="C20" s="193"/>
      <c r="D20" s="196"/>
      <c r="E20" s="114" t="s">
        <v>33</v>
      </c>
      <c r="F20" s="123">
        <v>135280</v>
      </c>
      <c r="G20" s="123">
        <v>0</v>
      </c>
      <c r="H20" s="123">
        <v>62693.710037300007</v>
      </c>
      <c r="I20" s="123">
        <v>792.27442833000009</v>
      </c>
      <c r="J20" s="177">
        <v>46.343665018701955</v>
      </c>
      <c r="K20" s="177">
        <v>0.58565525453134248</v>
      </c>
      <c r="L20" s="112"/>
      <c r="M20" s="113"/>
      <c r="N20" s="114"/>
    </row>
    <row r="21" spans="1:14" s="115" customFormat="1" ht="69.75" customHeight="1">
      <c r="A21" s="107"/>
      <c r="B21" s="108"/>
      <c r="C21" s="193"/>
      <c r="D21" s="206"/>
      <c r="E21" s="126" t="s">
        <v>34</v>
      </c>
      <c r="F21" s="127">
        <v>41294.008177999996</v>
      </c>
      <c r="G21" s="127">
        <v>1408.3309859999999</v>
      </c>
      <c r="H21" s="127">
        <v>23157.937529999999</v>
      </c>
      <c r="I21" s="127">
        <v>23053.601865000001</v>
      </c>
      <c r="J21" s="177">
        <v>56.080624167497838</v>
      </c>
      <c r="K21" s="177">
        <v>55.827958781880014</v>
      </c>
      <c r="L21" s="112"/>
      <c r="M21" s="113"/>
      <c r="N21" s="114"/>
    </row>
    <row r="22" spans="1:14" s="107" customFormat="1" ht="45.75" customHeight="1">
      <c r="B22" s="108"/>
      <c r="C22" s="193"/>
      <c r="D22" s="196" t="s">
        <v>19</v>
      </c>
      <c r="E22" s="114" t="s">
        <v>35</v>
      </c>
      <c r="F22" s="123">
        <v>778</v>
      </c>
      <c r="G22" s="123">
        <v>378</v>
      </c>
      <c r="H22" s="123">
        <v>168.13781</v>
      </c>
      <c r="I22" s="123">
        <v>107.898467</v>
      </c>
      <c r="J22" s="186">
        <v>21.611543701799484</v>
      </c>
      <c r="K22" s="186">
        <v>13.868697557840617</v>
      </c>
      <c r="L22" s="112"/>
      <c r="M22" s="113"/>
      <c r="N22" s="114"/>
    </row>
    <row r="23" spans="1:14" s="115" customFormat="1" ht="79.5" customHeight="1">
      <c r="A23" s="107"/>
      <c r="B23" s="108"/>
      <c r="C23" s="194"/>
      <c r="D23" s="198"/>
      <c r="E23" s="126" t="s">
        <v>36</v>
      </c>
      <c r="F23" s="127">
        <v>2123</v>
      </c>
      <c r="G23" s="127">
        <v>215.300892</v>
      </c>
      <c r="H23" s="127">
        <v>1266.8294201600002</v>
      </c>
      <c r="I23" s="127">
        <v>677.05471616</v>
      </c>
      <c r="J23" s="187">
        <v>59.67166369100331</v>
      </c>
      <c r="K23" s="187">
        <v>31.891413855864343</v>
      </c>
      <c r="L23" s="112"/>
      <c r="M23" s="113"/>
      <c r="N23" s="114"/>
    </row>
    <row r="24" spans="1:14" s="115" customFormat="1" ht="60" customHeight="1">
      <c r="A24" s="107"/>
      <c r="B24" s="108"/>
      <c r="C24" s="192" t="s">
        <v>10</v>
      </c>
      <c r="D24" s="128"/>
      <c r="E24" s="114" t="s">
        <v>37</v>
      </c>
      <c r="F24" s="123">
        <v>5000</v>
      </c>
      <c r="G24" s="123">
        <v>1493.22847</v>
      </c>
      <c r="H24" s="123">
        <v>2000.2692159999999</v>
      </c>
      <c r="I24" s="123">
        <v>737.14169265999999</v>
      </c>
      <c r="J24" s="177">
        <v>40.005384319999997</v>
      </c>
      <c r="K24" s="177">
        <v>14.742833853199999</v>
      </c>
      <c r="L24" s="112"/>
      <c r="M24" s="113"/>
      <c r="N24" s="114"/>
    </row>
    <row r="25" spans="1:14" s="115" customFormat="1" ht="45.75" customHeight="1">
      <c r="A25" s="107"/>
      <c r="B25" s="108"/>
      <c r="C25" s="193"/>
      <c r="D25" s="129"/>
      <c r="E25" s="114" t="s">
        <v>117</v>
      </c>
      <c r="F25" s="123">
        <v>1000</v>
      </c>
      <c r="G25" s="123">
        <v>300.61904800000002</v>
      </c>
      <c r="H25" s="123">
        <v>131.615926</v>
      </c>
      <c r="I25" s="123">
        <v>43.979739000000002</v>
      </c>
      <c r="J25" s="177">
        <v>13.161592599999999</v>
      </c>
      <c r="K25" s="177">
        <v>4.3979739000000002</v>
      </c>
      <c r="L25" s="112"/>
      <c r="M25" s="113"/>
      <c r="N25" s="114"/>
    </row>
    <row r="26" spans="1:14" s="115" customFormat="1" ht="62.25" customHeight="1">
      <c r="A26" s="107"/>
      <c r="B26" s="108"/>
      <c r="C26" s="193"/>
      <c r="D26" s="129"/>
      <c r="E26" s="114" t="s">
        <v>39</v>
      </c>
      <c r="F26" s="123">
        <v>1300</v>
      </c>
      <c r="G26" s="123">
        <v>1300</v>
      </c>
      <c r="H26" s="123">
        <v>0</v>
      </c>
      <c r="I26" s="123">
        <v>0</v>
      </c>
      <c r="J26" s="177">
        <v>0</v>
      </c>
      <c r="K26" s="177">
        <v>0</v>
      </c>
      <c r="L26" s="112"/>
      <c r="M26" s="113"/>
      <c r="N26" s="114"/>
    </row>
    <row r="27" spans="1:14" s="115" customFormat="1" ht="43.5" customHeight="1">
      <c r="A27" s="107"/>
      <c r="B27" s="108"/>
      <c r="C27" s="193"/>
      <c r="D27" s="129"/>
      <c r="E27" s="114" t="s">
        <v>40</v>
      </c>
      <c r="F27" s="123">
        <v>5237.4720889999999</v>
      </c>
      <c r="G27" s="123">
        <v>2000</v>
      </c>
      <c r="H27" s="123">
        <v>2584.6414719999998</v>
      </c>
      <c r="I27" s="123">
        <v>1111.2169086700001</v>
      </c>
      <c r="J27" s="177">
        <v>49.34902617292019</v>
      </c>
      <c r="K27" s="177">
        <v>21.216665020589478</v>
      </c>
      <c r="L27" s="112"/>
      <c r="M27" s="113"/>
      <c r="N27" s="114"/>
    </row>
    <row r="28" spans="1:14" s="115" customFormat="1" ht="59.25" customHeight="1">
      <c r="A28" s="107"/>
      <c r="B28" s="108"/>
      <c r="C28" s="193"/>
      <c r="D28" s="129"/>
      <c r="E28" s="114" t="s">
        <v>41</v>
      </c>
      <c r="F28" s="123">
        <v>6762.5279110000001</v>
      </c>
      <c r="G28" s="123">
        <v>413.56681500000002</v>
      </c>
      <c r="H28" s="123">
        <v>2242.1439894999999</v>
      </c>
      <c r="I28" s="123">
        <v>515.90567950000002</v>
      </c>
      <c r="J28" s="177">
        <v>33.155411985108472</v>
      </c>
      <c r="K28" s="177">
        <v>7.6288879881859311</v>
      </c>
      <c r="L28" s="112"/>
      <c r="M28" s="113"/>
      <c r="N28" s="114"/>
    </row>
    <row r="29" spans="1:14" s="115" customFormat="1" ht="73.5" customHeight="1">
      <c r="A29" s="107"/>
      <c r="B29" s="108"/>
      <c r="C29" s="193"/>
      <c r="D29" s="130"/>
      <c r="E29" s="114" t="s">
        <v>42</v>
      </c>
      <c r="F29" s="123">
        <v>4250</v>
      </c>
      <c r="G29" s="123">
        <v>72</v>
      </c>
      <c r="H29" s="123">
        <v>3149.322995</v>
      </c>
      <c r="I29" s="123">
        <v>2803.7652640000001</v>
      </c>
      <c r="J29" s="177">
        <v>74.101717529411758</v>
      </c>
      <c r="K29" s="177">
        <v>65.970947388235302</v>
      </c>
      <c r="L29" s="112"/>
      <c r="M29" s="113"/>
      <c r="N29" s="114"/>
    </row>
    <row r="30" spans="1:14" s="115" customFormat="1" ht="58.5" customHeight="1">
      <c r="A30" s="107"/>
      <c r="B30" s="108"/>
      <c r="C30" s="193"/>
      <c r="D30" s="131"/>
      <c r="E30" s="114" t="s">
        <v>43</v>
      </c>
      <c r="F30" s="123">
        <v>2938.5060000000003</v>
      </c>
      <c r="G30" s="123">
        <v>1354</v>
      </c>
      <c r="H30" s="123">
        <v>1166.213344</v>
      </c>
      <c r="I30" s="123">
        <v>289.086455</v>
      </c>
      <c r="J30" s="177">
        <v>39.687288166163349</v>
      </c>
      <c r="K30" s="177">
        <v>9.837871864137762</v>
      </c>
      <c r="L30" s="112"/>
      <c r="M30" s="113"/>
      <c r="N30" s="114"/>
    </row>
    <row r="31" spans="1:14" s="115" customFormat="1" ht="68.25" customHeight="1">
      <c r="A31" s="107"/>
      <c r="B31" s="108"/>
      <c r="C31" s="194"/>
      <c r="D31" s="132"/>
      <c r="E31" s="121" t="s">
        <v>44</v>
      </c>
      <c r="F31" s="133">
        <v>30749.121289999999</v>
      </c>
      <c r="G31" s="133">
        <v>16096.139262000001</v>
      </c>
      <c r="H31" s="133">
        <v>9541.3826879999997</v>
      </c>
      <c r="I31" s="133">
        <v>2347.6694887800004</v>
      </c>
      <c r="J31" s="188">
        <v>31.029773495033098</v>
      </c>
      <c r="K31" s="188">
        <v>7.6349156993422511</v>
      </c>
      <c r="L31" s="112"/>
      <c r="M31" s="113"/>
      <c r="N31" s="114"/>
    </row>
    <row r="32" spans="1:14" s="115" customFormat="1" ht="93" customHeight="1">
      <c r="A32" s="107"/>
      <c r="B32" s="108"/>
      <c r="C32" s="199"/>
      <c r="D32" s="196"/>
      <c r="E32" s="114" t="s">
        <v>114</v>
      </c>
      <c r="F32" s="123">
        <v>3803</v>
      </c>
      <c r="G32" s="123">
        <v>50</v>
      </c>
      <c r="H32" s="123">
        <v>2523.2308830000002</v>
      </c>
      <c r="I32" s="123">
        <v>1327.7337540000001</v>
      </c>
      <c r="J32" s="177">
        <v>66.348432369182234</v>
      </c>
      <c r="K32" s="177">
        <v>34.912799211149093</v>
      </c>
      <c r="L32" s="112"/>
      <c r="M32" s="113"/>
      <c r="N32" s="114"/>
    </row>
    <row r="33" spans="1:14 16384:16384" s="115" customFormat="1" ht="99.75" customHeight="1">
      <c r="A33" s="107"/>
      <c r="B33" s="108"/>
      <c r="C33" s="199"/>
      <c r="D33" s="196"/>
      <c r="E33" s="114" t="s">
        <v>115</v>
      </c>
      <c r="F33" s="123">
        <v>7190</v>
      </c>
      <c r="G33" s="123">
        <v>1406.396</v>
      </c>
      <c r="H33" s="123">
        <v>4579.8838345000004</v>
      </c>
      <c r="I33" s="123">
        <v>2594.0468326499999</v>
      </c>
      <c r="J33" s="177">
        <v>63.697967100139088</v>
      </c>
      <c r="K33" s="177">
        <v>36.078537310848404</v>
      </c>
      <c r="L33" s="112"/>
      <c r="M33" s="113"/>
      <c r="N33" s="114"/>
    </row>
    <row r="34" spans="1:14 16384:16384" s="115" customFormat="1" ht="89.25" customHeight="1">
      <c r="A34" s="107"/>
      <c r="B34" s="108"/>
      <c r="C34" s="200"/>
      <c r="D34" s="198"/>
      <c r="E34" s="121" t="s">
        <v>116</v>
      </c>
      <c r="F34" s="133">
        <v>1070</v>
      </c>
      <c r="G34" s="133">
        <v>25.981425000000002</v>
      </c>
      <c r="H34" s="133">
        <v>820.28300850000005</v>
      </c>
      <c r="I34" s="133">
        <v>374.29866449999997</v>
      </c>
      <c r="J34" s="188">
        <v>76.661963411214955</v>
      </c>
      <c r="K34" s="188">
        <v>34.981183598130841</v>
      </c>
      <c r="L34" s="112"/>
      <c r="M34" s="113"/>
      <c r="N34" s="114"/>
    </row>
    <row r="35" spans="1:14 16384:16384" s="115" customFormat="1" ht="86.25" customHeight="1">
      <c r="A35" s="107"/>
      <c r="B35" s="108"/>
      <c r="C35" s="193" t="s">
        <v>21</v>
      </c>
      <c r="D35" s="131"/>
      <c r="E35" s="114" t="s">
        <v>49</v>
      </c>
      <c r="F35" s="123">
        <v>3000</v>
      </c>
      <c r="G35" s="123">
        <v>557</v>
      </c>
      <c r="H35" s="123">
        <v>1572.6032475</v>
      </c>
      <c r="I35" s="123">
        <v>1071.16346823</v>
      </c>
      <c r="J35" s="177">
        <v>52.420108249999998</v>
      </c>
      <c r="K35" s="177">
        <v>35.705448941</v>
      </c>
      <c r="L35" s="112"/>
      <c r="M35" s="113"/>
      <c r="N35" s="114"/>
    </row>
    <row r="36" spans="1:14 16384:16384" s="115" customFormat="1" ht="69.75" customHeight="1">
      <c r="A36" s="107"/>
      <c r="B36" s="108"/>
      <c r="C36" s="193"/>
      <c r="D36" s="131"/>
      <c r="E36" s="114" t="s">
        <v>50</v>
      </c>
      <c r="F36" s="123">
        <v>1700</v>
      </c>
      <c r="G36" s="123">
        <v>0</v>
      </c>
      <c r="H36" s="123">
        <v>1396.2291235</v>
      </c>
      <c r="I36" s="123">
        <v>871.54102971000009</v>
      </c>
      <c r="J36" s="177">
        <v>82.131124911764715</v>
      </c>
      <c r="K36" s="177">
        <v>51.267119394705887</v>
      </c>
      <c r="L36" s="112"/>
      <c r="M36" s="113"/>
      <c r="N36" s="114"/>
    </row>
    <row r="37" spans="1:14 16384:16384" s="115" customFormat="1" ht="58.5" customHeight="1">
      <c r="A37" s="107"/>
      <c r="B37" s="108"/>
      <c r="C37" s="193"/>
      <c r="D37" s="131"/>
      <c r="E37" s="114" t="s">
        <v>51</v>
      </c>
      <c r="F37" s="123">
        <v>1965</v>
      </c>
      <c r="G37" s="123">
        <v>1191.6841669999999</v>
      </c>
      <c r="H37" s="123">
        <v>752.77370800000006</v>
      </c>
      <c r="I37" s="123">
        <v>449.41466632999999</v>
      </c>
      <c r="J37" s="177">
        <v>38.309094554707386</v>
      </c>
      <c r="K37" s="177">
        <v>22.870975385750636</v>
      </c>
      <c r="L37" s="112"/>
      <c r="M37" s="113"/>
      <c r="N37" s="114"/>
    </row>
    <row r="38" spans="1:14 16384:16384" s="115" customFormat="1" ht="70.5" customHeight="1">
      <c r="A38" s="107"/>
      <c r="B38" s="108"/>
      <c r="C38" s="193"/>
      <c r="D38" s="131"/>
      <c r="E38" s="114" t="s">
        <v>52</v>
      </c>
      <c r="F38" s="123">
        <v>458.92788000000002</v>
      </c>
      <c r="G38" s="123">
        <v>148.08600000000001</v>
      </c>
      <c r="H38" s="123">
        <v>241.23974303</v>
      </c>
      <c r="I38" s="123">
        <v>146.96144303</v>
      </c>
      <c r="J38" s="177">
        <v>52.565937600042957</v>
      </c>
      <c r="K38" s="177">
        <v>32.0227751319009</v>
      </c>
      <c r="L38" s="112"/>
      <c r="M38" s="113"/>
      <c r="N38" s="114"/>
    </row>
    <row r="39" spans="1:14 16384:16384" s="115" customFormat="1" ht="66" customHeight="1">
      <c r="A39" s="107"/>
      <c r="B39" s="108"/>
      <c r="C39" s="193"/>
      <c r="D39" s="130"/>
      <c r="E39" s="114" t="s">
        <v>53</v>
      </c>
      <c r="F39" s="123">
        <v>2745</v>
      </c>
      <c r="G39" s="123">
        <v>0</v>
      </c>
      <c r="H39" s="123">
        <v>700.48056699999995</v>
      </c>
      <c r="I39" s="123">
        <v>258.24185467000001</v>
      </c>
      <c r="J39" s="177">
        <v>25.518417741347903</v>
      </c>
      <c r="K39" s="177">
        <v>9.4077178386156639</v>
      </c>
      <c r="L39" s="112"/>
      <c r="M39" s="113"/>
      <c r="N39" s="114"/>
    </row>
    <row r="40" spans="1:14 16384:16384" s="115" customFormat="1" ht="78.75" customHeight="1">
      <c r="A40" s="107"/>
      <c r="B40" s="108"/>
      <c r="C40" s="193"/>
      <c r="D40" s="130"/>
      <c r="E40" s="114" t="s">
        <v>54</v>
      </c>
      <c r="F40" s="123">
        <v>2000</v>
      </c>
      <c r="G40" s="123">
        <v>0</v>
      </c>
      <c r="H40" s="123">
        <v>1716.745866</v>
      </c>
      <c r="I40" s="123">
        <v>188.75713200000001</v>
      </c>
      <c r="J40" s="177">
        <v>85.837293299999999</v>
      </c>
      <c r="K40" s="177">
        <v>9.4378566000000017</v>
      </c>
      <c r="L40" s="112"/>
      <c r="M40" s="113"/>
      <c r="N40" s="114"/>
    </row>
    <row r="41" spans="1:14 16384:16384" s="115" customFormat="1" ht="51" customHeight="1">
      <c r="A41" s="107"/>
      <c r="B41" s="108"/>
      <c r="C41" s="193"/>
      <c r="D41" s="130"/>
      <c r="E41" s="114" t="s">
        <v>55</v>
      </c>
      <c r="F41" s="123">
        <v>1150</v>
      </c>
      <c r="G41" s="123">
        <v>18.708333</v>
      </c>
      <c r="H41" s="123">
        <v>1076.7262109999999</v>
      </c>
      <c r="I41" s="123">
        <v>304.43305199999998</v>
      </c>
      <c r="J41" s="177">
        <v>93.628366173913037</v>
      </c>
      <c r="K41" s="177">
        <v>26.472439304347823</v>
      </c>
      <c r="L41" s="112"/>
      <c r="M41" s="113"/>
      <c r="N41" s="114"/>
    </row>
    <row r="42" spans="1:14 16384:16384" s="115" customFormat="1" ht="87.75" customHeight="1">
      <c r="A42" s="107"/>
      <c r="B42" s="108"/>
      <c r="C42" s="193"/>
      <c r="D42" s="129"/>
      <c r="E42" s="114" t="s">
        <v>113</v>
      </c>
      <c r="F42" s="123">
        <v>2095.8545450000001</v>
      </c>
      <c r="G42" s="123">
        <v>0.45454499999999998</v>
      </c>
      <c r="H42" s="123">
        <v>1738.2280679</v>
      </c>
      <c r="I42" s="123">
        <v>829.74486788000002</v>
      </c>
      <c r="J42" s="177">
        <v>82.936483929518118</v>
      </c>
      <c r="K42" s="177">
        <v>39.589811700410728</v>
      </c>
      <c r="L42" s="112"/>
      <c r="M42" s="113"/>
      <c r="N42" s="114"/>
      <c r="XFD42" s="115" t="str">
        <f t="shared" ref="XFD42" si="0">+LOWER(E42)</f>
        <v>fortalecimiento de la transformación digital en el ministerio de minas y energía  nacional-[previo concepto dnp]</v>
      </c>
    </row>
    <row r="43" spans="1:14 16384:16384" s="115" customFormat="1" ht="87.75" customHeight="1">
      <c r="A43" s="107"/>
      <c r="B43" s="108"/>
      <c r="C43" s="193"/>
      <c r="D43" s="190"/>
      <c r="E43" s="114" t="s">
        <v>152</v>
      </c>
      <c r="F43" s="123">
        <v>2908.1454549999999</v>
      </c>
      <c r="G43" s="123">
        <v>0</v>
      </c>
      <c r="H43" s="123">
        <v>0</v>
      </c>
      <c r="I43" s="123">
        <v>0</v>
      </c>
      <c r="J43" s="177">
        <v>0</v>
      </c>
      <c r="K43" s="177">
        <v>0</v>
      </c>
      <c r="L43" s="112"/>
      <c r="M43" s="113"/>
      <c r="N43" s="114"/>
    </row>
    <row r="44" spans="1:14 16384:16384" s="115" customFormat="1" ht="58.5" customHeight="1">
      <c r="A44" s="107"/>
      <c r="B44" s="108"/>
      <c r="C44" s="193"/>
      <c r="D44" s="131"/>
      <c r="E44" s="114" t="s">
        <v>57</v>
      </c>
      <c r="F44" s="123">
        <v>603</v>
      </c>
      <c r="G44" s="123">
        <v>0</v>
      </c>
      <c r="H44" s="123">
        <v>603</v>
      </c>
      <c r="I44" s="123">
        <v>37.302582999999998</v>
      </c>
      <c r="J44" s="177">
        <v>100</v>
      </c>
      <c r="K44" s="177">
        <v>6.1861663349917082</v>
      </c>
      <c r="L44" s="112"/>
      <c r="M44" s="113"/>
      <c r="N44" s="114"/>
    </row>
    <row r="45" spans="1:14 16384:16384" s="105" customFormat="1">
      <c r="A45" s="100"/>
      <c r="B45" s="101"/>
      <c r="C45" s="134"/>
      <c r="D45" s="135"/>
      <c r="E45" s="169" t="s">
        <v>13</v>
      </c>
      <c r="F45" s="171">
        <v>3015410.7745660003</v>
      </c>
      <c r="G45" s="171">
        <v>498696.96158300008</v>
      </c>
      <c r="H45" s="171">
        <v>1965201.5479316602</v>
      </c>
      <c r="I45" s="171">
        <v>1785708.9533016102</v>
      </c>
      <c r="J45" s="189">
        <v>65.171934931966476</v>
      </c>
      <c r="K45" s="189">
        <v>59.219426035201529</v>
      </c>
      <c r="L45" s="136"/>
      <c r="M45" s="113"/>
      <c r="N45" s="137"/>
    </row>
    <row r="46" spans="1:14 16384:16384" ht="16.5" customHeight="1">
      <c r="B46" s="101"/>
      <c r="E46" s="140"/>
      <c r="F46" s="141"/>
      <c r="G46" s="141"/>
      <c r="H46" s="141"/>
      <c r="I46" s="141"/>
      <c r="J46" s="183"/>
      <c r="K46" s="183"/>
      <c r="L46" s="136"/>
      <c r="M46" s="113"/>
      <c r="N46" s="143"/>
    </row>
    <row r="47" spans="1:14 16384:16384" hidden="1"/>
    <row r="48" spans="1:14 16384:1638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/>
    <row r="117"/>
  </sheetData>
  <mergeCells count="17">
    <mergeCell ref="C35:C44"/>
    <mergeCell ref="F7:I7"/>
    <mergeCell ref="J7:K7"/>
    <mergeCell ref="C7:C8"/>
    <mergeCell ref="D7:D8"/>
    <mergeCell ref="E7:E8"/>
    <mergeCell ref="D18:D21"/>
    <mergeCell ref="C2:L5"/>
    <mergeCell ref="C16:C23"/>
    <mergeCell ref="D9:D11"/>
    <mergeCell ref="D32:D34"/>
    <mergeCell ref="D16:D17"/>
    <mergeCell ref="C9:C15"/>
    <mergeCell ref="D13:D15"/>
    <mergeCell ref="D22:D23"/>
    <mergeCell ref="C24:C31"/>
    <mergeCell ref="C32:C34"/>
  </mergeCells>
  <dataValidations disablePrompts="1" count="1">
    <dataValidation type="list" allowBlank="1" showInputMessage="1" showErrorMessage="1" sqref="F982084 F916548 F851012 F785476 F719940 F654404 F588868 F523332 F457796 F392260 F326724 F261188 F195652 F130116 F64580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3" max="21" man="1"/>
    <brk id="34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3.25" zeroHeight="1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49"/>
      <c r="G1" s="149"/>
      <c r="H1" s="149"/>
      <c r="I1" s="149"/>
      <c r="J1" s="95"/>
      <c r="K1" s="97"/>
      <c r="L1" s="96"/>
      <c r="M1" s="97"/>
    </row>
    <row r="2" spans="1:14" ht="20.25" customHeight="1">
      <c r="A2" s="90"/>
      <c r="B2" s="90"/>
      <c r="C2" s="191" t="s">
        <v>150</v>
      </c>
      <c r="D2" s="191"/>
      <c r="E2" s="191"/>
      <c r="F2" s="191"/>
      <c r="G2" s="191"/>
      <c r="H2" s="191"/>
      <c r="I2" s="191"/>
      <c r="J2" s="191"/>
      <c r="K2" s="191"/>
      <c r="L2" s="191"/>
      <c r="M2" s="97"/>
    </row>
    <row r="3" spans="1:14" ht="15" customHeight="1">
      <c r="A3" s="90"/>
      <c r="B3" s="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97"/>
    </row>
    <row r="4" spans="1:14" ht="15" customHeight="1">
      <c r="A4" s="90"/>
      <c r="B4" s="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97"/>
    </row>
    <row r="5" spans="1:14" ht="15" customHeight="1">
      <c r="A5" s="90"/>
      <c r="B5" s="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97"/>
    </row>
    <row r="6" spans="1:14" ht="9.75" customHeight="1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>
      <c r="A7" s="100"/>
      <c r="B7" s="101"/>
      <c r="C7" s="203"/>
      <c r="D7" s="203"/>
      <c r="E7" s="203" t="s">
        <v>12</v>
      </c>
      <c r="F7" s="207" t="s">
        <v>7</v>
      </c>
      <c r="G7" s="207"/>
      <c r="H7" s="207"/>
      <c r="I7" s="207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3"/>
      <c r="D8" s="203"/>
      <c r="E8" s="203"/>
      <c r="F8" s="176" t="s">
        <v>141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68.25" customHeight="1">
      <c r="B9" s="101"/>
      <c r="C9" s="150"/>
      <c r="D9" s="129"/>
      <c r="E9" s="151" t="s">
        <v>110</v>
      </c>
      <c r="F9" s="168">
        <v>218750</v>
      </c>
      <c r="G9" s="168">
        <v>0</v>
      </c>
      <c r="H9" s="168">
        <v>67077.057452590001</v>
      </c>
      <c r="I9" s="152">
        <v>8754.5945560700002</v>
      </c>
      <c r="J9" s="181">
        <v>30.663797692612572</v>
      </c>
      <c r="K9" s="181">
        <v>4.0021003684891427</v>
      </c>
      <c r="L9" s="136"/>
      <c r="M9" s="113"/>
      <c r="N9" s="114"/>
    </row>
    <row r="10" spans="1:14" ht="68.25" customHeight="1">
      <c r="B10" s="101"/>
      <c r="C10" s="150"/>
      <c r="D10" s="129"/>
      <c r="E10" s="114" t="s">
        <v>111</v>
      </c>
      <c r="F10" s="168">
        <v>35000</v>
      </c>
      <c r="G10" s="168">
        <v>0</v>
      </c>
      <c r="H10" s="168">
        <v>6389.1644290000004</v>
      </c>
      <c r="I10" s="152">
        <v>966.66793600000005</v>
      </c>
      <c r="J10" s="177">
        <v>18.254755511428574</v>
      </c>
      <c r="K10" s="177">
        <v>2.7619083885714284</v>
      </c>
      <c r="L10" s="136"/>
      <c r="M10" s="113"/>
      <c r="N10" s="114"/>
    </row>
    <row r="11" spans="1:14" ht="68.25" customHeight="1">
      <c r="B11" s="101"/>
      <c r="C11" s="150"/>
      <c r="D11" s="129"/>
      <c r="E11" s="114" t="s">
        <v>118</v>
      </c>
      <c r="F11" s="168">
        <v>18977.416938999999</v>
      </c>
      <c r="G11" s="168">
        <v>0</v>
      </c>
      <c r="H11" s="168">
        <v>7385.82861882</v>
      </c>
      <c r="I11" s="152">
        <v>5510.5961435600002</v>
      </c>
      <c r="J11" s="177">
        <v>38.919040681672406</v>
      </c>
      <c r="K11" s="177">
        <v>29.037651231845558</v>
      </c>
      <c r="L11" s="136"/>
      <c r="M11" s="113"/>
      <c r="N11" s="114"/>
    </row>
    <row r="12" spans="1:14" ht="68.25" customHeight="1">
      <c r="B12" s="101"/>
      <c r="C12" s="150"/>
      <c r="D12" s="129"/>
      <c r="E12" s="114" t="s">
        <v>112</v>
      </c>
      <c r="F12" s="168">
        <v>15000</v>
      </c>
      <c r="G12" s="168">
        <v>0</v>
      </c>
      <c r="H12" s="168">
        <v>0</v>
      </c>
      <c r="I12" s="152">
        <v>0</v>
      </c>
      <c r="J12" s="177">
        <v>0</v>
      </c>
      <c r="K12" s="177">
        <v>0</v>
      </c>
      <c r="L12" s="136"/>
      <c r="M12" s="113"/>
      <c r="N12" s="114"/>
    </row>
    <row r="13" spans="1:14" ht="68.25" customHeight="1">
      <c r="B13" s="101"/>
      <c r="C13" s="150"/>
      <c r="D13" s="129"/>
      <c r="E13" s="114" t="s">
        <v>58</v>
      </c>
      <c r="F13" s="168">
        <v>8438.6012859999992</v>
      </c>
      <c r="G13" s="168">
        <v>0</v>
      </c>
      <c r="H13" s="168">
        <v>3904.4183549999998</v>
      </c>
      <c r="I13" s="152">
        <v>723.49179186000003</v>
      </c>
      <c r="J13" s="177">
        <v>46.268548811253787</v>
      </c>
      <c r="K13" s="177">
        <v>8.5735984832024705</v>
      </c>
      <c r="L13" s="136"/>
      <c r="M13" s="113"/>
      <c r="N13" s="114"/>
    </row>
    <row r="14" spans="1:14" s="105" customFormat="1">
      <c r="A14" s="100"/>
      <c r="B14" s="101"/>
      <c r="C14" s="134"/>
      <c r="D14" s="135"/>
      <c r="E14" s="169" t="s">
        <v>22</v>
      </c>
      <c r="F14" s="170">
        <v>296166.01822500001</v>
      </c>
      <c r="G14" s="170">
        <v>0</v>
      </c>
      <c r="H14" s="170">
        <v>84756.468855409999</v>
      </c>
      <c r="I14" s="170">
        <v>15955.350427490001</v>
      </c>
      <c r="J14" s="189">
        <v>28.617891196085754</v>
      </c>
      <c r="K14" s="189">
        <v>5.3872995028648347</v>
      </c>
      <c r="L14" s="136"/>
      <c r="M14" s="113"/>
      <c r="N14" s="137"/>
    </row>
    <row r="15" spans="1:14">
      <c r="A15" s="154"/>
      <c r="B15" s="100"/>
      <c r="C15" s="155"/>
      <c r="E15" s="140"/>
      <c r="F15" s="156"/>
      <c r="G15" s="156"/>
      <c r="H15" s="156"/>
      <c r="I15" s="156"/>
      <c r="J15" s="142"/>
      <c r="K15" s="142"/>
      <c r="L15" s="157"/>
      <c r="M15" s="113"/>
      <c r="N15" s="143"/>
    </row>
    <row r="16" spans="1:14" hidden="1">
      <c r="A16" s="154"/>
      <c r="B16" s="100"/>
      <c r="C16" s="155"/>
      <c r="E16" s="140"/>
      <c r="F16" s="156"/>
      <c r="G16" s="156"/>
      <c r="H16" s="156"/>
      <c r="I16" s="156"/>
      <c r="J16" s="142"/>
      <c r="K16" s="142"/>
      <c r="L16" s="157"/>
      <c r="M16" s="113"/>
      <c r="N16" s="143"/>
    </row>
    <row r="17" spans="1:3" hidden="1">
      <c r="A17" s="154"/>
      <c r="B17" s="154"/>
      <c r="C17" s="155"/>
    </row>
    <row r="18" spans="1:3" hidden="1"/>
    <row r="19" spans="1:3" hidden="1"/>
    <row r="20" spans="1:3" hidden="1"/>
    <row r="21" spans="1:3" hidden="1"/>
    <row r="22" spans="1:3" hidden="1"/>
    <row r="23" spans="1:3" hidden="1"/>
    <row r="24" spans="1:3" hidden="1"/>
    <row r="25" spans="1:3" hidden="1"/>
    <row r="26" spans="1:3" hidden="1"/>
    <row r="27" spans="1:3" hidden="1"/>
    <row r="28" spans="1:3" hidden="1"/>
    <row r="29" spans="1:3" hidden="1"/>
    <row r="30" spans="1:3" hidden="1"/>
    <row r="31" spans="1:3" hidden="1"/>
    <row r="32" spans="1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F8" sqref="F8"/>
    </sheetView>
  </sheetViews>
  <sheetFormatPr baseColWidth="10" defaultColWidth="0" defaultRowHeight="23.25" zeroHeight="1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7" width="23.7109375" style="158" customWidth="1"/>
    <col min="8" max="8" width="23.7109375" style="160" customWidth="1"/>
    <col min="9" max="9" width="23.5703125" style="160" customWidth="1"/>
    <col min="10" max="11" width="15.85546875" style="161" customWidth="1"/>
    <col min="12" max="12" width="2.42578125" style="162" customWidth="1"/>
    <col min="13" max="13" width="16.28515625" style="163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49"/>
      <c r="G1" s="149"/>
      <c r="H1" s="149"/>
      <c r="I1" s="149"/>
      <c r="J1" s="95"/>
      <c r="K1" s="97"/>
      <c r="L1" s="96"/>
      <c r="M1" s="97"/>
    </row>
    <row r="2" spans="1:14" ht="20.25" customHeight="1">
      <c r="A2" s="90"/>
      <c r="B2" s="90"/>
      <c r="C2" s="191" t="s">
        <v>149</v>
      </c>
      <c r="D2" s="191"/>
      <c r="E2" s="191"/>
      <c r="F2" s="191"/>
      <c r="G2" s="191"/>
      <c r="H2" s="191"/>
      <c r="I2" s="191"/>
      <c r="J2" s="191"/>
      <c r="K2" s="191"/>
      <c r="L2" s="191"/>
      <c r="M2" s="97"/>
    </row>
    <row r="3" spans="1:14" ht="15" customHeight="1">
      <c r="A3" s="90"/>
      <c r="B3" s="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97"/>
    </row>
    <row r="4" spans="1:14" ht="15" customHeight="1">
      <c r="A4" s="90"/>
      <c r="B4" s="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97"/>
    </row>
    <row r="5" spans="1:14" ht="15" customHeight="1">
      <c r="A5" s="90"/>
      <c r="B5" s="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97"/>
    </row>
    <row r="6" spans="1:14" ht="9.75" customHeight="1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>
      <c r="A7" s="100"/>
      <c r="B7" s="101"/>
      <c r="C7" s="203"/>
      <c r="D7" s="203"/>
      <c r="E7" s="203" t="s">
        <v>12</v>
      </c>
      <c r="F7" s="207" t="s">
        <v>7</v>
      </c>
      <c r="G7" s="207"/>
      <c r="H7" s="207"/>
      <c r="I7" s="207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3"/>
      <c r="D8" s="203"/>
      <c r="E8" s="203"/>
      <c r="F8" s="176" t="s">
        <v>141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74.25" customHeight="1">
      <c r="B9" s="101"/>
      <c r="C9" s="150"/>
      <c r="D9" s="159"/>
      <c r="E9" s="151" t="s">
        <v>104</v>
      </c>
      <c r="F9" s="152">
        <v>17208.18245</v>
      </c>
      <c r="G9" s="152">
        <v>2202.3819619999999</v>
      </c>
      <c r="H9" s="152">
        <v>7793.6276269999998</v>
      </c>
      <c r="I9" s="152">
        <v>3805.9731618599994</v>
      </c>
      <c r="J9" s="181">
        <v>45.290242880938301</v>
      </c>
      <c r="K9" s="181">
        <v>22.117229247880267</v>
      </c>
      <c r="L9" s="136"/>
      <c r="M9" s="113"/>
      <c r="N9" s="114"/>
    </row>
    <row r="10" spans="1:14" ht="74.25" customHeight="1">
      <c r="B10" s="101"/>
      <c r="C10" s="150"/>
      <c r="D10" s="159"/>
      <c r="E10" s="114" t="s">
        <v>105</v>
      </c>
      <c r="F10" s="153">
        <v>10000</v>
      </c>
      <c r="G10" s="152">
        <v>0</v>
      </c>
      <c r="H10" s="152">
        <v>6511.4491699999999</v>
      </c>
      <c r="I10" s="152">
        <v>3961.7373525799999</v>
      </c>
      <c r="J10" s="177">
        <v>65.114491700000002</v>
      </c>
      <c r="K10" s="177">
        <v>39.617373525799998</v>
      </c>
      <c r="L10" s="136"/>
      <c r="M10" s="113"/>
      <c r="N10" s="114"/>
    </row>
    <row r="11" spans="1:14" ht="74.25" customHeight="1">
      <c r="B11" s="101"/>
      <c r="C11" s="150"/>
      <c r="D11" s="159"/>
      <c r="E11" s="114" t="s">
        <v>69</v>
      </c>
      <c r="F11" s="153">
        <v>6426.3019169999998</v>
      </c>
      <c r="G11" s="152">
        <v>0</v>
      </c>
      <c r="H11" s="152">
        <v>5336.3566847399998</v>
      </c>
      <c r="I11" s="152">
        <v>1279.6929584000002</v>
      </c>
      <c r="J11" s="177">
        <v>83.039308667140546</v>
      </c>
      <c r="K11" s="177">
        <v>19.91336502592149</v>
      </c>
      <c r="L11" s="136"/>
      <c r="M11" s="113"/>
      <c r="N11" s="114"/>
    </row>
    <row r="12" spans="1:14" ht="74.25" customHeight="1">
      <c r="B12" s="101"/>
      <c r="C12" s="150"/>
      <c r="D12" s="159"/>
      <c r="E12" s="114" t="s">
        <v>106</v>
      </c>
      <c r="F12" s="153">
        <v>2937</v>
      </c>
      <c r="G12" s="152">
        <v>0</v>
      </c>
      <c r="H12" s="152">
        <v>498.64673299999998</v>
      </c>
      <c r="I12" s="152">
        <v>31.536783</v>
      </c>
      <c r="J12" s="177">
        <v>16.978097820905685</v>
      </c>
      <c r="K12" s="177">
        <v>1.0737753830439223</v>
      </c>
      <c r="L12" s="136"/>
      <c r="M12" s="113"/>
      <c r="N12" s="114"/>
    </row>
    <row r="13" spans="1:14" ht="74.25" customHeight="1">
      <c r="B13" s="101"/>
      <c r="C13" s="150"/>
      <c r="D13" s="159"/>
      <c r="E13" s="114" t="s">
        <v>107</v>
      </c>
      <c r="F13" s="153">
        <v>4300</v>
      </c>
      <c r="G13" s="152">
        <v>0</v>
      </c>
      <c r="H13" s="152">
        <v>3204.9007576199997</v>
      </c>
      <c r="I13" s="152">
        <v>1157.4853646399999</v>
      </c>
      <c r="J13" s="177">
        <v>74.532575758604651</v>
      </c>
      <c r="K13" s="177">
        <v>26.918264293953488</v>
      </c>
      <c r="L13" s="136"/>
      <c r="M13" s="113"/>
      <c r="N13" s="114"/>
    </row>
    <row r="14" spans="1:14" ht="74.25" customHeight="1">
      <c r="B14" s="101"/>
      <c r="C14" s="150"/>
      <c r="D14" s="159"/>
      <c r="E14" s="114" t="s">
        <v>108</v>
      </c>
      <c r="F14" s="153">
        <v>2320.8175499999998</v>
      </c>
      <c r="G14" s="152">
        <v>0</v>
      </c>
      <c r="H14" s="152">
        <v>2042.4456931</v>
      </c>
      <c r="I14" s="152">
        <v>1503.0372851</v>
      </c>
      <c r="J14" s="177">
        <v>88.005439854589184</v>
      </c>
      <c r="K14" s="177">
        <v>64.763267801900241</v>
      </c>
      <c r="L14" s="136"/>
      <c r="M14" s="113"/>
      <c r="N14" s="114"/>
    </row>
    <row r="15" spans="1:14" ht="74.25" customHeight="1">
      <c r="B15" s="101"/>
      <c r="C15" s="150"/>
      <c r="D15" s="159"/>
      <c r="E15" s="114" t="s">
        <v>109</v>
      </c>
      <c r="F15" s="153">
        <v>1365</v>
      </c>
      <c r="G15" s="152">
        <v>0</v>
      </c>
      <c r="H15" s="152">
        <v>1218.506601</v>
      </c>
      <c r="I15" s="152">
        <v>856.674667</v>
      </c>
      <c r="J15" s="177">
        <v>89.267882857142851</v>
      </c>
      <c r="K15" s="177">
        <v>62.760048864468864</v>
      </c>
      <c r="L15" s="136"/>
      <c r="M15" s="113"/>
      <c r="N15" s="114"/>
    </row>
    <row r="16" spans="1:14" s="105" customFormat="1">
      <c r="A16" s="100"/>
      <c r="B16" s="101"/>
      <c r="C16" s="134"/>
      <c r="D16" s="135"/>
      <c r="E16" s="169" t="s">
        <v>78</v>
      </c>
      <c r="F16" s="170">
        <v>44557.301916999997</v>
      </c>
      <c r="G16" s="170">
        <v>2202.3819619999999</v>
      </c>
      <c r="H16" s="170">
        <v>26605.933266460001</v>
      </c>
      <c r="I16" s="170">
        <v>12596.137572579999</v>
      </c>
      <c r="J16" s="189">
        <v>59.711724278145773</v>
      </c>
      <c r="K16" s="189">
        <v>28.269524927796809</v>
      </c>
      <c r="L16" s="136"/>
      <c r="M16" s="113"/>
      <c r="N16" s="137"/>
    </row>
    <row r="17" spans="1:14">
      <c r="A17" s="154"/>
      <c r="B17" s="100"/>
      <c r="C17" s="155"/>
      <c r="E17" s="172"/>
      <c r="F17" s="173"/>
      <c r="G17" s="173"/>
      <c r="H17" s="173"/>
      <c r="I17" s="173"/>
      <c r="J17" s="174"/>
      <c r="K17" s="174"/>
      <c r="L17" s="157"/>
      <c r="M17" s="113"/>
      <c r="N17" s="143"/>
    </row>
    <row r="18" spans="1:14" hidden="1">
      <c r="B18" s="101"/>
      <c r="E18" s="140"/>
      <c r="F18" s="156"/>
      <c r="G18" s="156"/>
      <c r="H18" s="156"/>
      <c r="I18" s="156"/>
      <c r="J18" s="142">
        <v>0</v>
      </c>
      <c r="K18" s="142">
        <v>0</v>
      </c>
      <c r="L18" s="157"/>
      <c r="M18" s="113"/>
      <c r="N18" s="143"/>
    </row>
    <row r="19" spans="1:14" hidden="1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2 F916476 F850940 F785404 F719868 F654332 F588796 F523260 F457724 F392188 F326652 F261116 F195580 F130044 F64508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F8" sqref="F8"/>
    </sheetView>
  </sheetViews>
  <sheetFormatPr baseColWidth="10" defaultColWidth="0" defaultRowHeight="23.25" zeroHeight="1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49"/>
      <c r="G1" s="149"/>
      <c r="H1" s="149"/>
      <c r="I1" s="149"/>
      <c r="J1" s="95"/>
      <c r="K1" s="97"/>
      <c r="L1" s="96"/>
      <c r="M1" s="97"/>
    </row>
    <row r="2" spans="1:14" ht="20.25" customHeight="1">
      <c r="A2" s="90"/>
      <c r="B2" s="90"/>
      <c r="C2" s="191" t="s">
        <v>148</v>
      </c>
      <c r="D2" s="191"/>
      <c r="E2" s="191"/>
      <c r="F2" s="191"/>
      <c r="G2" s="191"/>
      <c r="H2" s="191"/>
      <c r="I2" s="191"/>
      <c r="J2" s="191"/>
      <c r="K2" s="191"/>
      <c r="L2" s="191"/>
      <c r="M2" s="97"/>
    </row>
    <row r="3" spans="1:14" ht="15" customHeight="1">
      <c r="A3" s="90"/>
      <c r="B3" s="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97"/>
    </row>
    <row r="4" spans="1:14" ht="15" customHeight="1">
      <c r="A4" s="90"/>
      <c r="B4" s="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97"/>
    </row>
    <row r="5" spans="1:14" ht="15" customHeight="1">
      <c r="A5" s="90"/>
      <c r="B5" s="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97"/>
    </row>
    <row r="6" spans="1:14" ht="9.75" customHeight="1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>
      <c r="A7" s="100"/>
      <c r="B7" s="101"/>
      <c r="C7" s="203"/>
      <c r="D7" s="203"/>
      <c r="E7" s="203" t="s">
        <v>12</v>
      </c>
      <c r="F7" s="207" t="s">
        <v>7</v>
      </c>
      <c r="G7" s="207"/>
      <c r="H7" s="207"/>
      <c r="I7" s="207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3"/>
      <c r="D8" s="203"/>
      <c r="E8" s="203"/>
      <c r="F8" s="176" t="s">
        <v>141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74.25" customHeight="1">
      <c r="B9" s="101"/>
      <c r="C9" s="150"/>
      <c r="D9" s="159"/>
      <c r="E9" s="151" t="s">
        <v>70</v>
      </c>
      <c r="F9" s="152">
        <v>462</v>
      </c>
      <c r="G9" s="152">
        <v>0</v>
      </c>
      <c r="H9" s="152">
        <v>132.744314</v>
      </c>
      <c r="I9" s="152">
        <v>57.874195280000002</v>
      </c>
      <c r="J9" s="181">
        <v>28.732535497835499</v>
      </c>
      <c r="K9" s="181">
        <v>12.526882095238095</v>
      </c>
      <c r="L9" s="136"/>
      <c r="M9" s="113"/>
      <c r="N9" s="114"/>
    </row>
    <row r="10" spans="1:14" ht="74.25" customHeight="1">
      <c r="B10" s="101"/>
      <c r="C10" s="150"/>
      <c r="D10" s="159"/>
      <c r="E10" s="114" t="s">
        <v>119</v>
      </c>
      <c r="F10" s="152">
        <v>9172.9962720000003</v>
      </c>
      <c r="G10" s="152">
        <v>0</v>
      </c>
      <c r="H10" s="152">
        <v>4841.4552629999998</v>
      </c>
      <c r="I10" s="152">
        <v>662.87426720000008</v>
      </c>
      <c r="J10" s="177">
        <v>52.7794312723994</v>
      </c>
      <c r="K10" s="177">
        <v>7.2263658192403559</v>
      </c>
      <c r="L10" s="136"/>
      <c r="M10" s="113"/>
      <c r="N10" s="114"/>
    </row>
    <row r="11" spans="1:14" ht="74.25" customHeight="1">
      <c r="B11" s="101"/>
      <c r="C11" s="150"/>
      <c r="D11" s="159"/>
      <c r="E11" s="114" t="s">
        <v>120</v>
      </c>
      <c r="F11" s="152">
        <v>360</v>
      </c>
      <c r="G11" s="152">
        <v>0</v>
      </c>
      <c r="H11" s="152">
        <v>277.84593999999998</v>
      </c>
      <c r="I11" s="152">
        <v>85.695244579999994</v>
      </c>
      <c r="J11" s="177">
        <v>77.179427777777775</v>
      </c>
      <c r="K11" s="177">
        <v>23.804234605555553</v>
      </c>
      <c r="L11" s="136"/>
      <c r="M11" s="113"/>
      <c r="N11" s="114"/>
    </row>
    <row r="12" spans="1:14" ht="74.25" customHeight="1">
      <c r="B12" s="101"/>
      <c r="C12" s="150"/>
      <c r="D12" s="159"/>
      <c r="E12" s="114" t="s">
        <v>121</v>
      </c>
      <c r="F12" s="152">
        <v>5790</v>
      </c>
      <c r="G12" s="152">
        <v>0</v>
      </c>
      <c r="H12" s="152">
        <v>2739.4550144299997</v>
      </c>
      <c r="I12" s="152">
        <v>669.89210379999997</v>
      </c>
      <c r="J12" s="177">
        <v>47.313558107599299</v>
      </c>
      <c r="K12" s="177">
        <v>11.569811810017271</v>
      </c>
      <c r="L12" s="136"/>
      <c r="M12" s="113"/>
      <c r="N12" s="114"/>
    </row>
    <row r="13" spans="1:14" s="105" customFormat="1">
      <c r="A13" s="100"/>
      <c r="B13" s="101"/>
      <c r="C13" s="134"/>
      <c r="D13" s="135"/>
      <c r="E13" s="169" t="s">
        <v>77</v>
      </c>
      <c r="F13" s="170">
        <v>15784.996272</v>
      </c>
      <c r="G13" s="170">
        <v>0</v>
      </c>
      <c r="H13" s="170">
        <v>7991.5005314299997</v>
      </c>
      <c r="I13" s="170">
        <v>1476.33581086</v>
      </c>
      <c r="J13" s="189">
        <v>50.627193023831211</v>
      </c>
      <c r="K13" s="189">
        <v>9.3527789644067134</v>
      </c>
      <c r="L13" s="136"/>
      <c r="M13" s="113"/>
      <c r="N13" s="137"/>
    </row>
    <row r="14" spans="1:14">
      <c r="B14" s="101"/>
      <c r="E14" s="140"/>
      <c r="F14" s="156"/>
      <c r="G14" s="156"/>
      <c r="H14" s="156"/>
      <c r="I14" s="156"/>
      <c r="J14" s="142"/>
      <c r="K14" s="142"/>
      <c r="L14" s="136"/>
      <c r="M14" s="113"/>
      <c r="N14" s="143"/>
    </row>
    <row r="15" spans="1:14" hidden="1"/>
    <row r="16" spans="1:14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E14" sqref="E14"/>
    </sheetView>
  </sheetViews>
  <sheetFormatPr baseColWidth="10" defaultColWidth="0" defaultRowHeight="23.25" zeroHeight="1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49"/>
      <c r="G1" s="149"/>
      <c r="H1" s="149"/>
      <c r="I1" s="149"/>
      <c r="J1" s="95"/>
      <c r="K1" s="177"/>
      <c r="L1" s="96"/>
      <c r="M1" s="97"/>
    </row>
    <row r="2" spans="1:14" ht="20.25" customHeight="1">
      <c r="A2" s="90"/>
      <c r="B2" s="90"/>
      <c r="C2" s="191" t="s">
        <v>147</v>
      </c>
      <c r="D2" s="191"/>
      <c r="E2" s="191"/>
      <c r="F2" s="191"/>
      <c r="G2" s="191"/>
      <c r="H2" s="191"/>
      <c r="I2" s="191"/>
      <c r="J2" s="191"/>
      <c r="K2" s="191"/>
      <c r="L2" s="191"/>
      <c r="M2" s="97"/>
    </row>
    <row r="3" spans="1:14" ht="15" customHeight="1">
      <c r="A3" s="90"/>
      <c r="B3" s="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97"/>
    </row>
    <row r="4" spans="1:14" ht="15" customHeight="1">
      <c r="A4" s="90"/>
      <c r="B4" s="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97"/>
    </row>
    <row r="5" spans="1:14" ht="15" customHeight="1">
      <c r="A5" s="90"/>
      <c r="B5" s="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97"/>
    </row>
    <row r="6" spans="1:14" ht="9.75" customHeight="1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>
      <c r="A7" s="100"/>
      <c r="B7" s="101"/>
      <c r="C7" s="203"/>
      <c r="D7" s="203"/>
      <c r="E7" s="203" t="s">
        <v>12</v>
      </c>
      <c r="F7" s="207" t="s">
        <v>7</v>
      </c>
      <c r="G7" s="207"/>
      <c r="H7" s="207"/>
      <c r="I7" s="207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3"/>
      <c r="D8" s="203"/>
      <c r="E8" s="203"/>
      <c r="F8" s="176" t="s">
        <v>141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74.25" customHeight="1">
      <c r="B9" s="101"/>
      <c r="C9" s="150"/>
      <c r="D9" s="159"/>
      <c r="E9" s="151" t="s">
        <v>122</v>
      </c>
      <c r="F9" s="152">
        <v>12529.84627</v>
      </c>
      <c r="G9" s="152">
        <v>0</v>
      </c>
      <c r="H9" s="152">
        <v>10715.95206206</v>
      </c>
      <c r="I9" s="152">
        <v>1975.7072925799998</v>
      </c>
      <c r="J9" s="181">
        <v>85.523412108550957</v>
      </c>
      <c r="K9" s="181">
        <v>15.768009040225836</v>
      </c>
      <c r="L9" s="136"/>
      <c r="M9" s="113"/>
      <c r="N9" s="114"/>
    </row>
    <row r="10" spans="1:14" ht="74.25" customHeight="1">
      <c r="B10" s="101"/>
      <c r="C10" s="150"/>
      <c r="D10" s="159"/>
      <c r="E10" s="114" t="s">
        <v>80</v>
      </c>
      <c r="F10" s="152">
        <v>18647.225040000001</v>
      </c>
      <c r="G10" s="152">
        <v>1000</v>
      </c>
      <c r="H10" s="152">
        <v>10472.205139469999</v>
      </c>
      <c r="I10" s="152">
        <v>320.56014049999999</v>
      </c>
      <c r="J10" s="177">
        <v>56.159590056998631</v>
      </c>
      <c r="K10" s="177">
        <v>1.719076912582806</v>
      </c>
      <c r="L10" s="136"/>
      <c r="M10" s="113"/>
      <c r="N10" s="114"/>
    </row>
    <row r="11" spans="1:14" ht="74.25" customHeight="1">
      <c r="B11" s="101"/>
      <c r="C11" s="150"/>
      <c r="D11" s="159"/>
      <c r="E11" s="114" t="s">
        <v>123</v>
      </c>
      <c r="F11" s="152">
        <v>976.67821100000003</v>
      </c>
      <c r="G11" s="152">
        <v>0</v>
      </c>
      <c r="H11" s="152">
        <v>659.57106599999997</v>
      </c>
      <c r="I11" s="152">
        <v>0</v>
      </c>
      <c r="J11" s="177">
        <v>67.532075413526343</v>
      </c>
      <c r="K11" s="177">
        <v>0</v>
      </c>
      <c r="L11" s="136"/>
      <c r="M11" s="113"/>
      <c r="N11" s="114"/>
    </row>
    <row r="12" spans="1:14" ht="74.25" customHeight="1">
      <c r="B12" s="101"/>
      <c r="C12" s="150"/>
      <c r="D12" s="159"/>
      <c r="E12" s="114" t="s">
        <v>124</v>
      </c>
      <c r="F12" s="152">
        <v>986.58483999999999</v>
      </c>
      <c r="G12" s="152">
        <v>499.86099999999999</v>
      </c>
      <c r="H12" s="152">
        <v>51.143800329999998</v>
      </c>
      <c r="I12" s="152">
        <v>35.151499999999999</v>
      </c>
      <c r="J12" s="177">
        <v>5.1839231920490487</v>
      </c>
      <c r="K12" s="177">
        <v>3.5629475109307376</v>
      </c>
      <c r="L12" s="136"/>
      <c r="M12" s="113"/>
      <c r="N12" s="114"/>
    </row>
    <row r="13" spans="1:14" ht="74.25" customHeight="1">
      <c r="B13" s="101"/>
      <c r="C13" s="150"/>
      <c r="D13" s="159"/>
      <c r="E13" s="114" t="s">
        <v>125</v>
      </c>
      <c r="F13" s="152">
        <v>515</v>
      </c>
      <c r="G13" s="152">
        <v>0</v>
      </c>
      <c r="H13" s="152">
        <v>0</v>
      </c>
      <c r="I13" s="152">
        <v>0</v>
      </c>
      <c r="J13" s="177">
        <v>0</v>
      </c>
      <c r="K13" s="177">
        <v>0</v>
      </c>
      <c r="L13" s="136"/>
      <c r="M13" s="113"/>
      <c r="N13" s="114"/>
    </row>
    <row r="14" spans="1:14" ht="74.25" customHeight="1">
      <c r="B14" s="101"/>
      <c r="C14" s="150"/>
      <c r="D14" s="159"/>
      <c r="E14" s="114" t="s">
        <v>85</v>
      </c>
      <c r="F14" s="152">
        <v>1455.3</v>
      </c>
      <c r="G14" s="152">
        <v>1235.3</v>
      </c>
      <c r="H14" s="152">
        <v>181</v>
      </c>
      <c r="I14" s="152">
        <v>21</v>
      </c>
      <c r="J14" s="177">
        <v>12.437298151583866</v>
      </c>
      <c r="K14" s="177">
        <v>1.4430014430014431</v>
      </c>
      <c r="L14" s="136"/>
      <c r="M14" s="113"/>
      <c r="N14" s="114"/>
    </row>
    <row r="15" spans="1:14" ht="74.25" customHeight="1">
      <c r="B15" s="101"/>
      <c r="C15" s="150"/>
      <c r="D15" s="159"/>
      <c r="E15" s="114" t="s">
        <v>140</v>
      </c>
      <c r="F15" s="152">
        <v>2242.8020000000001</v>
      </c>
      <c r="G15" s="152">
        <v>0</v>
      </c>
      <c r="H15" s="152">
        <v>952.81376984999986</v>
      </c>
      <c r="I15" s="152">
        <v>486.77943299999998</v>
      </c>
      <c r="J15" s="177">
        <v>42.483187095873816</v>
      </c>
      <c r="K15" s="177">
        <v>21.70407521484286</v>
      </c>
      <c r="L15" s="136"/>
      <c r="M15" s="113"/>
      <c r="N15" s="114"/>
    </row>
    <row r="16" spans="1:14" s="105" customFormat="1">
      <c r="A16" s="100"/>
      <c r="B16" s="101"/>
      <c r="C16" s="134"/>
      <c r="D16" s="135"/>
      <c r="E16" s="169" t="s">
        <v>76</v>
      </c>
      <c r="F16" s="170">
        <v>37353.436361000007</v>
      </c>
      <c r="G16" s="170">
        <v>2735.1610000000001</v>
      </c>
      <c r="H16" s="170">
        <v>23032.685837709996</v>
      </c>
      <c r="I16" s="170">
        <v>2839.1983660800001</v>
      </c>
      <c r="J16" s="189">
        <v>61.661491101145302</v>
      </c>
      <c r="K16" s="189">
        <v>7.6009027352684253</v>
      </c>
      <c r="L16" s="136"/>
      <c r="M16" s="113"/>
      <c r="N16" s="137"/>
    </row>
    <row r="17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79998168889431442"/>
    <pageSetUpPr fitToPage="1"/>
  </sheetPr>
  <dimension ref="A1:XFC117"/>
  <sheetViews>
    <sheetView showGridLines="0" showWhiteSpace="0" zoomScale="60" zoomScaleNormal="60" zoomScaleSheetLayoutView="55" zoomScalePageLayoutView="55" workbookViewId="0">
      <selection activeCell="H9" sqref="H9"/>
    </sheetView>
  </sheetViews>
  <sheetFormatPr baseColWidth="10" defaultColWidth="0" defaultRowHeight="23.25" zeroHeight="1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49"/>
      <c r="G1" s="149"/>
      <c r="H1" s="149"/>
      <c r="I1" s="149"/>
      <c r="J1" s="95"/>
      <c r="K1" s="177"/>
      <c r="L1" s="96"/>
      <c r="M1" s="97"/>
    </row>
    <row r="2" spans="1:14" ht="20.25" customHeight="1">
      <c r="A2" s="90"/>
      <c r="B2" s="90"/>
      <c r="C2" s="191" t="s">
        <v>146</v>
      </c>
      <c r="D2" s="191"/>
      <c r="E2" s="191"/>
      <c r="F2" s="191"/>
      <c r="G2" s="191"/>
      <c r="H2" s="191"/>
      <c r="I2" s="191"/>
      <c r="J2" s="191"/>
      <c r="K2" s="191"/>
      <c r="L2" s="191"/>
      <c r="M2" s="97"/>
    </row>
    <row r="3" spans="1:14" ht="15" customHeight="1">
      <c r="A3" s="90"/>
      <c r="B3" s="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97"/>
    </row>
    <row r="4" spans="1:14" ht="15" customHeight="1">
      <c r="A4" s="90"/>
      <c r="B4" s="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97"/>
    </row>
    <row r="5" spans="1:14" ht="15" customHeight="1">
      <c r="A5" s="90"/>
      <c r="B5" s="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97"/>
    </row>
    <row r="6" spans="1:14" ht="9.75" customHeight="1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>
      <c r="A7" s="100"/>
      <c r="B7" s="101"/>
      <c r="C7" s="208"/>
      <c r="D7" s="208"/>
      <c r="E7" s="203" t="s">
        <v>12</v>
      </c>
      <c r="F7" s="207" t="s">
        <v>7</v>
      </c>
      <c r="G7" s="207"/>
      <c r="H7" s="207"/>
      <c r="I7" s="207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8"/>
      <c r="D8" s="208"/>
      <c r="E8" s="203"/>
      <c r="F8" s="176" t="s">
        <v>141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80.25" customHeight="1">
      <c r="B9" s="101"/>
      <c r="C9" s="150"/>
      <c r="D9" s="159"/>
      <c r="E9" s="151" t="s">
        <v>126</v>
      </c>
      <c r="F9" s="152">
        <v>548</v>
      </c>
      <c r="G9" s="152">
        <v>0</v>
      </c>
      <c r="H9" s="152">
        <v>206.02851000000001</v>
      </c>
      <c r="I9" s="152">
        <v>55.740820999999997</v>
      </c>
      <c r="J9" s="181">
        <v>37.596443430656933</v>
      </c>
      <c r="K9" s="181">
        <v>10.171682664233577</v>
      </c>
      <c r="L9" s="136"/>
      <c r="M9" s="113"/>
      <c r="N9" s="114"/>
    </row>
    <row r="10" spans="1:14" ht="80.25" customHeight="1">
      <c r="B10" s="101"/>
      <c r="C10" s="150"/>
      <c r="D10" s="159"/>
      <c r="E10" s="114" t="s">
        <v>127</v>
      </c>
      <c r="F10" s="152">
        <v>2220</v>
      </c>
      <c r="G10" s="152">
        <v>0</v>
      </c>
      <c r="H10" s="152">
        <v>2220</v>
      </c>
      <c r="I10" s="152">
        <v>1178.164284</v>
      </c>
      <c r="J10" s="177">
        <v>100</v>
      </c>
      <c r="K10" s="177">
        <v>53.070463243243239</v>
      </c>
      <c r="L10" s="136"/>
      <c r="M10" s="113"/>
      <c r="N10" s="114"/>
    </row>
    <row r="11" spans="1:14" ht="80.25" customHeight="1">
      <c r="B11" s="101"/>
      <c r="C11" s="150"/>
      <c r="D11" s="159"/>
      <c r="E11" s="114" t="s">
        <v>72</v>
      </c>
      <c r="F11" s="152">
        <v>1480.4479080000001</v>
      </c>
      <c r="G11" s="152">
        <v>0</v>
      </c>
      <c r="H11" s="152">
        <v>1150</v>
      </c>
      <c r="I11" s="152">
        <v>345</v>
      </c>
      <c r="J11" s="177">
        <v>77.679193829493386</v>
      </c>
      <c r="K11" s="177">
        <v>23.303758148848015</v>
      </c>
      <c r="L11" s="136"/>
      <c r="M11" s="113"/>
      <c r="N11" s="114"/>
    </row>
    <row r="12" spans="1:14" ht="80.25" customHeight="1">
      <c r="B12" s="101"/>
      <c r="C12" s="150"/>
      <c r="D12" s="159"/>
      <c r="E12" s="114" t="s">
        <v>128</v>
      </c>
      <c r="F12" s="152">
        <v>7811</v>
      </c>
      <c r="G12" s="152">
        <v>0</v>
      </c>
      <c r="H12" s="152">
        <v>2749.5213671500001</v>
      </c>
      <c r="I12" s="152">
        <v>1058.9475299999999</v>
      </c>
      <c r="J12" s="177">
        <v>35.200632020868007</v>
      </c>
      <c r="K12" s="177">
        <v>13.557131353219818</v>
      </c>
      <c r="L12" s="136"/>
      <c r="M12" s="113"/>
      <c r="N12" s="114"/>
    </row>
    <row r="13" spans="1:14" ht="80.25" customHeight="1">
      <c r="B13" s="101"/>
      <c r="C13" s="150"/>
      <c r="D13" s="159"/>
      <c r="E13" s="114" t="s">
        <v>129</v>
      </c>
      <c r="F13" s="152">
        <v>3577.8979380000001</v>
      </c>
      <c r="G13" s="152">
        <v>0</v>
      </c>
      <c r="H13" s="152">
        <v>186</v>
      </c>
      <c r="I13" s="152">
        <v>186</v>
      </c>
      <c r="J13" s="177">
        <v>5.1985831687521991</v>
      </c>
      <c r="K13" s="177">
        <v>5.1985831687521991</v>
      </c>
      <c r="L13" s="136"/>
      <c r="M13" s="113"/>
      <c r="N13" s="114"/>
    </row>
    <row r="14" spans="1:14" ht="80.25" customHeight="1">
      <c r="B14" s="101"/>
      <c r="C14" s="150"/>
      <c r="D14" s="159"/>
      <c r="E14" s="114" t="s">
        <v>130</v>
      </c>
      <c r="F14" s="152">
        <v>1646</v>
      </c>
      <c r="G14" s="152">
        <v>67</v>
      </c>
      <c r="H14" s="152">
        <v>1135.795472</v>
      </c>
      <c r="I14" s="152">
        <v>578.21583873999998</v>
      </c>
      <c r="J14" s="177">
        <v>69.003370109356013</v>
      </c>
      <c r="K14" s="177">
        <v>35.128544273390034</v>
      </c>
      <c r="L14" s="136"/>
      <c r="M14" s="113"/>
      <c r="N14" s="114"/>
    </row>
    <row r="15" spans="1:14" ht="80.25" customHeight="1">
      <c r="B15" s="101"/>
      <c r="C15" s="150"/>
      <c r="D15" s="159"/>
      <c r="E15" s="114" t="s">
        <v>131</v>
      </c>
      <c r="F15" s="152">
        <v>875.020354</v>
      </c>
      <c r="G15" s="152">
        <v>0</v>
      </c>
      <c r="H15" s="152">
        <v>701.65575200000001</v>
      </c>
      <c r="I15" s="152">
        <v>0</v>
      </c>
      <c r="J15" s="177">
        <v>80.187363504460833</v>
      </c>
      <c r="K15" s="177">
        <v>0</v>
      </c>
      <c r="L15" s="136"/>
      <c r="M15" s="113"/>
      <c r="N15" s="114"/>
    </row>
    <row r="16" spans="1:14" ht="80.25" customHeight="1">
      <c r="B16" s="101"/>
      <c r="C16" s="150"/>
      <c r="D16" s="159"/>
      <c r="E16" s="114" t="s">
        <v>132</v>
      </c>
      <c r="F16" s="152">
        <v>1201</v>
      </c>
      <c r="G16" s="152">
        <v>298.95</v>
      </c>
      <c r="H16" s="152">
        <v>703.01190499999996</v>
      </c>
      <c r="I16" s="152">
        <v>442.10525799999999</v>
      </c>
      <c r="J16" s="177">
        <v>58.535545795170684</v>
      </c>
      <c r="K16" s="177">
        <v>36.811428642797665</v>
      </c>
      <c r="L16" s="136"/>
      <c r="M16" s="113"/>
      <c r="N16" s="164"/>
    </row>
    <row r="17" spans="1:14" ht="80.25" customHeight="1">
      <c r="B17" s="101"/>
      <c r="C17" s="150"/>
      <c r="D17" s="159"/>
      <c r="E17" s="114" t="s">
        <v>133</v>
      </c>
      <c r="F17" s="152">
        <v>704.48599899999999</v>
      </c>
      <c r="G17" s="152">
        <v>0</v>
      </c>
      <c r="H17" s="152">
        <v>666.42691109999998</v>
      </c>
      <c r="I17" s="152">
        <v>378.595373</v>
      </c>
      <c r="J17" s="177">
        <v>94.597609043469433</v>
      </c>
      <c r="K17" s="177">
        <v>53.740652551989186</v>
      </c>
      <c r="L17" s="136"/>
      <c r="M17" s="113"/>
      <c r="N17" s="114"/>
    </row>
    <row r="18" spans="1:14" ht="80.25" customHeight="1">
      <c r="B18" s="101"/>
      <c r="C18" s="150"/>
      <c r="D18" s="159"/>
      <c r="E18" s="114" t="s">
        <v>142</v>
      </c>
      <c r="F18" s="152">
        <v>2127.8000000000002</v>
      </c>
      <c r="G18" s="152">
        <v>0</v>
      </c>
      <c r="H18" s="152">
        <v>1127.8</v>
      </c>
      <c r="I18" s="152">
        <v>0</v>
      </c>
      <c r="J18" s="177">
        <v>53.003101795281502</v>
      </c>
      <c r="K18" s="177">
        <v>0</v>
      </c>
      <c r="L18" s="136"/>
      <c r="M18" s="113"/>
      <c r="N18" s="114"/>
    </row>
    <row r="19" spans="1:14" ht="80.25" customHeight="1">
      <c r="B19" s="101"/>
      <c r="C19" s="150"/>
      <c r="D19" s="159"/>
      <c r="E19" s="114" t="s">
        <v>153</v>
      </c>
      <c r="F19" s="152">
        <v>2826.6979139999999</v>
      </c>
      <c r="G19" s="152">
        <v>0</v>
      </c>
      <c r="H19" s="152">
        <v>87.489227999999997</v>
      </c>
      <c r="I19" s="152">
        <v>0</v>
      </c>
      <c r="J19" s="177">
        <v>3.0951035682548711</v>
      </c>
      <c r="K19" s="177">
        <v>0</v>
      </c>
      <c r="L19" s="136"/>
      <c r="M19" s="113"/>
      <c r="N19" s="114"/>
    </row>
    <row r="20" spans="1:14" s="105" customFormat="1">
      <c r="A20" s="100"/>
      <c r="B20" s="101"/>
      <c r="C20" s="134"/>
      <c r="D20" s="135"/>
      <c r="E20" s="169" t="s">
        <v>75</v>
      </c>
      <c r="F20" s="170">
        <v>25018.350113</v>
      </c>
      <c r="G20" s="170">
        <v>365.95</v>
      </c>
      <c r="H20" s="170">
        <v>10933.729145249999</v>
      </c>
      <c r="I20" s="170">
        <v>4222.7691047400003</v>
      </c>
      <c r="J20" s="189">
        <v>43.702838500004162</v>
      </c>
      <c r="K20" s="189">
        <v>16.878687386126916</v>
      </c>
      <c r="L20" s="136"/>
      <c r="M20" s="113"/>
      <c r="N20" s="137"/>
    </row>
    <row r="21" spans="1:14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2 F916446 F850910 F785374 F719838 F654302 F588766 F523230 F457694 F392158 F326622 F261086 F195550 F130014 F64478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79998168889431442"/>
    <pageSetUpPr fitToPage="1"/>
  </sheetPr>
  <dimension ref="A1:XFC122"/>
  <sheetViews>
    <sheetView showGridLines="0" showWhiteSpace="0" topLeftCell="A4" zoomScale="60" zoomScaleNormal="60" zoomScaleSheetLayoutView="55" zoomScalePageLayoutView="55" workbookViewId="0">
      <selection activeCell="F12" sqref="F12"/>
    </sheetView>
  </sheetViews>
  <sheetFormatPr baseColWidth="10" defaultColWidth="0" defaultRowHeight="23.25" zeroHeight="1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49"/>
      <c r="G1" s="149"/>
      <c r="H1" s="149"/>
      <c r="I1" s="149"/>
      <c r="J1" s="95"/>
      <c r="K1" s="95"/>
      <c r="L1" s="96"/>
      <c r="M1" s="97"/>
    </row>
    <row r="2" spans="1:14" ht="20.25" customHeight="1">
      <c r="A2" s="90"/>
      <c r="B2" s="90"/>
      <c r="C2" s="191" t="s">
        <v>145</v>
      </c>
      <c r="D2" s="191"/>
      <c r="E2" s="191"/>
      <c r="F2" s="191"/>
      <c r="G2" s="191"/>
      <c r="H2" s="191"/>
      <c r="I2" s="191"/>
      <c r="J2" s="191"/>
      <c r="K2" s="191"/>
      <c r="L2" s="191"/>
      <c r="M2" s="97"/>
    </row>
    <row r="3" spans="1:14" ht="15" customHeight="1">
      <c r="A3" s="90"/>
      <c r="B3" s="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97"/>
    </row>
    <row r="4" spans="1:14" ht="15" customHeight="1">
      <c r="A4" s="90"/>
      <c r="B4" s="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97"/>
    </row>
    <row r="5" spans="1:14" ht="15" customHeight="1">
      <c r="A5" s="90"/>
      <c r="B5" s="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97"/>
    </row>
    <row r="6" spans="1:14" ht="9.75" customHeight="1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>
      <c r="A7" s="100"/>
      <c r="B7" s="101"/>
      <c r="C7" s="208"/>
      <c r="D7" s="203"/>
      <c r="E7" s="203" t="s">
        <v>12</v>
      </c>
      <c r="F7" s="207" t="s">
        <v>7</v>
      </c>
      <c r="G7" s="207"/>
      <c r="H7" s="207"/>
      <c r="I7" s="207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8"/>
      <c r="D8" s="203"/>
      <c r="E8" s="203"/>
      <c r="F8" s="176" t="s">
        <v>141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55.5" customHeight="1">
      <c r="B9" s="101"/>
      <c r="C9" s="150"/>
      <c r="D9" s="159"/>
      <c r="E9" s="151" t="s">
        <v>143</v>
      </c>
      <c r="F9" s="152">
        <v>0</v>
      </c>
      <c r="G9" s="152">
        <v>0</v>
      </c>
      <c r="H9" s="152">
        <v>0</v>
      </c>
      <c r="I9" s="152">
        <v>0</v>
      </c>
      <c r="J9" s="181">
        <v>0</v>
      </c>
      <c r="K9" s="181">
        <v>0</v>
      </c>
      <c r="L9" s="136"/>
      <c r="M9" s="113"/>
      <c r="N9" s="114"/>
    </row>
    <row r="10" spans="1:14" ht="55.5" customHeight="1">
      <c r="B10" s="101"/>
      <c r="C10" s="150"/>
      <c r="D10" s="159"/>
      <c r="E10" s="151" t="s">
        <v>144</v>
      </c>
      <c r="F10" s="152">
        <v>2410</v>
      </c>
      <c r="G10" s="152">
        <v>0</v>
      </c>
      <c r="H10" s="152">
        <v>1287.856346</v>
      </c>
      <c r="I10" s="152">
        <v>123.501</v>
      </c>
      <c r="J10" s="181">
        <v>53.438022655601657</v>
      </c>
      <c r="K10" s="181">
        <v>5.1245228215767638</v>
      </c>
      <c r="L10" s="136"/>
      <c r="M10" s="113"/>
      <c r="N10" s="114"/>
    </row>
    <row r="11" spans="1:14" ht="55.5" customHeight="1">
      <c r="B11" s="101"/>
      <c r="C11" s="150"/>
      <c r="D11" s="159"/>
      <c r="E11" s="114" t="s">
        <v>134</v>
      </c>
      <c r="F11" s="152">
        <v>990</v>
      </c>
      <c r="G11" s="152">
        <v>0</v>
      </c>
      <c r="H11" s="152">
        <v>989.73195499999997</v>
      </c>
      <c r="I11" s="152">
        <v>750.94694900000002</v>
      </c>
      <c r="J11" s="177">
        <v>99.97292474747475</v>
      </c>
      <c r="K11" s="177">
        <v>75.85322717171718</v>
      </c>
      <c r="L11" s="136"/>
      <c r="M11" s="113"/>
      <c r="N11" s="114"/>
    </row>
    <row r="12" spans="1:14" ht="55.5" customHeight="1">
      <c r="B12" s="101"/>
      <c r="C12" s="150"/>
      <c r="D12" s="159"/>
      <c r="E12" s="114" t="s">
        <v>135</v>
      </c>
      <c r="F12" s="152">
        <v>2153.627</v>
      </c>
      <c r="G12" s="152">
        <v>0</v>
      </c>
      <c r="H12" s="152">
        <v>999.72492</v>
      </c>
      <c r="I12" s="152">
        <v>398.73551900000001</v>
      </c>
      <c r="J12" s="177">
        <v>46.420523145372897</v>
      </c>
      <c r="K12" s="177">
        <v>18.514604385996275</v>
      </c>
      <c r="L12" s="136"/>
      <c r="M12" s="113"/>
      <c r="N12" s="114"/>
    </row>
    <row r="13" spans="1:14" ht="55.5" customHeight="1">
      <c r="B13" s="101"/>
      <c r="C13" s="150"/>
      <c r="D13" s="159"/>
      <c r="E13" s="114" t="s">
        <v>136</v>
      </c>
      <c r="F13" s="152">
        <v>3628</v>
      </c>
      <c r="G13" s="152">
        <v>0</v>
      </c>
      <c r="H13" s="152">
        <v>3231.6921050000001</v>
      </c>
      <c r="I13" s="152">
        <v>1454.90875319</v>
      </c>
      <c r="J13" s="177">
        <v>89.0764086273429</v>
      </c>
      <c r="K13" s="177">
        <v>40.10222583213892</v>
      </c>
      <c r="L13" s="136"/>
      <c r="M13" s="113"/>
      <c r="N13" s="114"/>
    </row>
    <row r="14" spans="1:14" ht="55.5" customHeight="1">
      <c r="B14" s="101"/>
      <c r="C14" s="150"/>
      <c r="D14" s="159"/>
      <c r="E14" s="114" t="s">
        <v>137</v>
      </c>
      <c r="F14" s="152">
        <v>2035</v>
      </c>
      <c r="G14" s="152">
        <v>0</v>
      </c>
      <c r="H14" s="152">
        <v>1372.970998</v>
      </c>
      <c r="I14" s="152">
        <v>491.70852000000002</v>
      </c>
      <c r="J14" s="177">
        <v>67.467862309582301</v>
      </c>
      <c r="K14" s="177">
        <v>24.162580835380837</v>
      </c>
      <c r="L14" s="136"/>
      <c r="M14" s="113"/>
      <c r="N14" s="114"/>
    </row>
    <row r="15" spans="1:14" ht="55.5" customHeight="1">
      <c r="B15" s="101"/>
      <c r="C15" s="150"/>
      <c r="D15" s="159"/>
      <c r="E15" s="114" t="s">
        <v>138</v>
      </c>
      <c r="F15" s="152">
        <v>4588.8999999999996</v>
      </c>
      <c r="G15" s="152">
        <v>0</v>
      </c>
      <c r="H15" s="152">
        <v>3674.9723097900001</v>
      </c>
      <c r="I15" s="152">
        <v>1094.4693393499999</v>
      </c>
      <c r="J15" s="177">
        <v>80.083948436226564</v>
      </c>
      <c r="K15" s="177">
        <v>23.85036368955523</v>
      </c>
      <c r="L15" s="136"/>
      <c r="M15" s="113"/>
      <c r="N15" s="114"/>
    </row>
    <row r="16" spans="1:14" ht="55.5" customHeight="1">
      <c r="B16" s="101"/>
      <c r="C16" s="150"/>
      <c r="D16" s="159"/>
      <c r="E16" s="114" t="s">
        <v>139</v>
      </c>
      <c r="F16" s="152">
        <v>5274.6293349999996</v>
      </c>
      <c r="G16" s="152">
        <v>0</v>
      </c>
      <c r="H16" s="152">
        <v>2268.6305980000002</v>
      </c>
      <c r="I16" s="152">
        <v>744.55893400000002</v>
      </c>
      <c r="J16" s="177">
        <v>43.010237381922124</v>
      </c>
      <c r="K16" s="177">
        <v>14.115853204308623</v>
      </c>
      <c r="L16" s="136"/>
      <c r="M16" s="113"/>
      <c r="N16" s="114"/>
    </row>
    <row r="17" spans="1:14" s="105" customFormat="1">
      <c r="A17" s="100"/>
      <c r="B17" s="101"/>
      <c r="C17" s="134"/>
      <c r="D17" s="135"/>
      <c r="E17" s="169" t="s">
        <v>74</v>
      </c>
      <c r="F17" s="170">
        <v>21080.156335</v>
      </c>
      <c r="G17" s="170">
        <v>0</v>
      </c>
      <c r="H17" s="170">
        <v>13825.57923179</v>
      </c>
      <c r="I17" s="170">
        <v>5058.8290145399997</v>
      </c>
      <c r="J17" s="189">
        <v>65.58575283825094</v>
      </c>
      <c r="K17" s="189">
        <v>23.998062130785424</v>
      </c>
      <c r="L17" s="136"/>
      <c r="M17" s="113"/>
      <c r="N17" s="137"/>
    </row>
    <row r="18" spans="1:14"/>
    <row r="19" spans="1:14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6 F916520 F850984 F785448 F719912 F654376 F588840 F523304 F457768 F392232 F326696 F261160 F195624 F130088 F64552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79998168889431442"/>
    <pageSetUpPr fitToPage="1"/>
  </sheetPr>
  <dimension ref="A1:XFD115"/>
  <sheetViews>
    <sheetView showGridLines="0" showWhiteSpace="0" topLeftCell="A4" zoomScale="50" zoomScaleNormal="50" zoomScaleSheetLayoutView="55" zoomScalePageLayoutView="55" workbookViewId="0">
      <selection activeCell="F12" sqref="F12"/>
    </sheetView>
  </sheetViews>
  <sheetFormatPr baseColWidth="10" defaultColWidth="0.7109375" defaultRowHeight="23.2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customWidth="1"/>
    <col min="15" max="28" width="16.28515625" customWidth="1"/>
    <col min="29" max="67" width="8" customWidth="1"/>
    <col min="16382" max="16382" width="11.425781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224" t="s">
        <v>103</v>
      </c>
      <c r="D2" s="224"/>
      <c r="E2" s="224"/>
      <c r="F2" s="224"/>
      <c r="G2" s="224"/>
      <c r="H2" s="224"/>
      <c r="I2" s="224"/>
      <c r="J2" s="224"/>
      <c r="K2" s="224"/>
      <c r="L2" s="224"/>
      <c r="M2" s="25"/>
    </row>
    <row r="3" spans="1:14" ht="15" customHeight="1">
      <c r="A3" s="21"/>
      <c r="B3" s="21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5"/>
    </row>
    <row r="4" spans="1:14" ht="15" customHeight="1">
      <c r="A4" s="21"/>
      <c r="B4" s="21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5"/>
    </row>
    <row r="5" spans="1:14" ht="15" customHeight="1">
      <c r="A5" s="21"/>
      <c r="B5" s="21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209" t="s">
        <v>16</v>
      </c>
      <c r="D7" s="209" t="s">
        <v>3</v>
      </c>
      <c r="E7" s="209" t="s">
        <v>12</v>
      </c>
      <c r="F7" s="210" t="s">
        <v>7</v>
      </c>
      <c r="G7" s="210"/>
      <c r="H7" s="210"/>
      <c r="I7" s="210"/>
      <c r="J7" s="211" t="s">
        <v>11</v>
      </c>
      <c r="K7" s="211"/>
      <c r="L7" s="10" t="s">
        <v>17</v>
      </c>
      <c r="M7" s="20"/>
      <c r="N7" s="83"/>
    </row>
    <row r="8" spans="1:14" s="1" customFormat="1" ht="80.25" customHeight="1">
      <c r="A8" s="19"/>
      <c r="B8" s="13"/>
      <c r="C8" s="209"/>
      <c r="D8" s="209"/>
      <c r="E8" s="209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213" t="s">
        <v>8</v>
      </c>
      <c r="D9" s="218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213"/>
      <c r="D10" s="219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213"/>
      <c r="D11" s="221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213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213"/>
      <c r="D13" s="219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213"/>
      <c r="D14" s="219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5">
      <c r="A15" s="6"/>
      <c r="B15" s="14"/>
      <c r="C15" s="214"/>
      <c r="D15" s="220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212" t="s">
        <v>9</v>
      </c>
      <c r="D16" s="218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213"/>
      <c r="D17" s="219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213"/>
      <c r="D18" s="222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213"/>
      <c r="D19" s="219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213"/>
      <c r="D20" s="219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213"/>
      <c r="D21" s="223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213"/>
      <c r="D22" s="219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214"/>
      <c r="D23" s="220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212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213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213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213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213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213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213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214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215" t="s">
        <v>14</v>
      </c>
      <c r="D32" s="218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216"/>
      <c r="D33" s="219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216"/>
      <c r="D34" s="219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217"/>
      <c r="D35" s="220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213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213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213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213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213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213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213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213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213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209"/>
      <c r="D48" s="209"/>
      <c r="E48" s="209" t="s">
        <v>12</v>
      </c>
      <c r="F48" s="210" t="s">
        <v>7</v>
      </c>
      <c r="G48" s="210"/>
      <c r="H48" s="210"/>
      <c r="I48" s="210"/>
      <c r="J48" s="211" t="s">
        <v>11</v>
      </c>
      <c r="K48" s="211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209"/>
      <c r="D49" s="209"/>
      <c r="E49" s="209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209"/>
      <c r="D58" s="209"/>
      <c r="E58" s="209" t="s">
        <v>12</v>
      </c>
      <c r="F58" s="210" t="s">
        <v>7</v>
      </c>
      <c r="G58" s="210"/>
      <c r="H58" s="210"/>
      <c r="I58" s="210"/>
      <c r="J58" s="211" t="s">
        <v>11</v>
      </c>
      <c r="K58" s="211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209"/>
      <c r="D59" s="209"/>
      <c r="E59" s="209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209"/>
      <c r="D70" s="209"/>
      <c r="E70" s="209" t="s">
        <v>12</v>
      </c>
      <c r="F70" s="210" t="s">
        <v>7</v>
      </c>
      <c r="G70" s="210"/>
      <c r="H70" s="210"/>
      <c r="I70" s="210"/>
      <c r="J70" s="211" t="s">
        <v>11</v>
      </c>
      <c r="K70" s="211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209"/>
      <c r="D71" s="209"/>
      <c r="E71" s="209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209"/>
      <c r="D78" s="209"/>
      <c r="E78" s="209" t="s">
        <v>12</v>
      </c>
      <c r="F78" s="210" t="s">
        <v>7</v>
      </c>
      <c r="G78" s="210"/>
      <c r="H78" s="210"/>
      <c r="I78" s="210"/>
      <c r="J78" s="211" t="s">
        <v>11</v>
      </c>
      <c r="K78" s="211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209"/>
      <c r="D79" s="209"/>
      <c r="E79" s="209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209"/>
      <c r="D90" s="209"/>
      <c r="E90" s="209" t="s">
        <v>12</v>
      </c>
      <c r="F90" s="210" t="s">
        <v>7</v>
      </c>
      <c r="G90" s="210"/>
      <c r="H90" s="210"/>
      <c r="I90" s="210"/>
      <c r="J90" s="211" t="s">
        <v>11</v>
      </c>
      <c r="K90" s="211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209"/>
      <c r="D91" s="209"/>
      <c r="E91" s="209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209"/>
      <c r="D105" s="209"/>
      <c r="E105" s="209" t="s">
        <v>12</v>
      </c>
      <c r="F105" s="210" t="s">
        <v>7</v>
      </c>
      <c r="G105" s="210"/>
      <c r="H105" s="210"/>
      <c r="I105" s="210"/>
      <c r="J105" s="211" t="s">
        <v>11</v>
      </c>
      <c r="K105" s="211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209"/>
      <c r="D106" s="209"/>
      <c r="E106" s="209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2020-11-04T19:27:10Z</dcterms:modified>
</cp:coreProperties>
</file>