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dy\OneDrive\Escritorio\Ministerio\Presupuesto\Ejecucion Presupuestal\Informes Cierre\"/>
    </mc:Choice>
  </mc:AlternateContent>
  <bookViews>
    <workbookView xWindow="5190" yWindow="7515" windowWidth="14385" windowHeight="8205"/>
  </bookViews>
  <sheets>
    <sheet name="MinEnergía" sheetId="1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MinEnergía (2)" sheetId="2" state="hidden" r:id="rId8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MinEnergía!$C$8:$K$45</definedName>
    <definedName name="_xlnm._FilterDatabase" localSheetId="7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MinEnergía!$A$1:$V$46</definedName>
    <definedName name="_xlnm.Print_Area" localSheetId="7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7">'MinEnergía (2)'!$1:$8</definedName>
    <definedName name="_xlnm.Print_Titles" localSheetId="5">SGC!$1:$6</definedName>
    <definedName name="_xlnm.Print_Titles" localSheetId="6">UPME!$1:$6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 l="1"/>
  <c r="H16" i="3"/>
  <c r="I16" i="3"/>
  <c r="F16" i="3"/>
  <c r="G18" i="4"/>
  <c r="H18" i="4"/>
  <c r="I18" i="4"/>
  <c r="F18" i="4"/>
  <c r="G16" i="5"/>
  <c r="H16" i="5"/>
  <c r="I16" i="5"/>
  <c r="F16" i="5"/>
  <c r="G13" i="6"/>
  <c r="H13" i="6"/>
  <c r="I13" i="6"/>
  <c r="F13" i="6"/>
  <c r="F16" i="7"/>
  <c r="G16" i="7"/>
  <c r="I14" i="8"/>
  <c r="H14" i="8"/>
  <c r="I16" i="7"/>
  <c r="H16" i="7"/>
  <c r="H45" i="1"/>
  <c r="I45" i="1"/>
  <c r="F45" i="1"/>
  <c r="G45" i="1"/>
  <c r="XFD36" i="2" l="1"/>
  <c r="XFD36" i="1" l="1"/>
</calcChain>
</file>

<file path=xl/sharedStrings.xml><?xml version="1.0" encoding="utf-8"?>
<sst xmlns="http://schemas.openxmlformats.org/spreadsheetml/2006/main" count="340" uniqueCount="124">
  <si>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</si>
  <si>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</si>
  <si>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</si>
  <si>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</si>
  <si>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</si>
  <si>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</si>
  <si>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</si>
  <si>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</si>
  <si>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</si>
  <si>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</si>
  <si>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</si>
  <si>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</si>
  <si>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</si>
  <si>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</si>
  <si>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</si>
  <si>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</si>
  <si>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</si>
  <si>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</si>
  <si>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</si>
  <si>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</si>
  <si>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</si>
  <si>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</si>
  <si>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</si>
  <si>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</si>
  <si>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</si>
  <si>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</si>
  <si>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</si>
  <si>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</si>
  <si>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</si>
  <si>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</si>
  <si>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</si>
  <si>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</si>
  <si>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</si>
  <si>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</si>
  <si>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</si>
  <si>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</si>
  <si>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</si>
  <si>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</si>
  <si>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</si>
  <si>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</si>
  <si>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</si>
  <si>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</si>
  <si>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</si>
  <si>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</si>
  <si>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</si>
  <si>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</si>
  <si>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</si>
  <si>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</si>
  <si>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</si>
  <si>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</si>
  <si>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</si>
  <si>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</si>
  <si>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</si>
  <si>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</si>
  <si>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</si>
  <si>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</si>
  <si>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</si>
  <si>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</si>
  <si>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</si>
  <si>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</si>
  <si>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</si>
  <si>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</si>
  <si>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</si>
  <si>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</si>
  <si>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</si>
  <si>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</si>
  <si>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</si>
  <si>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</si>
  <si>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</si>
  <si>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</si>
  <si>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</si>
  <si>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</si>
  <si>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</si>
  <si>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</si>
  <si>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</si>
  <si>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</si>
  <si>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</si>
  <si>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</si>
  <si>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</si>
  <si>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</si>
  <si>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</si>
  <si>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</si>
  <si>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</si>
  <si>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</si>
  <si>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</si>
  <si>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</si>
  <si>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</si>
  <si>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</si>
  <si>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</si>
  <si>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</si>
  <si>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</si>
  <si>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</si>
  <si>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</si>
  <si>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</si>
  <si>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</si>
  <si>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</si>
  <si>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</si>
  <si>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</si>
  <si>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</si>
  <si>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</si>
  <si>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</si>
  <si>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</si>
  <si>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</si>
  <si>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 xml:space="preserve">INFORME DE EJECUCIÓN PRESUPUESTAL 
ENERO 2020 </t>
  </si>
  <si>
    <t>Ampliación del conocimiento geocientífico básico del territorio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</si>
  <si>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</si>
  <si>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</si>
  <si>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</si>
  <si>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</si>
  <si>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</si>
  <si>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Optimización de los sistemas: planeación y gestión (mipg) y el sistema integrado de gestión (sig) de la agencia Nacional de minería bogotá</t>
  </si>
  <si>
    <t>Identificación de recursos exploratorios de hidrocarburos  Nacional</t>
  </si>
  <si>
    <t>Aprovechamiento de hidrocarburos en territorios social y ambientalmente sostenibles a nivel  Nacional</t>
  </si>
  <si>
    <t>Fortalecimiento de las tecnologías de la información y las comunicaciones para la transformación digital de la agencia Nacional de hidrocarburos a nivel   Nacional</t>
  </si>
  <si>
    <t>Fortalecimiento de la ciencia y tecnología para el sector hidrocarburos a nivel   Nacional</t>
  </si>
  <si>
    <t>Fortalecimiento en la implementación del modelo de promoción para incrementar la inversión  Nacional</t>
  </si>
  <si>
    <t>Mejoramiento de la gestión de la información de la distribución de los combustibles líquidos, gas natural y GLP  para uso vehicular.  nacional</t>
  </si>
  <si>
    <t>INFORME DE EJECUCIÓN PRESUPUESTAL 
FEBRERO 2020  - UPME</t>
  </si>
  <si>
    <t>INFORME DE EJECUCIÓN PRESUPUESTAL 
FEBRERO 2020 - SGC</t>
  </si>
  <si>
    <t>INFORME DE EJECUCIÓN PRESUPUESTAL 
FEBRERO 2020 - CREG</t>
  </si>
  <si>
    <t>INFORME DE EJECUCIÓN PRESUPUESTAL 
FEBRERO 2020 - ANM</t>
  </si>
  <si>
    <t>INFORME DE EJECUCIÓN PRESUPUESTAL 
FEBRERO 2020 - ANH</t>
  </si>
  <si>
    <t>INFORME DE EJECUCIÓN PRESUPUESTAL 
FEBRERO 2020 - Minenergía</t>
  </si>
  <si>
    <t>INFORME DE EJECUCIÓN PRESUPUESTAL 
FEBRERO 2020 - IPSE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</si>
</sst>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25"/>
      <color rgb="FF0C9069"/>
      <name val="AvenirNext LT Pro Regular"/>
      <family val="2"/>
    </font>
    <font>
      <sz val="18"/>
      <name val="AvenirNext LT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10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2" tint="-0.24994659260841701"/>
      </left>
      <right/>
      <top/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166" fontId="9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0" fillId="0" borderId="0" xfId="0" applyBorder="1"/>
    <xf numFmtId="0" fontId="17" fillId="0" borderId="0" xfId="0" applyFont="1" applyBorder="1" applyAlignment="1">
      <alignment horizontal="center" textRotation="90"/>
    </xf>
    <xf numFmtId="0" fontId="19" fillId="2" borderId="0" xfId="1" applyFont="1" applyFill="1" applyBorder="1" applyAlignment="1">
      <alignment horizontal="justify" vertical="center" wrapText="1"/>
    </xf>
    <xf numFmtId="0" fontId="19" fillId="0" borderId="0" xfId="1" applyFont="1" applyFill="1" applyBorder="1" applyAlignment="1">
      <alignment horizontal="justify" vertical="center" wrapText="1"/>
    </xf>
    <xf numFmtId="0" fontId="19" fillId="0" borderId="7" xfId="1" applyFont="1" applyFill="1" applyBorder="1" applyAlignment="1">
      <alignment horizontal="justify" vertical="center" wrapText="1"/>
    </xf>
    <xf numFmtId="0" fontId="19" fillId="0" borderId="8" xfId="1" applyFont="1" applyFill="1" applyBorder="1" applyAlignment="1">
      <alignment horizontal="justify" vertical="center" wrapText="1"/>
    </xf>
    <xf numFmtId="0" fontId="19" fillId="0" borderId="3" xfId="1" applyFont="1" applyFill="1" applyBorder="1" applyAlignment="1">
      <alignment horizontal="justify" vertical="center" wrapText="1"/>
    </xf>
    <xf numFmtId="0" fontId="19" fillId="0" borderId="4" xfId="1" applyFont="1" applyFill="1" applyBorder="1" applyAlignment="1">
      <alignment horizontal="justify" vertical="center" wrapText="1"/>
    </xf>
    <xf numFmtId="0" fontId="19" fillId="0" borderId="6" xfId="1" applyFont="1" applyFill="1" applyBorder="1" applyAlignment="1">
      <alignment horizontal="justify" vertical="center" wrapText="1"/>
    </xf>
    <xf numFmtId="0" fontId="19" fillId="0" borderId="5" xfId="1" applyFont="1" applyFill="1" applyBorder="1" applyAlignment="1">
      <alignment horizontal="justify" vertical="center" wrapText="1"/>
    </xf>
    <xf numFmtId="41" fontId="19" fillId="0" borderId="4" xfId="6" applyFont="1" applyFill="1" applyBorder="1" applyAlignment="1">
      <alignment horizontal="center" vertical="center"/>
    </xf>
    <xf numFmtId="41" fontId="19" fillId="0" borderId="4" xfId="6" applyFont="1" applyBorder="1" applyAlignment="1">
      <alignment horizontal="center" vertical="center"/>
    </xf>
    <xf numFmtId="41" fontId="19" fillId="0" borderId="0" xfId="6" applyFont="1" applyFill="1" applyBorder="1" applyAlignment="1">
      <alignment horizontal="center" vertical="center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Fill="1" applyBorder="1" applyAlignment="1">
      <alignment horizontal="center" vertical="center"/>
    </xf>
    <xf numFmtId="41" fontId="19" fillId="0" borderId="7" xfId="6" applyFont="1" applyFill="1" applyBorder="1" applyAlignment="1">
      <alignment horizontal="center" vertical="center"/>
    </xf>
    <xf numFmtId="41" fontId="19" fillId="0" borderId="7" xfId="6" applyFont="1" applyBorder="1" applyAlignment="1">
      <alignment horizontal="center" vertical="center"/>
    </xf>
    <xf numFmtId="41" fontId="19" fillId="0" borderId="8" xfId="6" applyFont="1" applyFill="1" applyBorder="1" applyAlignment="1">
      <alignment horizontal="center" vertical="center"/>
    </xf>
    <xf numFmtId="41" fontId="19" fillId="0" borderId="8" xfId="6" applyFont="1" applyBorder="1" applyAlignment="1">
      <alignment horizontal="center" vertical="center"/>
    </xf>
    <xf numFmtId="41" fontId="19" fillId="0" borderId="3" xfId="6" applyFont="1" applyFill="1" applyBorder="1" applyAlignment="1">
      <alignment horizontal="center" vertical="center"/>
    </xf>
    <xf numFmtId="41" fontId="19" fillId="0" borderId="3" xfId="6" applyFont="1" applyBorder="1" applyAlignment="1">
      <alignment horizontal="center" vertical="center"/>
    </xf>
    <xf numFmtId="41" fontId="19" fillId="0" borderId="6" xfId="6" applyFont="1" applyFill="1" applyBorder="1" applyAlignment="1">
      <alignment horizontal="center" vertical="center"/>
    </xf>
    <xf numFmtId="41" fontId="19" fillId="0" borderId="5" xfId="6" applyFont="1" applyFill="1" applyBorder="1" applyAlignment="1">
      <alignment horizontal="center" vertical="center"/>
    </xf>
    <xf numFmtId="41" fontId="19" fillId="0" borderId="5" xfId="6" applyFont="1" applyBorder="1" applyAlignment="1">
      <alignment horizontal="center" vertical="center"/>
    </xf>
    <xf numFmtId="41" fontId="19" fillId="2" borderId="0" xfId="6" applyFont="1" applyFill="1" applyBorder="1" applyAlignment="1">
      <alignment horizontal="center" vertical="center"/>
    </xf>
    <xf numFmtId="41" fontId="19" fillId="2" borderId="3" xfId="6" applyFont="1" applyFill="1" applyBorder="1" applyAlignment="1">
      <alignment horizontal="center" vertical="center"/>
    </xf>
    <xf numFmtId="41" fontId="19" fillId="0" borderId="0" xfId="6" applyFont="1" applyFill="1" applyBorder="1" applyAlignment="1">
      <alignment vertical="center"/>
    </xf>
    <xf numFmtId="41" fontId="19" fillId="0" borderId="0" xfId="6" applyFont="1" applyBorder="1" applyAlignment="1">
      <alignment vertical="center"/>
    </xf>
    <xf numFmtId="41" fontId="19" fillId="0" borderId="3" xfId="6" applyFont="1" applyFill="1" applyBorder="1" applyAlignment="1">
      <alignment vertical="center"/>
    </xf>
    <xf numFmtId="41" fontId="19" fillId="0" borderId="3" xfId="6" applyFont="1" applyBorder="1" applyAlignment="1">
      <alignment vertical="center"/>
    </xf>
    <xf numFmtId="41" fontId="19" fillId="2" borderId="0" xfId="6" applyFont="1" applyFill="1" applyBorder="1" applyAlignment="1">
      <alignment vertical="center"/>
    </xf>
    <xf numFmtId="167" fontId="19" fillId="2" borderId="9" xfId="6" applyNumberFormat="1" applyFont="1" applyFill="1" applyBorder="1" applyAlignment="1">
      <alignment horizontal="center" vertical="center"/>
    </xf>
    <xf numFmtId="167" fontId="19" fillId="2" borderId="0" xfId="6" applyNumberFormat="1" applyFont="1" applyFill="1" applyBorder="1" applyAlignment="1">
      <alignment horizontal="center" vertical="center"/>
    </xf>
    <xf numFmtId="167" fontId="19" fillId="0" borderId="9" xfId="6" applyNumberFormat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justify" vertical="center" wrapText="1"/>
    </xf>
    <xf numFmtId="0" fontId="14" fillId="5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8" fillId="0" borderId="0" xfId="1" applyFont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13" fillId="0" borderId="0" xfId="1" applyFont="1" applyAlignment="1">
      <alignment horizontal="center" vertical="center" wrapText="1"/>
    </xf>
    <xf numFmtId="166" fontId="7" fillId="4" borderId="0" xfId="6" applyNumberFormat="1" applyFont="1" applyFill="1" applyBorder="1" applyAlignment="1">
      <alignment horizontal="center" vertical="center" wrapText="1"/>
    </xf>
    <xf numFmtId="166" fontId="7" fillId="4" borderId="0" xfId="6" applyNumberFormat="1" applyFont="1" applyFill="1" applyBorder="1" applyAlignment="1">
      <alignment horizontal="center" vertical="center" wrapText="1"/>
    </xf>
    <xf numFmtId="166" fontId="19" fillId="0" borderId="4" xfId="6" applyNumberFormat="1" applyFont="1" applyFill="1" applyBorder="1" applyAlignment="1">
      <alignment horizontal="center" vertical="center"/>
    </xf>
    <xf numFmtId="166" fontId="19" fillId="0" borderId="0" xfId="6" applyNumberFormat="1" applyFont="1" applyFill="1" applyBorder="1" applyAlignment="1">
      <alignment horizontal="center" vertical="center"/>
    </xf>
    <xf numFmtId="166" fontId="19" fillId="0" borderId="7" xfId="6" applyNumberFormat="1" applyFont="1" applyFill="1" applyBorder="1" applyAlignment="1">
      <alignment horizontal="center" vertical="center"/>
    </xf>
    <xf numFmtId="166" fontId="19" fillId="0" borderId="8" xfId="6" applyNumberFormat="1" applyFont="1" applyFill="1" applyBorder="1" applyAlignment="1">
      <alignment horizontal="center" vertical="center"/>
    </xf>
    <xf numFmtId="166" fontId="19" fillId="0" borderId="3" xfId="6" applyNumberFormat="1" applyFont="1" applyFill="1" applyBorder="1" applyAlignment="1">
      <alignment horizontal="center" vertical="center"/>
    </xf>
    <xf numFmtId="166" fontId="19" fillId="0" borderId="6" xfId="6" applyNumberFormat="1" applyFont="1" applyFill="1" applyBorder="1" applyAlignment="1">
      <alignment horizontal="center" vertical="center"/>
    </xf>
    <xf numFmtId="166" fontId="19" fillId="0" borderId="5" xfId="6" applyNumberFormat="1" applyFont="1" applyFill="1" applyBorder="1" applyAlignment="1">
      <alignment horizontal="center" vertical="center"/>
    </xf>
    <xf numFmtId="166" fontId="19" fillId="0" borderId="0" xfId="6" applyNumberFormat="1" applyFont="1" applyFill="1" applyBorder="1" applyAlignment="1">
      <alignment horizontal="center" vertical="center" wrapText="1"/>
    </xf>
    <xf numFmtId="166" fontId="6" fillId="0" borderId="0" xfId="6" applyNumberFormat="1" applyFont="1" applyFill="1" applyBorder="1" applyAlignment="1">
      <alignment horizontal="center" vertical="center"/>
    </xf>
    <xf numFmtId="166" fontId="9" fillId="4" borderId="0" xfId="6" applyNumberFormat="1" applyFont="1" applyFill="1" applyBorder="1" applyAlignment="1">
      <alignment horizontal="center" vertical="center"/>
    </xf>
    <xf numFmtId="166" fontId="15" fillId="0" borderId="0" xfId="6" applyNumberFormat="1" applyFont="1" applyBorder="1" applyAlignment="1">
      <alignment horizontal="center" vertical="center"/>
    </xf>
    <xf numFmtId="166" fontId="10" fillId="0" borderId="0" xfId="6" applyNumberFormat="1" applyFont="1" applyAlignment="1">
      <alignment horizontal="center" vertical="center"/>
    </xf>
  </cellXfs>
  <cellStyles count="7">
    <cellStyle name="Millares [0]" xfId="6" builtinId="6"/>
    <cellStyle name="Millares 2" xfId="4"/>
    <cellStyle name="Millares 2 2" xfId="2"/>
    <cellStyle name="Normal" xfId="0" builtinId="0"/>
    <cellStyle name="Normal 2 3" xfId="1"/>
    <cellStyle name="Normal 4" xfId="5"/>
    <cellStyle name="Porcentaje 2 2" xfId="3"/>
  </cellStyles>
  <dxfs count="0"/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B1CB89-1C98-46AF-B9D1-3E7BE7DD6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30744" y="298824"/>
          <a:ext cx="4209812" cy="800139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217171-27B9-4FAC-9492-949E60D12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2255288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2255288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79998168889431442"/>
    <pageSetUpPr fitToPage="1"/>
  </sheetPr>
  <dimension ref="A1:XFD115"/>
  <sheetViews>
    <sheetView showGridLines="0" tabSelected="1" showWhiteSpace="0" zoomScale="60" zoomScaleNormal="60" zoomScaleSheetLayoutView="55" zoomScalePageLayoutView="55" workbookViewId="0">
      <selection activeCell="J11" sqref="J11"/>
    </sheetView>
  </sheetViews>
  <sheetFormatPr baseColWidth="10" defaultColWidth="0" defaultRowHeight="23.25" zeroHeight="1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158" customWidth="1"/>
    <col min="12" max="12" width="2.42578125" style="8" customWidth="1"/>
    <col min="13" max="13" width="4.28515625" style="2" customWidth="1"/>
    <col min="14" max="14" width="16.28515625" style="82" hidden="1"/>
    <col min="15" max="28" width="16.28515625" hidden="1"/>
    <col min="29" max="67" width="8" hidden="1"/>
    <col min="68" max="16381" width="0.7109375" hidden="1"/>
    <col min="16382" max="16383" width="11.42578125" hidden="1"/>
    <col min="16384" max="16384" width="41" hidden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155"/>
      <c r="K1" s="155"/>
      <c r="L1" s="7"/>
      <c r="M1" s="25"/>
    </row>
    <row r="2" spans="1:14" ht="20.25" customHeight="1">
      <c r="A2" s="21"/>
      <c r="B2" s="21"/>
      <c r="C2" s="135" t="s">
        <v>122</v>
      </c>
      <c r="D2" s="135"/>
      <c r="E2" s="135"/>
      <c r="F2" s="135"/>
      <c r="G2" s="135"/>
      <c r="H2" s="135"/>
      <c r="I2" s="135"/>
      <c r="J2" s="135"/>
      <c r="K2" s="135"/>
      <c r="L2" s="135"/>
      <c r="M2" s="25"/>
    </row>
    <row r="3" spans="1:14" ht="15" customHeight="1">
      <c r="A3" s="21"/>
      <c r="B3" s="2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5"/>
    </row>
    <row r="4" spans="1:14" ht="15" customHeight="1">
      <c r="A4" s="21"/>
      <c r="B4" s="21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25"/>
    </row>
    <row r="5" spans="1:14" ht="15" customHeight="1">
      <c r="A5" s="21"/>
      <c r="B5" s="2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155"/>
      <c r="K6" s="155"/>
      <c r="L6" s="7"/>
      <c r="M6" s="25"/>
    </row>
    <row r="7" spans="1:14" s="1" customFormat="1" ht="24.75" customHeight="1">
      <c r="A7" s="19"/>
      <c r="B7" s="13"/>
      <c r="C7" s="131" t="s">
        <v>16</v>
      </c>
      <c r="D7" s="131" t="s">
        <v>3</v>
      </c>
      <c r="E7" s="131" t="s">
        <v>12</v>
      </c>
      <c r="F7" s="129" t="s">
        <v>7</v>
      </c>
      <c r="G7" s="129"/>
      <c r="H7" s="129"/>
      <c r="I7" s="129"/>
      <c r="J7" s="145" t="s">
        <v>11</v>
      </c>
      <c r="K7" s="145"/>
      <c r="L7" s="10" t="s">
        <v>17</v>
      </c>
      <c r="M7" s="20"/>
      <c r="N7" s="83"/>
    </row>
    <row r="8" spans="1:14" s="1" customFormat="1" ht="80.25" customHeight="1">
      <c r="A8" s="19"/>
      <c r="B8" s="13"/>
      <c r="C8" s="131"/>
      <c r="D8" s="131"/>
      <c r="E8" s="131"/>
      <c r="F8" s="28" t="s">
        <v>15</v>
      </c>
      <c r="G8" s="28" t="s">
        <v>18</v>
      </c>
      <c r="H8" s="28" t="s">
        <v>0</v>
      </c>
      <c r="I8" s="28" t="s">
        <v>4</v>
      </c>
      <c r="J8" s="146" t="s">
        <v>6</v>
      </c>
      <c r="K8" s="146" t="s">
        <v>5</v>
      </c>
      <c r="L8" s="9"/>
      <c r="M8" s="20"/>
      <c r="N8" s="83"/>
    </row>
    <row r="9" spans="1:14" s="5" customFormat="1" ht="64.5" customHeight="1">
      <c r="A9" s="6"/>
      <c r="B9" s="14"/>
      <c r="C9" s="128" t="s">
        <v>8</v>
      </c>
      <c r="D9" s="138" t="s">
        <v>1</v>
      </c>
      <c r="E9" s="127" t="s">
        <v>23</v>
      </c>
      <c r="F9" s="103">
        <v>409355.20455000002</v>
      </c>
      <c r="G9" s="103">
        <v>100000</v>
      </c>
      <c r="H9" s="103">
        <v>0</v>
      </c>
      <c r="I9" s="104">
        <v>0</v>
      </c>
      <c r="J9" s="147">
        <v>0</v>
      </c>
      <c r="K9" s="147">
        <v>0</v>
      </c>
      <c r="L9" s="11"/>
      <c r="M9" s="30"/>
      <c r="N9" s="50"/>
    </row>
    <row r="10" spans="1:14" s="5" customFormat="1" ht="57" customHeight="1">
      <c r="A10" s="6"/>
      <c r="B10" s="14"/>
      <c r="C10" s="128"/>
      <c r="D10" s="133"/>
      <c r="E10" s="96" t="s">
        <v>73</v>
      </c>
      <c r="F10" s="105">
        <v>70644.795450000005</v>
      </c>
      <c r="G10" s="105">
        <v>20122</v>
      </c>
      <c r="H10" s="105">
        <v>425.16749800000002</v>
      </c>
      <c r="I10" s="106">
        <v>0</v>
      </c>
      <c r="J10" s="148">
        <v>0.60183838779874332</v>
      </c>
      <c r="K10" s="148">
        <v>0</v>
      </c>
      <c r="L10" s="11"/>
      <c r="M10" s="30"/>
      <c r="N10" s="50"/>
    </row>
    <row r="11" spans="1:14" s="5" customFormat="1" ht="57.75" customHeight="1">
      <c r="A11" s="6"/>
      <c r="B11" s="14"/>
      <c r="C11" s="128"/>
      <c r="D11" s="139"/>
      <c r="E11" s="97" t="s">
        <v>24</v>
      </c>
      <c r="F11" s="108">
        <v>47054</v>
      </c>
      <c r="G11" s="108">
        <v>0</v>
      </c>
      <c r="H11" s="108">
        <v>450.64039100000002</v>
      </c>
      <c r="I11" s="109">
        <v>0</v>
      </c>
      <c r="J11" s="149">
        <v>0.95770899604709481</v>
      </c>
      <c r="K11" s="149">
        <v>0</v>
      </c>
      <c r="L11" s="11"/>
      <c r="M11" s="30"/>
      <c r="N11" s="50"/>
    </row>
    <row r="12" spans="1:14" s="5" customFormat="1" ht="72" customHeight="1">
      <c r="A12" s="6"/>
      <c r="B12" s="14"/>
      <c r="C12" s="128"/>
      <c r="D12" s="70" t="s">
        <v>2</v>
      </c>
      <c r="E12" s="98" t="s">
        <v>25</v>
      </c>
      <c r="F12" s="110">
        <v>9000</v>
      </c>
      <c r="G12" s="110">
        <v>0</v>
      </c>
      <c r="H12" s="110">
        <v>333.81028400000002</v>
      </c>
      <c r="I12" s="111">
        <v>2.926377</v>
      </c>
      <c r="J12" s="150">
        <v>3.7090031555555556</v>
      </c>
      <c r="K12" s="150">
        <v>3.2515300000000004E-2</v>
      </c>
      <c r="L12" s="11"/>
      <c r="M12" s="30"/>
      <c r="N12" s="50"/>
    </row>
    <row r="13" spans="1:14" s="5" customFormat="1" ht="59.25" customHeight="1">
      <c r="A13" s="6"/>
      <c r="B13" s="14"/>
      <c r="C13" s="128"/>
      <c r="D13" s="133" t="s">
        <v>19</v>
      </c>
      <c r="E13" s="96" t="s">
        <v>26</v>
      </c>
      <c r="F13" s="105">
        <v>1200</v>
      </c>
      <c r="G13" s="105">
        <v>0</v>
      </c>
      <c r="H13" s="105">
        <v>78.909094999999994</v>
      </c>
      <c r="I13" s="105">
        <v>0</v>
      </c>
      <c r="J13" s="148">
        <v>6.5757579166666664</v>
      </c>
      <c r="K13" s="148">
        <v>0</v>
      </c>
      <c r="L13" s="11"/>
      <c r="M13" s="30"/>
      <c r="N13" s="50"/>
    </row>
    <row r="14" spans="1:14" s="5" customFormat="1" ht="62.25" customHeight="1">
      <c r="A14" s="6"/>
      <c r="B14" s="14"/>
      <c r="C14" s="128"/>
      <c r="D14" s="133"/>
      <c r="E14" s="96" t="s">
        <v>27</v>
      </c>
      <c r="F14" s="105">
        <v>4000</v>
      </c>
      <c r="G14" s="105">
        <v>0</v>
      </c>
      <c r="H14" s="105">
        <v>241.78233599999999</v>
      </c>
      <c r="I14" s="105">
        <v>1.582076</v>
      </c>
      <c r="J14" s="148">
        <v>6.0445583999999997</v>
      </c>
      <c r="K14" s="148">
        <v>3.9551900000000001E-2</v>
      </c>
      <c r="L14" s="11"/>
      <c r="M14" s="30"/>
      <c r="N14" s="50"/>
    </row>
    <row r="15" spans="1:14" s="5" customFormat="1" ht="69" customHeight="1">
      <c r="A15" s="6"/>
      <c r="B15" s="14"/>
      <c r="C15" s="137"/>
      <c r="D15" s="140"/>
      <c r="E15" s="99" t="s">
        <v>116</v>
      </c>
      <c r="F15" s="112">
        <v>11712</v>
      </c>
      <c r="G15" s="112">
        <v>0</v>
      </c>
      <c r="H15" s="112">
        <v>11141.49494</v>
      </c>
      <c r="I15" s="113">
        <v>0</v>
      </c>
      <c r="J15" s="151">
        <v>95.1288843920765</v>
      </c>
      <c r="K15" s="151">
        <v>0</v>
      </c>
      <c r="L15" s="11"/>
      <c r="M15" s="30"/>
      <c r="N15" s="50"/>
    </row>
    <row r="16" spans="1:14" s="5" customFormat="1" ht="60" customHeight="1">
      <c r="A16" s="6"/>
      <c r="B16" s="14"/>
      <c r="C16" s="136" t="s">
        <v>9</v>
      </c>
      <c r="D16" s="138" t="s">
        <v>20</v>
      </c>
      <c r="E16" s="100" t="s">
        <v>29</v>
      </c>
      <c r="F16" s="103">
        <v>1744827.492541</v>
      </c>
      <c r="G16" s="103">
        <v>365000</v>
      </c>
      <c r="H16" s="103">
        <v>3920.7043170000002</v>
      </c>
      <c r="I16" s="103">
        <v>3744.7703649999999</v>
      </c>
      <c r="J16" s="147">
        <v>0.22470440967721464</v>
      </c>
      <c r="K16" s="147">
        <v>0.21462123797387411</v>
      </c>
      <c r="L16" s="11"/>
      <c r="M16" s="30"/>
      <c r="N16" s="50"/>
    </row>
    <row r="17" spans="1:14" s="5" customFormat="1" ht="57.75" customHeight="1">
      <c r="A17" s="6"/>
      <c r="B17" s="14"/>
      <c r="C17" s="128"/>
      <c r="D17" s="133"/>
      <c r="E17" s="96" t="s">
        <v>30</v>
      </c>
      <c r="F17" s="105">
        <v>127673</v>
      </c>
      <c r="G17" s="105">
        <v>0</v>
      </c>
      <c r="H17" s="105">
        <v>10585.746826000001</v>
      </c>
      <c r="I17" s="105">
        <v>10490.087158</v>
      </c>
      <c r="J17" s="148">
        <v>8.2912963790308059</v>
      </c>
      <c r="K17" s="148">
        <v>8.2163708520987218</v>
      </c>
      <c r="L17" s="11"/>
      <c r="M17" s="30"/>
      <c r="N17" s="50"/>
    </row>
    <row r="18" spans="1:14" s="5" customFormat="1" ht="41.25" customHeight="1">
      <c r="A18" s="6"/>
      <c r="B18" s="14"/>
      <c r="C18" s="128"/>
      <c r="D18" s="132" t="s">
        <v>2</v>
      </c>
      <c r="E18" s="101" t="s">
        <v>31</v>
      </c>
      <c r="F18" s="114">
        <v>88312.718676999997</v>
      </c>
      <c r="G18" s="114">
        <v>0</v>
      </c>
      <c r="H18" s="114">
        <v>21921.663265430001</v>
      </c>
      <c r="I18" s="114">
        <v>7.9572450000000003</v>
      </c>
      <c r="J18" s="152">
        <v>24.82277025759738</v>
      </c>
      <c r="K18" s="152">
        <v>9.0103046528363425E-3</v>
      </c>
      <c r="L18" s="11"/>
      <c r="M18" s="30"/>
      <c r="N18" s="50"/>
    </row>
    <row r="19" spans="1:14" s="5" customFormat="1" ht="49.5" customHeight="1">
      <c r="A19" s="6"/>
      <c r="B19" s="14"/>
      <c r="C19" s="128"/>
      <c r="D19" s="133"/>
      <c r="E19" s="96" t="s">
        <v>32</v>
      </c>
      <c r="F19" s="105">
        <v>110230</v>
      </c>
      <c r="G19" s="105">
        <v>0</v>
      </c>
      <c r="H19" s="105">
        <v>55185.227402330005</v>
      </c>
      <c r="I19" s="105">
        <v>17.457360999999999</v>
      </c>
      <c r="J19" s="148">
        <v>50.063709881456965</v>
      </c>
      <c r="K19" s="148">
        <v>1.5837214007076113E-2</v>
      </c>
      <c r="L19" s="11"/>
      <c r="M19" s="30"/>
      <c r="N19" s="50"/>
    </row>
    <row r="20" spans="1:14" s="5" customFormat="1" ht="58.5" customHeight="1">
      <c r="A20" s="6"/>
      <c r="B20" s="14"/>
      <c r="C20" s="128"/>
      <c r="D20" s="133"/>
      <c r="E20" s="96" t="s">
        <v>33</v>
      </c>
      <c r="F20" s="105">
        <v>135280</v>
      </c>
      <c r="G20" s="105">
        <v>0</v>
      </c>
      <c r="H20" s="105">
        <v>62142.453835400003</v>
      </c>
      <c r="I20" s="105">
        <v>8.111243</v>
      </c>
      <c r="J20" s="148">
        <v>45.936172261531638</v>
      </c>
      <c r="K20" s="148">
        <v>5.9958922235363692E-3</v>
      </c>
      <c r="L20" s="11"/>
      <c r="M20" s="30"/>
      <c r="N20" s="50"/>
    </row>
    <row r="21" spans="1:14" s="5" customFormat="1" ht="69.75" customHeight="1">
      <c r="A21" s="6"/>
      <c r="B21" s="14"/>
      <c r="C21" s="128"/>
      <c r="D21" s="134"/>
      <c r="E21" s="102" t="s">
        <v>34</v>
      </c>
      <c r="F21" s="115">
        <v>41294.008177999996</v>
      </c>
      <c r="G21" s="115">
        <v>0</v>
      </c>
      <c r="H21" s="115">
        <v>169.208213</v>
      </c>
      <c r="I21" s="116">
        <v>0</v>
      </c>
      <c r="J21" s="153">
        <v>0.40976456504444686</v>
      </c>
      <c r="K21" s="153">
        <v>0</v>
      </c>
      <c r="L21" s="11"/>
      <c r="M21" s="30"/>
      <c r="N21" s="50"/>
    </row>
    <row r="22" spans="1:14" s="6" customFormat="1" ht="45.75" customHeight="1">
      <c r="B22" s="14"/>
      <c r="C22" s="128"/>
      <c r="D22" s="133" t="s">
        <v>19</v>
      </c>
      <c r="E22" s="96" t="s">
        <v>35</v>
      </c>
      <c r="F22" s="105">
        <v>778</v>
      </c>
      <c r="G22" s="105">
        <v>378</v>
      </c>
      <c r="H22" s="105">
        <v>84.24</v>
      </c>
      <c r="I22" s="117">
        <v>0</v>
      </c>
      <c r="J22" s="148">
        <v>10.827763496143957</v>
      </c>
      <c r="K22" s="148">
        <v>0</v>
      </c>
      <c r="L22" s="11"/>
      <c r="M22" s="30"/>
      <c r="N22" s="50"/>
    </row>
    <row r="23" spans="1:14" s="5" customFormat="1" ht="79.5" customHeight="1">
      <c r="A23" s="6"/>
      <c r="B23" s="14"/>
      <c r="C23" s="137"/>
      <c r="D23" s="140"/>
      <c r="E23" s="99" t="s">
        <v>36</v>
      </c>
      <c r="F23" s="112">
        <v>2123</v>
      </c>
      <c r="G23" s="112">
        <v>0</v>
      </c>
      <c r="H23" s="112">
        <v>790.57508199999995</v>
      </c>
      <c r="I23" s="118">
        <v>3.905341</v>
      </c>
      <c r="J23" s="151">
        <v>37.238581347150259</v>
      </c>
      <c r="K23" s="151">
        <v>0.18395388601036269</v>
      </c>
      <c r="L23" s="11"/>
      <c r="M23" s="30"/>
      <c r="N23" s="50"/>
    </row>
    <row r="24" spans="1:14" s="5" customFormat="1" ht="60" customHeight="1">
      <c r="A24" s="6"/>
      <c r="B24" s="14"/>
      <c r="C24" s="136" t="s">
        <v>10</v>
      </c>
      <c r="D24" s="29"/>
      <c r="E24" s="100" t="s">
        <v>37</v>
      </c>
      <c r="F24" s="103">
        <v>5000</v>
      </c>
      <c r="G24" s="103">
        <v>0</v>
      </c>
      <c r="H24" s="103">
        <v>792.9021285</v>
      </c>
      <c r="I24" s="104">
        <v>15.56135866</v>
      </c>
      <c r="J24" s="147">
        <v>15.85804257</v>
      </c>
      <c r="K24" s="147">
        <v>0.31122717319999998</v>
      </c>
      <c r="L24" s="11"/>
      <c r="M24" s="30"/>
      <c r="N24" s="50"/>
    </row>
    <row r="25" spans="1:14" s="5" customFormat="1" ht="45.75" customHeight="1">
      <c r="A25" s="6"/>
      <c r="B25" s="14"/>
      <c r="C25" s="128"/>
      <c r="D25" s="27"/>
      <c r="E25" s="96" t="s">
        <v>38</v>
      </c>
      <c r="F25" s="105">
        <v>1000</v>
      </c>
      <c r="G25" s="105">
        <v>0</v>
      </c>
      <c r="H25" s="105">
        <v>0</v>
      </c>
      <c r="I25" s="106">
        <v>0</v>
      </c>
      <c r="J25" s="148">
        <v>0</v>
      </c>
      <c r="K25" s="148">
        <v>0</v>
      </c>
      <c r="L25" s="11"/>
      <c r="M25" s="30"/>
      <c r="N25" s="50"/>
    </row>
    <row r="26" spans="1:14" s="5" customFormat="1" ht="62.25" customHeight="1">
      <c r="A26" s="6"/>
      <c r="B26" s="14"/>
      <c r="C26" s="128"/>
      <c r="D26" s="27"/>
      <c r="E26" s="96" t="s">
        <v>39</v>
      </c>
      <c r="F26" s="105">
        <v>1300</v>
      </c>
      <c r="G26" s="105">
        <v>1300</v>
      </c>
      <c r="H26" s="105">
        <v>0</v>
      </c>
      <c r="I26" s="105">
        <v>0</v>
      </c>
      <c r="J26" s="148">
        <v>0</v>
      </c>
      <c r="K26" s="148">
        <v>0</v>
      </c>
      <c r="L26" s="11"/>
      <c r="M26" s="30"/>
      <c r="N26" s="50"/>
    </row>
    <row r="27" spans="1:14" s="5" customFormat="1" ht="43.5" customHeight="1">
      <c r="A27" s="6"/>
      <c r="B27" s="14"/>
      <c r="C27" s="128"/>
      <c r="D27" s="27"/>
      <c r="E27" s="96" t="s">
        <v>40</v>
      </c>
      <c r="F27" s="105">
        <v>8000</v>
      </c>
      <c r="G27" s="105">
        <v>2000</v>
      </c>
      <c r="H27" s="105">
        <v>946.69813950000002</v>
      </c>
      <c r="I27" s="106">
        <v>1.4231549999999999</v>
      </c>
      <c r="J27" s="148">
        <v>11.833726743750001</v>
      </c>
      <c r="K27" s="148">
        <v>1.7789437499999998E-2</v>
      </c>
      <c r="L27" s="11"/>
      <c r="M27" s="30"/>
      <c r="N27" s="50"/>
    </row>
    <row r="28" spans="1:14" s="5" customFormat="1" ht="59.25" customHeight="1">
      <c r="A28" s="6"/>
      <c r="B28" s="14"/>
      <c r="C28" s="128"/>
      <c r="D28" s="27"/>
      <c r="E28" s="96" t="s">
        <v>41</v>
      </c>
      <c r="F28" s="105">
        <v>4000</v>
      </c>
      <c r="G28" s="105">
        <v>0</v>
      </c>
      <c r="H28" s="105">
        <v>516.88235799999995</v>
      </c>
      <c r="I28" s="106">
        <v>0.49327500000000002</v>
      </c>
      <c r="J28" s="148">
        <v>12.922058949999998</v>
      </c>
      <c r="K28" s="148">
        <v>1.2331875000000001E-2</v>
      </c>
      <c r="L28" s="11"/>
      <c r="M28" s="30"/>
      <c r="N28" s="50"/>
    </row>
    <row r="29" spans="1:14" s="5" customFormat="1" ht="73.5" customHeight="1">
      <c r="A29" s="6"/>
      <c r="B29" s="14"/>
      <c r="C29" s="128"/>
      <c r="D29" s="15"/>
      <c r="E29" s="96" t="s">
        <v>42</v>
      </c>
      <c r="F29" s="119">
        <v>4500</v>
      </c>
      <c r="G29" s="105">
        <v>0</v>
      </c>
      <c r="H29" s="119">
        <v>444.6570145</v>
      </c>
      <c r="I29" s="120">
        <v>10.925750000000001</v>
      </c>
      <c r="J29" s="148">
        <v>9.8812669888888891</v>
      </c>
      <c r="K29" s="148">
        <v>0.24279444444444448</v>
      </c>
      <c r="L29" s="11"/>
      <c r="M29" s="30"/>
      <c r="N29" s="50"/>
    </row>
    <row r="30" spans="1:14" s="5" customFormat="1" ht="58.5" customHeight="1">
      <c r="A30" s="6"/>
      <c r="B30" s="14"/>
      <c r="C30" s="128"/>
      <c r="D30" s="18"/>
      <c r="E30" s="96" t="s">
        <v>43</v>
      </c>
      <c r="F30" s="119">
        <v>2124</v>
      </c>
      <c r="G30" s="105">
        <v>1200</v>
      </c>
      <c r="H30" s="119">
        <v>161.09575899999999</v>
      </c>
      <c r="I30" s="120">
        <v>0</v>
      </c>
      <c r="J30" s="148">
        <v>7.5845460922787185</v>
      </c>
      <c r="K30" s="148">
        <v>0</v>
      </c>
      <c r="L30" s="11"/>
      <c r="M30" s="30"/>
      <c r="N30" s="50"/>
    </row>
    <row r="31" spans="1:14" s="5" customFormat="1" ht="68.25" customHeight="1">
      <c r="A31" s="6"/>
      <c r="B31" s="14"/>
      <c r="C31" s="137"/>
      <c r="D31" s="26"/>
      <c r="E31" s="99" t="s">
        <v>44</v>
      </c>
      <c r="F31" s="121">
        <v>30749.121289999999</v>
      </c>
      <c r="G31" s="112">
        <v>14000</v>
      </c>
      <c r="H31" s="121">
        <v>1896.2279779999999</v>
      </c>
      <c r="I31" s="122">
        <v>249.346386</v>
      </c>
      <c r="J31" s="151">
        <v>6.1667712716612719</v>
      </c>
      <c r="K31" s="151">
        <v>0.81090572848691644</v>
      </c>
      <c r="L31" s="11"/>
      <c r="M31" s="30"/>
      <c r="N31" s="50"/>
    </row>
    <row r="32" spans="1:14" s="5" customFormat="1" ht="68.25" customHeight="1">
      <c r="A32" s="6"/>
      <c r="B32" s="14"/>
      <c r="C32" s="141" t="s">
        <v>14</v>
      </c>
      <c r="D32" s="138"/>
      <c r="E32" s="100" t="s">
        <v>45</v>
      </c>
      <c r="F32" s="103">
        <v>1380</v>
      </c>
      <c r="G32" s="103">
        <v>0</v>
      </c>
      <c r="H32" s="103">
        <v>0</v>
      </c>
      <c r="I32" s="104">
        <v>0</v>
      </c>
      <c r="J32" s="147">
        <v>0</v>
      </c>
      <c r="K32" s="147">
        <v>0</v>
      </c>
      <c r="L32" s="11"/>
      <c r="M32" s="30"/>
      <c r="N32" s="50"/>
    </row>
    <row r="33" spans="1:14 16384:16384" s="5" customFormat="1" ht="46.5" customHeight="1">
      <c r="A33" s="6"/>
      <c r="B33" s="14"/>
      <c r="C33" s="142"/>
      <c r="D33" s="133"/>
      <c r="E33" s="96" t="s">
        <v>46</v>
      </c>
      <c r="F33" s="105">
        <v>2611</v>
      </c>
      <c r="G33" s="105">
        <v>0</v>
      </c>
      <c r="H33" s="105">
        <v>342.75889000000001</v>
      </c>
      <c r="I33" s="106">
        <v>4.5460779999999996</v>
      </c>
      <c r="J33" s="148">
        <v>13.127494829567215</v>
      </c>
      <c r="K33" s="148">
        <v>0.17411252393718879</v>
      </c>
      <c r="L33" s="11"/>
      <c r="M33" s="30"/>
      <c r="N33" s="50"/>
    </row>
    <row r="34" spans="1:14 16384:16384" s="5" customFormat="1" ht="68.25" customHeight="1">
      <c r="A34" s="6"/>
      <c r="B34" s="14"/>
      <c r="C34" s="142"/>
      <c r="D34" s="133"/>
      <c r="E34" s="96" t="s">
        <v>47</v>
      </c>
      <c r="F34" s="105">
        <v>3803</v>
      </c>
      <c r="G34" s="105">
        <v>0</v>
      </c>
      <c r="H34" s="105">
        <v>216.752309</v>
      </c>
      <c r="I34" s="106">
        <v>0</v>
      </c>
      <c r="J34" s="148">
        <v>5.6995085195897977</v>
      </c>
      <c r="K34" s="148">
        <v>0</v>
      </c>
      <c r="L34" s="11"/>
      <c r="M34" s="30"/>
      <c r="N34" s="50"/>
    </row>
    <row r="35" spans="1:14 16384:16384" s="5" customFormat="1" ht="71.25" customHeight="1">
      <c r="A35" s="6"/>
      <c r="B35" s="14"/>
      <c r="C35" s="143"/>
      <c r="D35" s="140"/>
      <c r="E35" s="99" t="s">
        <v>48</v>
      </c>
      <c r="F35" s="112">
        <v>5560</v>
      </c>
      <c r="G35" s="112">
        <v>0</v>
      </c>
      <c r="H35" s="112">
        <v>1466.9127149999999</v>
      </c>
      <c r="I35" s="113">
        <v>13.6457385</v>
      </c>
      <c r="J35" s="151">
        <v>26.383322212230215</v>
      </c>
      <c r="K35" s="151">
        <v>0.24542695143884891</v>
      </c>
      <c r="L35" s="11"/>
      <c r="M35" s="30"/>
      <c r="N35" s="50"/>
    </row>
    <row r="36" spans="1:14 16384:16384" s="5" customFormat="1" ht="69.75" customHeight="1">
      <c r="A36" s="6"/>
      <c r="B36" s="14"/>
      <c r="C36" s="128" t="s">
        <v>21</v>
      </c>
      <c r="D36" s="18"/>
      <c r="E36" s="96" t="s">
        <v>49</v>
      </c>
      <c r="F36" s="119">
        <v>3000</v>
      </c>
      <c r="G36" s="105">
        <v>0</v>
      </c>
      <c r="H36" s="119">
        <v>1188.680756</v>
      </c>
      <c r="I36" s="123">
        <v>35.401155500000002</v>
      </c>
      <c r="J36" s="154">
        <v>39.622691866666663</v>
      </c>
      <c r="K36" s="148">
        <v>1.1800385166666667</v>
      </c>
      <c r="L36" s="11"/>
      <c r="M36" s="30"/>
      <c r="N36" s="50"/>
      <c r="XFD36" s="5">
        <f>+J36*100</f>
        <v>3962.2691866666664</v>
      </c>
    </row>
    <row r="37" spans="1:14 16384:16384" s="5" customFormat="1" ht="57" customHeight="1">
      <c r="A37" s="6"/>
      <c r="B37" s="14"/>
      <c r="C37" s="128"/>
      <c r="D37" s="18"/>
      <c r="E37" s="96" t="s">
        <v>50</v>
      </c>
      <c r="F37" s="105">
        <v>1700</v>
      </c>
      <c r="G37" s="105">
        <v>0</v>
      </c>
      <c r="H37" s="105">
        <v>1096.9570695</v>
      </c>
      <c r="I37" s="117">
        <v>17.731401999999999</v>
      </c>
      <c r="J37" s="148">
        <v>64.526886441176472</v>
      </c>
      <c r="K37" s="148">
        <v>1.0430236470588234</v>
      </c>
      <c r="L37" s="11"/>
      <c r="M37" s="30"/>
      <c r="N37" s="50"/>
    </row>
    <row r="38" spans="1:14 16384:16384" s="5" customFormat="1" ht="50.25" customHeight="1">
      <c r="A38" s="6"/>
      <c r="B38" s="14"/>
      <c r="C38" s="128"/>
      <c r="D38" s="18"/>
      <c r="E38" s="96" t="s">
        <v>51</v>
      </c>
      <c r="F38" s="119">
        <v>1965</v>
      </c>
      <c r="G38" s="105">
        <v>0</v>
      </c>
      <c r="H38" s="119">
        <v>514.815833</v>
      </c>
      <c r="I38" s="123">
        <v>13.295332999999999</v>
      </c>
      <c r="J38" s="154">
        <v>26.199279033078881</v>
      </c>
      <c r="K38" s="148">
        <v>0.67660727735368953</v>
      </c>
      <c r="L38" s="11"/>
      <c r="M38" s="30"/>
      <c r="N38" s="50"/>
    </row>
    <row r="39" spans="1:14 16384:16384" s="5" customFormat="1" ht="60.75" customHeight="1">
      <c r="A39" s="6"/>
      <c r="B39" s="14"/>
      <c r="C39" s="128"/>
      <c r="D39" s="18"/>
      <c r="E39" s="96" t="s">
        <v>52</v>
      </c>
      <c r="F39" s="119">
        <v>458.92788000000002</v>
      </c>
      <c r="G39" s="105">
        <v>0</v>
      </c>
      <c r="H39" s="119">
        <v>173.1933267</v>
      </c>
      <c r="I39" s="123">
        <v>0</v>
      </c>
      <c r="J39" s="154">
        <v>37.738680574385675</v>
      </c>
      <c r="K39" s="148">
        <v>0</v>
      </c>
      <c r="L39" s="11"/>
      <c r="M39" s="30"/>
      <c r="N39" s="50"/>
    </row>
    <row r="40" spans="1:14 16384:16384" s="5" customFormat="1" ht="66" customHeight="1">
      <c r="A40" s="6"/>
      <c r="B40" s="14"/>
      <c r="C40" s="128"/>
      <c r="D40" s="15"/>
      <c r="E40" s="96" t="s">
        <v>53</v>
      </c>
      <c r="F40" s="105">
        <v>1204</v>
      </c>
      <c r="G40" s="105">
        <v>0</v>
      </c>
      <c r="H40" s="105">
        <v>331.54276700000003</v>
      </c>
      <c r="I40" s="117">
        <v>8.1716669999999993</v>
      </c>
      <c r="J40" s="148">
        <v>27.53677466777409</v>
      </c>
      <c r="K40" s="148">
        <v>0.67870988372093022</v>
      </c>
      <c r="L40" s="11"/>
      <c r="M40" s="30"/>
      <c r="N40" s="50"/>
    </row>
    <row r="41" spans="1:14 16384:16384" s="5" customFormat="1" ht="78.75" customHeight="1">
      <c r="A41" s="6"/>
      <c r="B41" s="14"/>
      <c r="C41" s="128"/>
      <c r="D41" s="15"/>
      <c r="E41" s="96" t="s">
        <v>54</v>
      </c>
      <c r="F41" s="105">
        <v>2000</v>
      </c>
      <c r="G41" s="105">
        <v>0</v>
      </c>
      <c r="H41" s="105">
        <v>232.11999299999999</v>
      </c>
      <c r="I41" s="117">
        <v>0</v>
      </c>
      <c r="J41" s="148">
        <v>11.605999649999999</v>
      </c>
      <c r="K41" s="148">
        <v>0</v>
      </c>
      <c r="L41" s="11"/>
      <c r="M41" s="30"/>
      <c r="N41" s="50"/>
    </row>
    <row r="42" spans="1:14 16384:16384" s="5" customFormat="1" ht="51" customHeight="1">
      <c r="A42" s="6"/>
      <c r="B42" s="14"/>
      <c r="C42" s="128"/>
      <c r="D42" s="15"/>
      <c r="E42" s="96" t="s">
        <v>55</v>
      </c>
      <c r="F42" s="105">
        <v>1150</v>
      </c>
      <c r="G42" s="105">
        <v>0</v>
      </c>
      <c r="H42" s="105">
        <v>208.294544</v>
      </c>
      <c r="I42" s="117">
        <v>1.5064340000000001</v>
      </c>
      <c r="J42" s="148">
        <v>18.11256904347826</v>
      </c>
      <c r="K42" s="148">
        <v>0.13099426086956523</v>
      </c>
      <c r="L42" s="11"/>
      <c r="M42" s="30"/>
      <c r="N42" s="50"/>
    </row>
    <row r="43" spans="1:14 16384:16384" s="5" customFormat="1" ht="87.75" customHeight="1">
      <c r="A43" s="6"/>
      <c r="B43" s="14"/>
      <c r="C43" s="128"/>
      <c r="D43" s="27"/>
      <c r="E43" s="96" t="s">
        <v>56</v>
      </c>
      <c r="F43" s="105">
        <v>5004</v>
      </c>
      <c r="G43" s="105">
        <v>2908.6</v>
      </c>
      <c r="H43" s="105">
        <v>0</v>
      </c>
      <c r="I43" s="117">
        <v>0</v>
      </c>
      <c r="J43" s="148">
        <v>0</v>
      </c>
      <c r="K43" s="148">
        <v>0</v>
      </c>
      <c r="L43" s="11"/>
      <c r="M43" s="30"/>
      <c r="N43" s="50"/>
    </row>
    <row r="44" spans="1:14 16384:16384" s="5" customFormat="1" ht="58.5" customHeight="1">
      <c r="A44" s="6"/>
      <c r="B44" s="14"/>
      <c r="C44" s="128"/>
      <c r="D44" s="18"/>
      <c r="E44" s="96" t="s">
        <v>57</v>
      </c>
      <c r="F44" s="105">
        <v>603</v>
      </c>
      <c r="G44" s="105">
        <v>0</v>
      </c>
      <c r="H44" s="105">
        <v>0</v>
      </c>
      <c r="I44" s="117">
        <v>0</v>
      </c>
      <c r="J44" s="148">
        <v>0</v>
      </c>
      <c r="K44" s="148">
        <v>0</v>
      </c>
      <c r="L44" s="11"/>
      <c r="M44" s="30"/>
      <c r="N44" s="50"/>
    </row>
    <row r="45" spans="1:14 16384:16384" s="1" customFormat="1">
      <c r="A45" s="19"/>
      <c r="B45" s="13"/>
      <c r="C45" s="52"/>
      <c r="D45" s="16"/>
      <c r="E45" s="54" t="s">
        <v>13</v>
      </c>
      <c r="F45" s="34">
        <f>+SUM(F9:F44)</f>
        <v>2890596.2685660003</v>
      </c>
      <c r="G45" s="34">
        <f>+SUM(G9:G44)</f>
        <v>506908.6</v>
      </c>
      <c r="H45" s="34">
        <f t="shared" ref="H45:I45" si="0">+SUM(H9:H44)</f>
        <v>178002.11506586001</v>
      </c>
      <c r="I45" s="34">
        <f t="shared" si="0"/>
        <v>14648.84489866</v>
      </c>
      <c r="J45" s="156">
        <v>6.2</v>
      </c>
      <c r="K45" s="156">
        <v>0.5</v>
      </c>
      <c r="L45" s="12"/>
      <c r="M45" s="30"/>
      <c r="N45" s="84"/>
    </row>
    <row r="46" spans="1:14 16384:16384" ht="16.5" customHeight="1">
      <c r="B46" s="13"/>
      <c r="E46" s="44"/>
      <c r="F46" s="45"/>
      <c r="G46" s="45"/>
      <c r="H46" s="45"/>
      <c r="I46" s="45"/>
      <c r="J46" s="157"/>
      <c r="K46" s="157"/>
      <c r="L46" s="12"/>
      <c r="M46" s="30"/>
      <c r="N46" s="85"/>
    </row>
    <row r="47" spans="1:14 16384:16384" hidden="1"/>
    <row r="48" spans="1:14 16384:1638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17">
    <mergeCell ref="C2:L5"/>
    <mergeCell ref="C16:C23"/>
    <mergeCell ref="D9:D11"/>
    <mergeCell ref="D32:D35"/>
    <mergeCell ref="D16:D17"/>
    <mergeCell ref="C9:C15"/>
    <mergeCell ref="D13:D15"/>
    <mergeCell ref="D22:D23"/>
    <mergeCell ref="C24:C31"/>
    <mergeCell ref="C32:C35"/>
    <mergeCell ref="C36:C44"/>
    <mergeCell ref="F7:I7"/>
    <mergeCell ref="J7:K7"/>
    <mergeCell ref="C7:C8"/>
    <mergeCell ref="D7:D8"/>
    <mergeCell ref="E7:E8"/>
    <mergeCell ref="D18:D21"/>
  </mergeCells>
  <dataValidations disablePrompts="1" count="1">
    <dataValidation type="list" allowBlank="1" showInputMessage="1" showErrorMessage="1" sqref="F982084 F916548 F851012 F785476 F719940 F654404 F588868 F523332 F457796 F392260 F326724 F261188 F195652 F130116 F64580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G9" sqref="G9"/>
    </sheetView>
  </sheetViews>
  <sheetFormatPr baseColWidth="10" defaultColWidth="0" defaultRowHeight="23.25" zeroHeight="1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hidden="1"/>
    <col min="15" max="28" width="16.28515625" hidden="1"/>
    <col min="29" max="67" width="8" hidden="1"/>
    <col min="68" max="16381" width="0.7109375" hidden="1"/>
    <col min="16382" max="16382" width="11.42578125" hidden="1"/>
    <col min="16383" max="16383" width="0.7109375" hidden="1"/>
    <col min="16384" max="16384" width="41" hidden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135" t="s">
        <v>121</v>
      </c>
      <c r="D2" s="135"/>
      <c r="E2" s="135"/>
      <c r="F2" s="135"/>
      <c r="G2" s="135"/>
      <c r="H2" s="135"/>
      <c r="I2" s="135"/>
      <c r="J2" s="135"/>
      <c r="K2" s="135"/>
      <c r="L2" s="135"/>
      <c r="M2" s="25"/>
    </row>
    <row r="3" spans="1:14" ht="15" customHeight="1">
      <c r="A3" s="21"/>
      <c r="B3" s="2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5"/>
    </row>
    <row r="4" spans="1:14" ht="15" customHeight="1">
      <c r="A4" s="21"/>
      <c r="B4" s="21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25"/>
    </row>
    <row r="5" spans="1:14" ht="15" customHeight="1">
      <c r="A5" s="21"/>
      <c r="B5" s="2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131"/>
      <c r="D7" s="131"/>
      <c r="E7" s="131" t="s">
        <v>12</v>
      </c>
      <c r="F7" s="129" t="s">
        <v>7</v>
      </c>
      <c r="G7" s="129"/>
      <c r="H7" s="129"/>
      <c r="I7" s="129"/>
      <c r="J7" s="130" t="s">
        <v>11</v>
      </c>
      <c r="K7" s="130"/>
      <c r="L7" s="10" t="s">
        <v>17</v>
      </c>
      <c r="M7" s="20"/>
      <c r="N7" s="83"/>
    </row>
    <row r="8" spans="1:14" s="1" customFormat="1" ht="80.25" customHeight="1">
      <c r="A8" s="19"/>
      <c r="B8" s="13"/>
      <c r="C8" s="131"/>
      <c r="D8" s="131"/>
      <c r="E8" s="131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ht="68.25" customHeight="1">
      <c r="B9" s="13"/>
      <c r="C9" s="88"/>
      <c r="D9" s="27"/>
      <c r="E9" s="95" t="s">
        <v>111</v>
      </c>
      <c r="F9" s="117">
        <v>218750</v>
      </c>
      <c r="G9" s="117">
        <v>0</v>
      </c>
      <c r="H9" s="117">
        <v>5713.8302299999996</v>
      </c>
      <c r="I9" s="117">
        <v>63.774022000000002</v>
      </c>
      <c r="J9" s="124">
        <v>2.6120366765714285</v>
      </c>
      <c r="K9" s="125">
        <v>2.9153838628571429E-2</v>
      </c>
      <c r="L9" s="12"/>
      <c r="M9" s="30"/>
      <c r="N9" s="50"/>
    </row>
    <row r="10" spans="1:14" ht="68.25" customHeight="1">
      <c r="B10" s="13"/>
      <c r="C10" s="88"/>
      <c r="D10" s="27"/>
      <c r="E10" s="96" t="s">
        <v>112</v>
      </c>
      <c r="F10" s="105">
        <v>35000</v>
      </c>
      <c r="G10" s="105">
        <v>0</v>
      </c>
      <c r="H10" s="106">
        <v>10.754505999999999</v>
      </c>
      <c r="I10" s="117">
        <v>9.5672680000000003</v>
      </c>
      <c r="J10" s="126">
        <v>3.0727159999999996E-2</v>
      </c>
      <c r="K10" s="107">
        <v>2.7335051428571427E-2</v>
      </c>
      <c r="L10" s="12"/>
      <c r="M10" s="30"/>
      <c r="N10" s="50"/>
    </row>
    <row r="11" spans="1:14" ht="68.25" customHeight="1">
      <c r="B11" s="13"/>
      <c r="C11" s="88"/>
      <c r="D11" s="27"/>
      <c r="E11" s="96" t="s">
        <v>113</v>
      </c>
      <c r="F11" s="105">
        <v>18977.416938999999</v>
      </c>
      <c r="G11" s="105">
        <v>0</v>
      </c>
      <c r="H11" s="105">
        <v>0</v>
      </c>
      <c r="I11" s="117">
        <v>0</v>
      </c>
      <c r="J11" s="126">
        <v>0</v>
      </c>
      <c r="K11" s="107">
        <v>0</v>
      </c>
      <c r="L11" s="12"/>
      <c r="M11" s="30"/>
      <c r="N11" s="50"/>
    </row>
    <row r="12" spans="1:14" ht="68.25" customHeight="1">
      <c r="B12" s="13"/>
      <c r="C12" s="88"/>
      <c r="D12" s="27"/>
      <c r="E12" s="96" t="s">
        <v>114</v>
      </c>
      <c r="F12" s="105">
        <v>15000</v>
      </c>
      <c r="G12" s="105">
        <v>0</v>
      </c>
      <c r="H12" s="106">
        <v>0</v>
      </c>
      <c r="I12" s="117">
        <v>0</v>
      </c>
      <c r="J12" s="126">
        <v>0</v>
      </c>
      <c r="K12" s="107">
        <v>0</v>
      </c>
      <c r="L12" s="12"/>
      <c r="M12" s="30"/>
      <c r="N12" s="50"/>
    </row>
    <row r="13" spans="1:14" ht="68.25" customHeight="1">
      <c r="B13" s="13"/>
      <c r="C13" s="88"/>
      <c r="D13" s="27"/>
      <c r="E13" s="96" t="s">
        <v>115</v>
      </c>
      <c r="F13" s="105">
        <v>8438.6012859999992</v>
      </c>
      <c r="G13" s="105">
        <v>0</v>
      </c>
      <c r="H13" s="106">
        <v>891.98368400000004</v>
      </c>
      <c r="I13" s="117">
        <v>14.502523</v>
      </c>
      <c r="J13" s="126">
        <v>10.570278814805945</v>
      </c>
      <c r="K13" s="107">
        <v>0.17185932251663918</v>
      </c>
      <c r="L13" s="12"/>
      <c r="M13" s="30"/>
      <c r="N13" s="50"/>
    </row>
    <row r="14" spans="1:14" s="1" customFormat="1">
      <c r="A14" s="19"/>
      <c r="B14" s="13"/>
      <c r="C14" s="52"/>
      <c r="D14" s="16"/>
      <c r="E14" s="54" t="s">
        <v>22</v>
      </c>
      <c r="F14" s="34">
        <v>296166.01822500001</v>
      </c>
      <c r="G14" s="34">
        <v>0</v>
      </c>
      <c r="H14" s="34">
        <f>+SUM(H9:H13)</f>
        <v>6616.5684199999996</v>
      </c>
      <c r="I14" s="34">
        <f>+SUM(I9:I13)</f>
        <v>87.843812999999997</v>
      </c>
      <c r="J14" s="35">
        <v>2.2340741384358731</v>
      </c>
      <c r="K14" s="35">
        <v>2.9660328192434377E-2</v>
      </c>
      <c r="L14" s="12"/>
      <c r="M14" s="30"/>
      <c r="N14" s="84"/>
    </row>
    <row r="15" spans="1:14">
      <c r="A15" s="93"/>
      <c r="B15" s="19"/>
      <c r="C15" s="94"/>
      <c r="E15" s="44"/>
      <c r="F15" s="45"/>
      <c r="G15" s="45"/>
      <c r="H15" s="45"/>
      <c r="I15" s="45"/>
      <c r="J15" s="46"/>
      <c r="K15" s="46"/>
      <c r="L15" s="90"/>
      <c r="M15" s="30"/>
      <c r="N15" s="85"/>
    </row>
    <row r="16" spans="1:14" hidden="1">
      <c r="A16" s="93"/>
      <c r="B16" s="19"/>
      <c r="C16" s="94"/>
      <c r="E16" s="44"/>
      <c r="F16" s="45"/>
      <c r="G16" s="45"/>
      <c r="H16" s="45"/>
      <c r="I16" s="45"/>
      <c r="J16" s="46"/>
      <c r="K16" s="46"/>
      <c r="L16" s="90"/>
      <c r="M16" s="30"/>
      <c r="N16" s="85"/>
    </row>
    <row r="17" spans="1:3" hidden="1">
      <c r="A17" s="93"/>
      <c r="B17" s="93"/>
      <c r="C17" s="94"/>
    </row>
    <row r="18" spans="1:3" hidden="1"/>
    <row r="19" spans="1:3" hidden="1"/>
    <row r="20" spans="1:3" hidden="1"/>
    <row r="21" spans="1:3" hidden="1"/>
    <row r="22" spans="1:3" hidden="1"/>
    <row r="23" spans="1:3" hidden="1"/>
    <row r="24" spans="1:3" hidden="1"/>
    <row r="25" spans="1:3" hidden="1"/>
    <row r="26" spans="1:3" hidden="1"/>
    <row r="27" spans="1:3" hidden="1"/>
    <row r="28" spans="1:3" hidden="1"/>
    <row r="29" spans="1:3" hidden="1"/>
    <row r="30" spans="1:3" hidden="1"/>
    <row r="31" spans="1:3" hidden="1"/>
    <row r="32" spans="1: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E7:E8"/>
    <mergeCell ref="F7:I7"/>
    <mergeCell ref="J7:K7"/>
    <mergeCell ref="C7:C8"/>
    <mergeCell ref="D7:D8"/>
  </mergeCells>
  <dataValidations count="1">
    <dataValidation type="list" allowBlank="1" showInputMessage="1" showErrorMessage="1" sqref="F982020 F916484 F850948 F785412 F719876 F654340 F588804 F523268 F457732 F392196 F326660 F261124 F195588 F130052 F6451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/>
  </sheetViews>
  <sheetFormatPr baseColWidth="10" defaultColWidth="0" defaultRowHeight="23.25" zeroHeight="1"/>
  <cols>
    <col min="1" max="2" width="2.42578125" customWidth="1"/>
    <col min="3" max="3" width="18.28515625" style="53" customWidth="1"/>
    <col min="4" max="4" width="11.42578125" style="17" customWidth="1"/>
    <col min="5" max="5" width="115" style="4" customWidth="1"/>
    <col min="6" max="6" width="23.42578125" style="3" customWidth="1"/>
    <col min="7" max="7" width="23.7109375" style="3" customWidth="1"/>
    <col min="8" max="8" width="23.7109375" style="48" customWidth="1"/>
    <col min="9" max="9" width="23.5703125" style="48" customWidth="1"/>
    <col min="10" max="11" width="15.85546875" style="49" customWidth="1"/>
    <col min="12" max="12" width="2.42578125" style="91" customWidth="1"/>
    <col min="13" max="13" width="16.28515625" style="92" customWidth="1"/>
    <col min="14" max="14" width="16.28515625" style="82" hidden="1"/>
    <col min="15" max="28" width="16.28515625" hidden="1"/>
    <col min="29" max="67" width="8" hidden="1"/>
    <col min="68" max="16381" width="0.7109375" hidden="1"/>
    <col min="16382" max="16382" width="11.42578125" hidden="1"/>
    <col min="16383" max="16383" width="0.7109375" hidden="1"/>
    <col min="16384" max="16384" width="41" hidden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135" t="s">
        <v>120</v>
      </c>
      <c r="D2" s="135"/>
      <c r="E2" s="135"/>
      <c r="F2" s="135"/>
      <c r="G2" s="135"/>
      <c r="H2" s="135"/>
      <c r="I2" s="135"/>
      <c r="J2" s="135"/>
      <c r="K2" s="135"/>
      <c r="L2" s="135"/>
      <c r="M2" s="25"/>
    </row>
    <row r="3" spans="1:14" ht="15" customHeight="1">
      <c r="A3" s="21"/>
      <c r="B3" s="2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5"/>
    </row>
    <row r="4" spans="1:14" ht="15" customHeight="1">
      <c r="A4" s="21"/>
      <c r="B4" s="21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25"/>
    </row>
    <row r="5" spans="1:14" ht="15" customHeight="1">
      <c r="A5" s="21"/>
      <c r="B5" s="2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131" t="s">
        <v>16</v>
      </c>
      <c r="D7" s="131" t="s">
        <v>3</v>
      </c>
      <c r="E7" s="131" t="s">
        <v>12</v>
      </c>
      <c r="F7" s="129" t="s">
        <v>7</v>
      </c>
      <c r="G7" s="129"/>
      <c r="H7" s="129"/>
      <c r="I7" s="129"/>
      <c r="J7" s="130" t="s">
        <v>11</v>
      </c>
      <c r="K7" s="130"/>
      <c r="L7" s="10" t="s">
        <v>17</v>
      </c>
      <c r="M7" s="20"/>
      <c r="N7" s="83"/>
    </row>
    <row r="8" spans="1:14" s="1" customFormat="1" ht="80.25" customHeight="1">
      <c r="A8" s="19"/>
      <c r="B8" s="13"/>
      <c r="C8" s="131"/>
      <c r="D8" s="131"/>
      <c r="E8" s="131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ht="74.25" customHeight="1">
      <c r="B9" s="13"/>
      <c r="C9" s="88"/>
      <c r="D9" s="89"/>
      <c r="E9" s="95" t="s">
        <v>105</v>
      </c>
      <c r="F9" s="117">
        <v>17929</v>
      </c>
      <c r="G9" s="117">
        <v>0</v>
      </c>
      <c r="H9" s="117">
        <v>2860.0283079999999</v>
      </c>
      <c r="I9" s="117">
        <v>187.272751</v>
      </c>
      <c r="J9" s="124">
        <v>15.951967806347259</v>
      </c>
      <c r="K9" s="125">
        <v>1.0445242400580066</v>
      </c>
      <c r="L9" s="12"/>
      <c r="M9" s="30"/>
      <c r="N9" s="50"/>
    </row>
    <row r="10" spans="1:14" ht="74.25" customHeight="1">
      <c r="B10" s="13"/>
      <c r="C10" s="88"/>
      <c r="D10" s="89"/>
      <c r="E10" s="96" t="s">
        <v>106</v>
      </c>
      <c r="F10" s="105">
        <v>10000</v>
      </c>
      <c r="G10" s="105">
        <v>0</v>
      </c>
      <c r="H10" s="106">
        <v>4774.48063</v>
      </c>
      <c r="I10" s="117">
        <v>444.12617399999999</v>
      </c>
      <c r="J10" s="126">
        <v>47.7448063</v>
      </c>
      <c r="K10" s="107">
        <v>4.4412617399999998</v>
      </c>
      <c r="L10" s="12"/>
      <c r="M10" s="30"/>
      <c r="N10" s="50"/>
    </row>
    <row r="11" spans="1:14" ht="74.25" customHeight="1">
      <c r="B11" s="13"/>
      <c r="C11" s="88"/>
      <c r="D11" s="89"/>
      <c r="E11" s="96" t="s">
        <v>69</v>
      </c>
      <c r="F11" s="105">
        <v>4928.7978919999996</v>
      </c>
      <c r="G11" s="105">
        <v>0</v>
      </c>
      <c r="H11" s="106">
        <v>930.12859600000002</v>
      </c>
      <c r="I11" s="117">
        <v>31.49</v>
      </c>
      <c r="J11" s="126">
        <v>18.871307291980965</v>
      </c>
      <c r="K11" s="107">
        <v>0.63889817943462146</v>
      </c>
      <c r="L11" s="12"/>
      <c r="M11" s="30"/>
      <c r="N11" s="50"/>
    </row>
    <row r="12" spans="1:14" ht="74.25" customHeight="1">
      <c r="B12" s="13"/>
      <c r="C12" s="88"/>
      <c r="D12" s="89"/>
      <c r="E12" s="96" t="s">
        <v>107</v>
      </c>
      <c r="F12" s="105">
        <v>4654.5040250000002</v>
      </c>
      <c r="G12" s="105">
        <v>0</v>
      </c>
      <c r="H12" s="106">
        <v>0</v>
      </c>
      <c r="I12" s="117">
        <v>0</v>
      </c>
      <c r="J12" s="126">
        <v>0</v>
      </c>
      <c r="K12" s="107">
        <v>0</v>
      </c>
      <c r="L12" s="12"/>
      <c r="M12" s="30"/>
      <c r="N12" s="50"/>
    </row>
    <row r="13" spans="1:14" ht="74.25" customHeight="1">
      <c r="B13" s="13"/>
      <c r="C13" s="88"/>
      <c r="D13" s="89"/>
      <c r="E13" s="96" t="s">
        <v>108</v>
      </c>
      <c r="F13" s="105">
        <v>4300</v>
      </c>
      <c r="G13" s="105">
        <v>0</v>
      </c>
      <c r="H13" s="106">
        <v>297.98097300000001</v>
      </c>
      <c r="I13" s="117">
        <v>25.572887999999999</v>
      </c>
      <c r="J13" s="126">
        <v>6.9297900697674413</v>
      </c>
      <c r="K13" s="107">
        <v>0.59471832558139537</v>
      </c>
      <c r="L13" s="12"/>
      <c r="M13" s="30"/>
      <c r="N13" s="50"/>
    </row>
    <row r="14" spans="1:14" ht="74.25" customHeight="1">
      <c r="B14" s="13"/>
      <c r="C14" s="88"/>
      <c r="D14" s="89"/>
      <c r="E14" s="96" t="s">
        <v>109</v>
      </c>
      <c r="F14" s="105">
        <v>1600</v>
      </c>
      <c r="G14" s="105">
        <v>0</v>
      </c>
      <c r="H14" s="106">
        <v>1226.7347090999999</v>
      </c>
      <c r="I14" s="117">
        <v>102.2505321</v>
      </c>
      <c r="J14" s="126">
        <v>76.670919318749995</v>
      </c>
      <c r="K14" s="107">
        <v>6.3906582562499992</v>
      </c>
      <c r="L14" s="12"/>
      <c r="M14" s="30"/>
      <c r="N14" s="50"/>
    </row>
    <row r="15" spans="1:14" ht="74.25" customHeight="1">
      <c r="B15" s="13"/>
      <c r="C15" s="88"/>
      <c r="D15" s="89"/>
      <c r="E15" s="96" t="s">
        <v>110</v>
      </c>
      <c r="F15" s="105">
        <v>1145</v>
      </c>
      <c r="G15" s="105">
        <v>0</v>
      </c>
      <c r="H15" s="106">
        <v>668.53799900000001</v>
      </c>
      <c r="I15" s="117">
        <v>68.078666999999996</v>
      </c>
      <c r="J15" s="126">
        <v>58.387598165938869</v>
      </c>
      <c r="K15" s="107">
        <v>5.9457351091703057</v>
      </c>
      <c r="L15" s="12"/>
      <c r="M15" s="30"/>
      <c r="N15" s="50"/>
    </row>
    <row r="16" spans="1:14" s="1" customFormat="1">
      <c r="A16" s="19"/>
      <c r="B16" s="13"/>
      <c r="C16" s="52"/>
      <c r="D16" s="16"/>
      <c r="E16" s="54" t="s">
        <v>78</v>
      </c>
      <c r="F16" s="34">
        <f t="shared" ref="F16:G16" si="0">+SUM(F9:F15)</f>
        <v>44557.301917000004</v>
      </c>
      <c r="G16" s="34">
        <f t="shared" si="0"/>
        <v>0</v>
      </c>
      <c r="H16" s="34">
        <f>+SUM(H9:H15)</f>
        <v>10757.891215099999</v>
      </c>
      <c r="I16" s="34">
        <f>+SUM(I9:I15)</f>
        <v>858.79101209999999</v>
      </c>
      <c r="J16" s="35">
        <v>24.1</v>
      </c>
      <c r="K16" s="35">
        <v>1.9</v>
      </c>
      <c r="L16" s="12"/>
      <c r="M16" s="30"/>
      <c r="N16" s="84"/>
    </row>
    <row r="17" spans="1:14">
      <c r="A17" s="93"/>
      <c r="B17" s="19"/>
      <c r="C17" s="94"/>
      <c r="E17" s="44"/>
      <c r="F17" s="45"/>
      <c r="G17" s="45"/>
      <c r="H17" s="45"/>
      <c r="I17" s="45"/>
      <c r="J17" s="46"/>
      <c r="K17" s="46"/>
      <c r="L17" s="90"/>
      <c r="M17" s="30"/>
      <c r="N17" s="85"/>
    </row>
    <row r="18" spans="1:14" hidden="1">
      <c r="B18" s="13"/>
      <c r="E18" s="44"/>
      <c r="F18" s="45"/>
      <c r="G18" s="45"/>
      <c r="H18" s="45"/>
      <c r="I18" s="45"/>
      <c r="J18" s="46">
        <v>0</v>
      </c>
      <c r="K18" s="46">
        <v>0</v>
      </c>
      <c r="L18" s="90"/>
      <c r="M18" s="30"/>
      <c r="N18" s="85"/>
    </row>
    <row r="19" spans="1:14" hidden="1"/>
    <row r="20" spans="1:14" hidden="1"/>
    <row r="21" spans="1:14" hidden="1"/>
    <row r="22" spans="1:14" hidden="1"/>
    <row r="23" spans="1:14" hidden="1"/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12 F916476 F850940 F785404 F719868 F654332 F588796 F523260 F457724 F392188 F326652 F261116 F195580 F130044 F64508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/>
  </sheetViews>
  <sheetFormatPr baseColWidth="10" defaultColWidth="0" defaultRowHeight="23.25" zeroHeight="1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hidden="1"/>
    <col min="15" max="28" width="16.28515625" hidden="1"/>
    <col min="29" max="67" width="8" hidden="1"/>
    <col min="68" max="16381" width="0.7109375" hidden="1"/>
    <col min="16382" max="16382" width="11.42578125" hidden="1"/>
    <col min="16383" max="16383" width="0.7109375" hidden="1"/>
    <col min="16384" max="16384" width="41" hidden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135" t="s">
        <v>119</v>
      </c>
      <c r="D2" s="135"/>
      <c r="E2" s="135"/>
      <c r="F2" s="135"/>
      <c r="G2" s="135"/>
      <c r="H2" s="135"/>
      <c r="I2" s="135"/>
      <c r="J2" s="135"/>
      <c r="K2" s="135"/>
      <c r="L2" s="135"/>
      <c r="M2" s="25"/>
    </row>
    <row r="3" spans="1:14" ht="15" customHeight="1">
      <c r="A3" s="21"/>
      <c r="B3" s="2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5"/>
    </row>
    <row r="4" spans="1:14" ht="15" customHeight="1">
      <c r="A4" s="21"/>
      <c r="B4" s="21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25"/>
    </row>
    <row r="5" spans="1:14" ht="15" customHeight="1">
      <c r="A5" s="21"/>
      <c r="B5" s="2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131"/>
      <c r="D7" s="131"/>
      <c r="E7" s="131" t="s">
        <v>12</v>
      </c>
      <c r="F7" s="129" t="s">
        <v>7</v>
      </c>
      <c r="G7" s="129"/>
      <c r="H7" s="129"/>
      <c r="I7" s="129"/>
      <c r="J7" s="130" t="s">
        <v>11</v>
      </c>
      <c r="K7" s="130"/>
      <c r="L7" s="10" t="s">
        <v>17</v>
      </c>
      <c r="M7" s="20"/>
      <c r="N7" s="83"/>
    </row>
    <row r="8" spans="1:14" s="1" customFormat="1" ht="80.25" customHeight="1">
      <c r="A8" s="19"/>
      <c r="B8" s="13"/>
      <c r="C8" s="131"/>
      <c r="D8" s="131"/>
      <c r="E8" s="131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ht="74.25" customHeight="1">
      <c r="B9" s="13"/>
      <c r="C9" s="88"/>
      <c r="D9" s="89"/>
      <c r="E9" s="95" t="s">
        <v>101</v>
      </c>
      <c r="F9" s="117">
        <v>9172.9962720000003</v>
      </c>
      <c r="G9" s="117">
        <v>0</v>
      </c>
      <c r="H9" s="117">
        <v>512.57874200000003</v>
      </c>
      <c r="I9" s="117">
        <v>2.6006939999999998</v>
      </c>
      <c r="J9" s="124">
        <v>5.587909629535277</v>
      </c>
      <c r="K9" s="125">
        <v>2.835163040388947E-2</v>
      </c>
      <c r="L9" s="12"/>
      <c r="M9" s="30"/>
      <c r="N9" s="50"/>
    </row>
    <row r="10" spans="1:14" ht="74.25" customHeight="1">
      <c r="B10" s="13"/>
      <c r="C10" s="88"/>
      <c r="D10" s="89"/>
      <c r="E10" s="96" t="s">
        <v>71</v>
      </c>
      <c r="F10" s="105">
        <v>5790</v>
      </c>
      <c r="G10" s="105">
        <v>0</v>
      </c>
      <c r="H10" s="106">
        <v>324.347309</v>
      </c>
      <c r="I10" s="117">
        <v>0</v>
      </c>
      <c r="J10" s="126">
        <v>5.6018533506044905</v>
      </c>
      <c r="K10" s="107">
        <v>0</v>
      </c>
      <c r="L10" s="12"/>
      <c r="M10" s="30"/>
      <c r="N10" s="50"/>
    </row>
    <row r="11" spans="1:14" ht="74.25" customHeight="1">
      <c r="B11" s="13"/>
      <c r="C11" s="88"/>
      <c r="D11" s="89"/>
      <c r="E11" s="96" t="s">
        <v>70</v>
      </c>
      <c r="F11" s="105">
        <v>462</v>
      </c>
      <c r="G11" s="105">
        <v>0</v>
      </c>
      <c r="H11" s="106">
        <v>14.605869999999999</v>
      </c>
      <c r="I11" s="117">
        <v>0</v>
      </c>
      <c r="J11" s="126">
        <v>3.1614437229437229</v>
      </c>
      <c r="K11" s="107">
        <v>0</v>
      </c>
      <c r="L11" s="12"/>
      <c r="M11" s="30"/>
      <c r="N11" s="50"/>
    </row>
    <row r="12" spans="1:14" ht="74.25" customHeight="1">
      <c r="B12" s="13"/>
      <c r="C12" s="88"/>
      <c r="D12" s="89"/>
      <c r="E12" s="96" t="s">
        <v>102</v>
      </c>
      <c r="F12" s="105">
        <v>360</v>
      </c>
      <c r="G12" s="105">
        <v>0</v>
      </c>
      <c r="H12" s="106">
        <v>0</v>
      </c>
      <c r="I12" s="117">
        <v>0</v>
      </c>
      <c r="J12" s="126">
        <v>0</v>
      </c>
      <c r="K12" s="107">
        <v>0</v>
      </c>
      <c r="L12" s="12"/>
      <c r="M12" s="30"/>
      <c r="N12" s="50"/>
    </row>
    <row r="13" spans="1:14" s="1" customFormat="1">
      <c r="A13" s="19"/>
      <c r="B13" s="13"/>
      <c r="C13" s="52"/>
      <c r="D13" s="16"/>
      <c r="E13" s="54" t="s">
        <v>77</v>
      </c>
      <c r="F13" s="34">
        <f>+SUM(F9:F12)</f>
        <v>15784.996272</v>
      </c>
      <c r="G13" s="34">
        <f t="shared" ref="G13:I13" si="0">+SUM(G9:G12)</f>
        <v>0</v>
      </c>
      <c r="H13" s="34">
        <f t="shared" si="0"/>
        <v>851.53192100000001</v>
      </c>
      <c r="I13" s="34">
        <f t="shared" si="0"/>
        <v>2.6006939999999998</v>
      </c>
      <c r="J13" s="35">
        <v>5.4</v>
      </c>
      <c r="K13" s="35">
        <v>0</v>
      </c>
      <c r="L13" s="12"/>
      <c r="M13" s="30"/>
      <c r="N13" s="84"/>
    </row>
    <row r="14" spans="1:14">
      <c r="B14" s="13"/>
      <c r="E14" s="44"/>
      <c r="F14" s="45"/>
      <c r="G14" s="45"/>
      <c r="H14" s="45"/>
      <c r="I14" s="45"/>
      <c r="J14" s="46">
        <v>0</v>
      </c>
      <c r="K14" s="46">
        <v>0</v>
      </c>
      <c r="L14" s="12"/>
      <c r="M14" s="30"/>
      <c r="N14" s="85"/>
    </row>
    <row r="15" spans="1:14" hidden="1"/>
    <row r="16" spans="1:14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96 F916460 F850924 F785388 F719852 F654316 F588780 F523244 F457708 F392172 F326636 F261100 F195564 F130028 F64492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/>
  </sheetViews>
  <sheetFormatPr baseColWidth="10" defaultColWidth="0" defaultRowHeight="23.25" zeroHeight="1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hidden="1"/>
    <col min="15" max="28" width="16.28515625" hidden="1"/>
    <col min="29" max="67" width="8" hidden="1"/>
    <col min="68" max="16381" width="0.7109375" hidden="1"/>
    <col min="16382" max="16382" width="11.42578125" hidden="1"/>
    <col min="16383" max="16383" width="0.7109375" hidden="1"/>
    <col min="16384" max="16384" width="41" hidden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135" t="s">
        <v>123</v>
      </c>
      <c r="D2" s="135"/>
      <c r="E2" s="135"/>
      <c r="F2" s="135"/>
      <c r="G2" s="135"/>
      <c r="H2" s="135"/>
      <c r="I2" s="135"/>
      <c r="J2" s="135"/>
      <c r="K2" s="135"/>
      <c r="L2" s="135"/>
      <c r="M2" s="25"/>
    </row>
    <row r="3" spans="1:14" ht="15" customHeight="1">
      <c r="A3" s="21"/>
      <c r="B3" s="2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5"/>
    </row>
    <row r="4" spans="1:14" ht="15" customHeight="1">
      <c r="A4" s="21"/>
      <c r="B4" s="21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25"/>
    </row>
    <row r="5" spans="1:14" ht="15" customHeight="1">
      <c r="A5" s="21"/>
      <c r="B5" s="2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131"/>
      <c r="D7" s="131"/>
      <c r="E7" s="131" t="s">
        <v>12</v>
      </c>
      <c r="F7" s="129" t="s">
        <v>7</v>
      </c>
      <c r="G7" s="129"/>
      <c r="H7" s="129"/>
      <c r="I7" s="129"/>
      <c r="J7" s="130" t="s">
        <v>11</v>
      </c>
      <c r="K7" s="130"/>
      <c r="L7" s="10" t="s">
        <v>17</v>
      </c>
      <c r="M7" s="20"/>
      <c r="N7" s="83"/>
    </row>
    <row r="8" spans="1:14" s="1" customFormat="1" ht="80.25" customHeight="1">
      <c r="A8" s="19"/>
      <c r="B8" s="13"/>
      <c r="C8" s="131"/>
      <c r="D8" s="131"/>
      <c r="E8" s="131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ht="74.25" customHeight="1">
      <c r="B9" s="13"/>
      <c r="C9" s="88"/>
      <c r="D9" s="89"/>
      <c r="E9" s="95" t="s">
        <v>80</v>
      </c>
      <c r="F9" s="117">
        <v>18647.225040000001</v>
      </c>
      <c r="G9" s="117">
        <v>0</v>
      </c>
      <c r="H9" s="117">
        <v>461.78288019999997</v>
      </c>
      <c r="I9" s="117">
        <v>0.5021004</v>
      </c>
      <c r="J9" s="124">
        <v>2.4764160844813827</v>
      </c>
      <c r="K9" s="125">
        <v>2.6926279857884955E-3</v>
      </c>
      <c r="L9" s="12"/>
      <c r="M9" s="30"/>
      <c r="N9" s="50"/>
    </row>
    <row r="10" spans="1:14" ht="74.25" customHeight="1">
      <c r="B10" s="13"/>
      <c r="C10" s="88"/>
      <c r="D10" s="89"/>
      <c r="E10" s="96" t="s">
        <v>81</v>
      </c>
      <c r="F10" s="105">
        <v>12529.84627</v>
      </c>
      <c r="G10" s="105">
        <v>0</v>
      </c>
      <c r="H10" s="106">
        <v>436.51</v>
      </c>
      <c r="I10" s="117">
        <v>0</v>
      </c>
      <c r="J10" s="126">
        <v>3.4837618163371129</v>
      </c>
      <c r="K10" s="107">
        <v>0</v>
      </c>
      <c r="L10" s="12"/>
      <c r="M10" s="30"/>
      <c r="N10" s="50"/>
    </row>
    <row r="11" spans="1:14" ht="74.25" customHeight="1">
      <c r="B11" s="13"/>
      <c r="C11" s="88"/>
      <c r="D11" s="89"/>
      <c r="E11" s="96" t="s">
        <v>86</v>
      </c>
      <c r="F11" s="105">
        <v>2242.8020000000001</v>
      </c>
      <c r="G11" s="105"/>
      <c r="H11" s="106">
        <v>298.88257499999997</v>
      </c>
      <c r="I11" s="117">
        <v>0</v>
      </c>
      <c r="J11" s="126">
        <v>13.326302321827782</v>
      </c>
      <c r="K11" s="107">
        <v>0</v>
      </c>
      <c r="L11" s="12"/>
      <c r="M11" s="30"/>
      <c r="N11" s="50"/>
    </row>
    <row r="12" spans="1:14" ht="74.25" customHeight="1">
      <c r="B12" s="13"/>
      <c r="C12" s="88"/>
      <c r="D12" s="89"/>
      <c r="E12" s="96" t="s">
        <v>85</v>
      </c>
      <c r="F12" s="105">
        <v>1455.3</v>
      </c>
      <c r="G12" s="105">
        <v>0</v>
      </c>
      <c r="H12" s="106">
        <v>0</v>
      </c>
      <c r="I12" s="117">
        <v>0</v>
      </c>
      <c r="J12" s="126">
        <v>0</v>
      </c>
      <c r="K12" s="107">
        <v>0</v>
      </c>
      <c r="L12" s="12"/>
      <c r="M12" s="30"/>
      <c r="N12" s="50"/>
    </row>
    <row r="13" spans="1:14" ht="74.25" customHeight="1">
      <c r="B13" s="13"/>
      <c r="C13" s="88"/>
      <c r="D13" s="89"/>
      <c r="E13" s="96" t="s">
        <v>83</v>
      </c>
      <c r="F13" s="105">
        <v>986.58483999999999</v>
      </c>
      <c r="G13" s="105">
        <v>0</v>
      </c>
      <c r="H13" s="106">
        <v>0</v>
      </c>
      <c r="I13" s="117">
        <v>0</v>
      </c>
      <c r="J13" s="126">
        <v>0</v>
      </c>
      <c r="K13" s="107">
        <v>0</v>
      </c>
      <c r="L13" s="12"/>
      <c r="M13" s="30"/>
      <c r="N13" s="50"/>
    </row>
    <row r="14" spans="1:14" ht="74.25" customHeight="1">
      <c r="B14" s="13"/>
      <c r="C14" s="88"/>
      <c r="D14" s="89"/>
      <c r="E14" s="96" t="s">
        <v>82</v>
      </c>
      <c r="F14" s="105">
        <v>976.67821100000003</v>
      </c>
      <c r="G14" s="105">
        <v>0</v>
      </c>
      <c r="H14" s="106">
        <v>0</v>
      </c>
      <c r="I14" s="117">
        <v>0</v>
      </c>
      <c r="J14" s="126">
        <v>0</v>
      </c>
      <c r="K14" s="107">
        <v>0</v>
      </c>
      <c r="L14" s="12"/>
      <c r="M14" s="30"/>
      <c r="N14" s="50"/>
    </row>
    <row r="15" spans="1:14" ht="74.25" customHeight="1">
      <c r="B15" s="13"/>
      <c r="C15" s="88"/>
      <c r="D15" s="89"/>
      <c r="E15" s="96" t="s">
        <v>84</v>
      </c>
      <c r="F15" s="105">
        <v>515</v>
      </c>
      <c r="G15" s="105">
        <v>0</v>
      </c>
      <c r="H15" s="106">
        <v>0</v>
      </c>
      <c r="I15" s="117">
        <v>0</v>
      </c>
      <c r="J15" s="126">
        <v>0</v>
      </c>
      <c r="K15" s="107">
        <v>0</v>
      </c>
      <c r="L15" s="12"/>
      <c r="M15" s="30"/>
      <c r="N15" s="50"/>
    </row>
    <row r="16" spans="1:14" s="1" customFormat="1">
      <c r="A16" s="19"/>
      <c r="B16" s="13"/>
      <c r="C16" s="52"/>
      <c r="D16" s="16"/>
      <c r="E16" s="54" t="s">
        <v>76</v>
      </c>
      <c r="F16" s="34">
        <f>+SUM(F9:F15)</f>
        <v>37353.436361000007</v>
      </c>
      <c r="G16" s="34">
        <f t="shared" ref="G16:I16" si="0">+SUM(G9:G15)</f>
        <v>0</v>
      </c>
      <c r="H16" s="34">
        <f t="shared" si="0"/>
        <v>1197.1754551999998</v>
      </c>
      <c r="I16" s="34">
        <f t="shared" si="0"/>
        <v>0.5021004</v>
      </c>
      <c r="J16" s="35">
        <v>3.2049941634016497</v>
      </c>
      <c r="K16" s="35">
        <v>1.3441879754983752E-3</v>
      </c>
      <c r="L16" s="12"/>
      <c r="M16" s="30"/>
      <c r="N16" s="84"/>
    </row>
    <row r="17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90 F916454 F850918 F785382 F719846 F654310 F588774 F523238 F457702 F392166 F326630 F261094 F195558 F130022 F6448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/>
  </sheetViews>
  <sheetFormatPr baseColWidth="10" defaultColWidth="0" defaultRowHeight="23.25" zeroHeight="1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hidden="1"/>
    <col min="15" max="28" width="16.28515625" hidden="1"/>
    <col min="29" max="67" width="8" hidden="1"/>
    <col min="68" max="16381" width="0.7109375" hidden="1"/>
    <col min="16382" max="16382" width="11.42578125" hidden="1"/>
    <col min="16383" max="16383" width="0.7109375" hidden="1"/>
    <col min="16384" max="16384" width="41" hidden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135" t="s">
        <v>118</v>
      </c>
      <c r="D2" s="135"/>
      <c r="E2" s="135"/>
      <c r="F2" s="135"/>
      <c r="G2" s="135"/>
      <c r="H2" s="135"/>
      <c r="I2" s="135"/>
      <c r="J2" s="135"/>
      <c r="K2" s="135"/>
      <c r="L2" s="135"/>
      <c r="M2" s="25"/>
    </row>
    <row r="3" spans="1:14" ht="15" customHeight="1">
      <c r="A3" s="21"/>
      <c r="B3" s="2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5"/>
    </row>
    <row r="4" spans="1:14" ht="15" customHeight="1">
      <c r="A4" s="21"/>
      <c r="B4" s="21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25"/>
    </row>
    <row r="5" spans="1:14" ht="15" customHeight="1">
      <c r="A5" s="21"/>
      <c r="B5" s="2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131"/>
      <c r="D7" s="131"/>
      <c r="E7" s="131" t="s">
        <v>12</v>
      </c>
      <c r="F7" s="129" t="s">
        <v>7</v>
      </c>
      <c r="G7" s="129"/>
      <c r="H7" s="129"/>
      <c r="I7" s="129"/>
      <c r="J7" s="130" t="s">
        <v>11</v>
      </c>
      <c r="K7" s="130"/>
      <c r="L7" s="10" t="s">
        <v>17</v>
      </c>
      <c r="M7" s="20"/>
      <c r="N7" s="83"/>
    </row>
    <row r="8" spans="1:14" s="1" customFormat="1" ht="80.25" customHeight="1">
      <c r="A8" s="19"/>
      <c r="B8" s="13"/>
      <c r="C8" s="131"/>
      <c r="D8" s="131"/>
      <c r="E8" s="131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ht="80.25" customHeight="1">
      <c r="B9" s="13"/>
      <c r="C9" s="88"/>
      <c r="D9" s="89"/>
      <c r="E9" s="95" t="s">
        <v>104</v>
      </c>
      <c r="F9" s="117">
        <v>5779.3662000000004</v>
      </c>
      <c r="G9" s="117">
        <v>0</v>
      </c>
      <c r="H9" s="117">
        <v>0</v>
      </c>
      <c r="I9" s="117">
        <v>0</v>
      </c>
      <c r="J9" s="124">
        <v>0</v>
      </c>
      <c r="K9" s="125">
        <v>0</v>
      </c>
      <c r="L9" s="12"/>
      <c r="M9" s="30"/>
      <c r="N9" s="50"/>
    </row>
    <row r="10" spans="1:14" ht="80.25" customHeight="1">
      <c r="B10" s="13"/>
      <c r="C10" s="88"/>
      <c r="D10" s="89"/>
      <c r="E10" s="96" t="s">
        <v>89</v>
      </c>
      <c r="F10" s="105">
        <v>2779</v>
      </c>
      <c r="G10" s="105">
        <v>0</v>
      </c>
      <c r="H10" s="106">
        <v>388.20377915</v>
      </c>
      <c r="I10" s="117">
        <v>0</v>
      </c>
      <c r="J10" s="126">
        <v>13.969189605973373</v>
      </c>
      <c r="K10" s="107">
        <v>0</v>
      </c>
      <c r="L10" s="12"/>
      <c r="M10" s="30"/>
      <c r="N10" s="50"/>
    </row>
    <row r="11" spans="1:14" ht="80.25" customHeight="1">
      <c r="B11" s="13"/>
      <c r="C11" s="88"/>
      <c r="D11" s="89"/>
      <c r="E11" s="96" t="s">
        <v>87</v>
      </c>
      <c r="F11" s="105">
        <v>2220</v>
      </c>
      <c r="G11" s="105">
        <v>0</v>
      </c>
      <c r="H11" s="106">
        <v>0</v>
      </c>
      <c r="I11" s="117">
        <v>0</v>
      </c>
      <c r="J11" s="126">
        <v>0</v>
      </c>
      <c r="K11" s="107">
        <v>0</v>
      </c>
      <c r="L11" s="12"/>
      <c r="M11" s="30"/>
      <c r="N11" s="50"/>
    </row>
    <row r="12" spans="1:14" ht="80.25" customHeight="1">
      <c r="B12" s="13"/>
      <c r="C12" s="88"/>
      <c r="D12" s="89"/>
      <c r="E12" s="96" t="s">
        <v>94</v>
      </c>
      <c r="F12" s="105">
        <v>2127.8000000000002</v>
      </c>
      <c r="G12" s="105">
        <v>0</v>
      </c>
      <c r="H12" s="106">
        <v>0</v>
      </c>
      <c r="I12" s="117">
        <v>0</v>
      </c>
      <c r="J12" s="126">
        <v>0</v>
      </c>
      <c r="K12" s="107">
        <v>0</v>
      </c>
      <c r="L12" s="12"/>
      <c r="M12" s="30"/>
      <c r="N12" s="50"/>
    </row>
    <row r="13" spans="1:14" ht="80.25" customHeight="1">
      <c r="B13" s="13"/>
      <c r="C13" s="88"/>
      <c r="D13" s="89"/>
      <c r="E13" s="96" t="s">
        <v>91</v>
      </c>
      <c r="F13" s="105">
        <v>1646</v>
      </c>
      <c r="G13" s="105">
        <v>0</v>
      </c>
      <c r="H13" s="106">
        <v>767.60240299999998</v>
      </c>
      <c r="I13" s="117">
        <v>6.402825</v>
      </c>
      <c r="J13" s="126">
        <v>46.634410874848115</v>
      </c>
      <c r="K13" s="107">
        <v>0.38899301336573511</v>
      </c>
      <c r="L13" s="12"/>
      <c r="M13" s="30"/>
      <c r="N13" s="50"/>
    </row>
    <row r="14" spans="1:14" ht="80.25" customHeight="1">
      <c r="B14" s="13"/>
      <c r="C14" s="88"/>
      <c r="D14" s="89"/>
      <c r="E14" s="96" t="s">
        <v>92</v>
      </c>
      <c r="F14" s="105">
        <v>1201</v>
      </c>
      <c r="G14" s="105">
        <v>0</v>
      </c>
      <c r="H14" s="106">
        <v>55.438827000000003</v>
      </c>
      <c r="I14" s="117">
        <v>2.9839690000000001</v>
      </c>
      <c r="J14" s="126">
        <v>4.616055537052457</v>
      </c>
      <c r="K14" s="107">
        <v>0.24845703580349707</v>
      </c>
      <c r="L14" s="12"/>
      <c r="M14" s="30"/>
      <c r="N14" s="50"/>
    </row>
    <row r="15" spans="1:14" ht="80.25" customHeight="1">
      <c r="B15" s="13"/>
      <c r="C15" s="88"/>
      <c r="D15" s="89"/>
      <c r="E15" s="96" t="s">
        <v>93</v>
      </c>
      <c r="F15" s="105">
        <v>704.48599899999999</v>
      </c>
      <c r="G15" s="105">
        <v>0</v>
      </c>
      <c r="H15" s="106">
        <v>432.317657</v>
      </c>
      <c r="I15" s="117">
        <v>27.375515</v>
      </c>
      <c r="J15" s="126">
        <v>61.366394451225993</v>
      </c>
      <c r="K15" s="107">
        <v>3.885884891801803</v>
      </c>
      <c r="L15" s="12"/>
      <c r="M15" s="30"/>
      <c r="N15" s="50"/>
    </row>
    <row r="16" spans="1:14" ht="80.25" customHeight="1">
      <c r="B16" s="13"/>
      <c r="C16" s="88"/>
      <c r="D16" s="89"/>
      <c r="E16" s="96" t="s">
        <v>88</v>
      </c>
      <c r="F16" s="105">
        <v>548</v>
      </c>
      <c r="G16" s="105">
        <v>0</v>
      </c>
      <c r="H16" s="106">
        <v>81.528509999999997</v>
      </c>
      <c r="I16" s="117">
        <v>0</v>
      </c>
      <c r="J16" s="126">
        <v>14.877465328467151</v>
      </c>
      <c r="K16" s="107">
        <v>0</v>
      </c>
      <c r="L16" s="12"/>
      <c r="M16" s="30"/>
      <c r="N16" s="86"/>
    </row>
    <row r="17" spans="1:14" ht="80.25" customHeight="1">
      <c r="B17" s="13"/>
      <c r="C17" s="88"/>
      <c r="D17" s="89"/>
      <c r="E17" s="96" t="s">
        <v>90</v>
      </c>
      <c r="F17" s="105">
        <v>186</v>
      </c>
      <c r="G17" s="105">
        <v>0</v>
      </c>
      <c r="H17" s="106">
        <v>0</v>
      </c>
      <c r="I17" s="117">
        <v>0</v>
      </c>
      <c r="J17" s="126">
        <v>0</v>
      </c>
      <c r="K17" s="107">
        <v>0</v>
      </c>
      <c r="L17" s="12"/>
      <c r="M17" s="30"/>
      <c r="N17" s="50"/>
    </row>
    <row r="18" spans="1:14" s="1" customFormat="1">
      <c r="A18" s="19"/>
      <c r="B18" s="13"/>
      <c r="C18" s="52"/>
      <c r="D18" s="16"/>
      <c r="E18" s="54" t="s">
        <v>75</v>
      </c>
      <c r="F18" s="34">
        <f>+SUM(F9:F17)</f>
        <v>17191.652199</v>
      </c>
      <c r="G18" s="34">
        <f t="shared" ref="G18:I18" si="0">+SUM(G9:G17)</f>
        <v>0</v>
      </c>
      <c r="H18" s="34">
        <f t="shared" si="0"/>
        <v>1725.0911761500001</v>
      </c>
      <c r="I18" s="34">
        <f t="shared" si="0"/>
        <v>36.762309000000002</v>
      </c>
      <c r="J18" s="35">
        <v>10.034469963569554</v>
      </c>
      <c r="K18" s="35">
        <v>0.21383813826886508</v>
      </c>
      <c r="L18" s="12"/>
      <c r="M18" s="30"/>
      <c r="N18" s="84"/>
    </row>
    <row r="19" spans="1:14"/>
    <row r="20" spans="1:14" hidden="1"/>
    <row r="21" spans="1:14" hidden="1"/>
    <row r="22" spans="1:14" hidden="1"/>
    <row r="23" spans="1:14" hidden="1"/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0 F916444 F850908 F785372 F719836 F654300 F588764 F523228 F457692 F392156 F326620 F261084 F195548 F130012 F6447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79998168889431442"/>
    <pageSetUpPr fitToPage="1"/>
  </sheetPr>
  <dimension ref="A1:XFC121"/>
  <sheetViews>
    <sheetView showGridLines="0" showWhiteSpace="0" zoomScale="60" zoomScaleNormal="60" zoomScaleSheetLayoutView="55" zoomScalePageLayoutView="55" workbookViewId="0">
      <selection activeCell="E10" sqref="E10"/>
    </sheetView>
  </sheetViews>
  <sheetFormatPr baseColWidth="10" defaultColWidth="0" defaultRowHeight="23.25" zeroHeight="1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hidden="1"/>
    <col min="15" max="28" width="16.28515625" hidden="1"/>
    <col min="29" max="67" width="8" hidden="1"/>
    <col min="68" max="16381" width="0.7109375" hidden="1"/>
    <col min="16382" max="16382" width="11.42578125" hidden="1"/>
    <col min="16383" max="16383" width="0.7109375" hidden="1"/>
    <col min="16384" max="16384" width="41" hidden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135" t="s">
        <v>117</v>
      </c>
      <c r="D2" s="135"/>
      <c r="E2" s="135"/>
      <c r="F2" s="135"/>
      <c r="G2" s="135"/>
      <c r="H2" s="135"/>
      <c r="I2" s="135"/>
      <c r="J2" s="135"/>
      <c r="K2" s="135"/>
      <c r="L2" s="135"/>
      <c r="M2" s="25"/>
    </row>
    <row r="3" spans="1:14" ht="15" customHeight="1">
      <c r="A3" s="21"/>
      <c r="B3" s="2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5"/>
    </row>
    <row r="4" spans="1:14" ht="15" customHeight="1">
      <c r="A4" s="21"/>
      <c r="B4" s="21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25"/>
    </row>
    <row r="5" spans="1:14" ht="15" customHeight="1">
      <c r="A5" s="21"/>
      <c r="B5" s="2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131"/>
      <c r="D7" s="131"/>
      <c r="E7" s="131" t="s">
        <v>12</v>
      </c>
      <c r="F7" s="129" t="s">
        <v>7</v>
      </c>
      <c r="G7" s="129"/>
      <c r="H7" s="129"/>
      <c r="I7" s="129"/>
      <c r="J7" s="130" t="s">
        <v>11</v>
      </c>
      <c r="K7" s="130"/>
      <c r="L7" s="10" t="s">
        <v>17</v>
      </c>
      <c r="M7" s="20"/>
      <c r="N7" s="83"/>
    </row>
    <row r="8" spans="1:14" s="1" customFormat="1" ht="80.25" customHeight="1">
      <c r="A8" s="19"/>
      <c r="B8" s="13"/>
      <c r="C8" s="131"/>
      <c r="D8" s="131"/>
      <c r="E8" s="131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ht="55.5" customHeight="1">
      <c r="B9" s="13"/>
      <c r="C9" s="88"/>
      <c r="D9" s="89"/>
      <c r="E9" s="95" t="s">
        <v>100</v>
      </c>
      <c r="F9" s="117">
        <v>5274.6293349999996</v>
      </c>
      <c r="G9" s="117">
        <v>0</v>
      </c>
      <c r="H9" s="117">
        <v>427.07975199999998</v>
      </c>
      <c r="I9" s="117">
        <v>38.825431999999999</v>
      </c>
      <c r="J9" s="124">
        <v>8.0968675687995049</v>
      </c>
      <c r="K9" s="125">
        <v>0.73607886989086413</v>
      </c>
      <c r="L9" s="12"/>
      <c r="M9" s="30"/>
      <c r="N9" s="50"/>
    </row>
    <row r="10" spans="1:14" ht="55.5" customHeight="1">
      <c r="B10" s="13"/>
      <c r="C10" s="88"/>
      <c r="D10" s="89"/>
      <c r="E10" s="96" t="s">
        <v>79</v>
      </c>
      <c r="F10" s="105">
        <v>4588.8999999999996</v>
      </c>
      <c r="G10" s="105">
        <v>0</v>
      </c>
      <c r="H10" s="106">
        <v>767.89912777999996</v>
      </c>
      <c r="I10" s="117">
        <v>5.076263</v>
      </c>
      <c r="J10" s="126">
        <v>16.733838780099809</v>
      </c>
      <c r="K10" s="107">
        <v>0.11062047549521674</v>
      </c>
      <c r="L10" s="12"/>
      <c r="M10" s="30"/>
      <c r="N10" s="50"/>
    </row>
    <row r="11" spans="1:14" ht="55.5" customHeight="1">
      <c r="B11" s="13"/>
      <c r="C11" s="88"/>
      <c r="D11" s="89"/>
      <c r="E11" s="96" t="s">
        <v>98</v>
      </c>
      <c r="F11" s="105">
        <v>3628</v>
      </c>
      <c r="G11" s="105">
        <v>0</v>
      </c>
      <c r="H11" s="106">
        <v>0</v>
      </c>
      <c r="I11" s="117">
        <v>0</v>
      </c>
      <c r="J11" s="126">
        <v>0</v>
      </c>
      <c r="K11" s="107">
        <v>0</v>
      </c>
      <c r="L11" s="12"/>
      <c r="M11" s="30"/>
      <c r="N11" s="50"/>
    </row>
    <row r="12" spans="1:14" ht="55.5" customHeight="1">
      <c r="B12" s="13"/>
      <c r="C12" s="88"/>
      <c r="D12" s="89"/>
      <c r="E12" s="96" t="s">
        <v>95</v>
      </c>
      <c r="F12" s="105">
        <v>2410</v>
      </c>
      <c r="G12" s="105">
        <v>0</v>
      </c>
      <c r="H12" s="106">
        <v>0</v>
      </c>
      <c r="I12" s="117">
        <v>0</v>
      </c>
      <c r="J12" s="126">
        <v>0</v>
      </c>
      <c r="K12" s="107">
        <v>0</v>
      </c>
      <c r="L12" s="12"/>
      <c r="M12" s="30"/>
      <c r="N12" s="50"/>
    </row>
    <row r="13" spans="1:14" ht="55.5" customHeight="1">
      <c r="B13" s="13"/>
      <c r="C13" s="88"/>
      <c r="D13" s="89"/>
      <c r="E13" s="96" t="s">
        <v>97</v>
      </c>
      <c r="F13" s="105">
        <v>2153.627</v>
      </c>
      <c r="G13" s="105">
        <v>0</v>
      </c>
      <c r="H13" s="106">
        <v>0</v>
      </c>
      <c r="I13" s="117">
        <v>0</v>
      </c>
      <c r="J13" s="126">
        <v>0</v>
      </c>
      <c r="K13" s="107">
        <v>0</v>
      </c>
      <c r="L13" s="12"/>
      <c r="M13" s="30"/>
      <c r="N13" s="50"/>
    </row>
    <row r="14" spans="1:14" ht="55.5" customHeight="1">
      <c r="B14" s="13"/>
      <c r="C14" s="88"/>
      <c r="D14" s="89"/>
      <c r="E14" s="96" t="s">
        <v>99</v>
      </c>
      <c r="F14" s="105">
        <v>2035</v>
      </c>
      <c r="G14" s="105">
        <v>0</v>
      </c>
      <c r="H14" s="106">
        <v>0</v>
      </c>
      <c r="I14" s="117">
        <v>0</v>
      </c>
      <c r="J14" s="126">
        <v>0</v>
      </c>
      <c r="K14" s="107">
        <v>0</v>
      </c>
      <c r="L14" s="12"/>
      <c r="M14" s="30"/>
      <c r="N14" s="50"/>
    </row>
    <row r="15" spans="1:14" ht="55.5" customHeight="1">
      <c r="B15" s="13"/>
      <c r="C15" s="88"/>
      <c r="D15" s="89"/>
      <c r="E15" s="96" t="s">
        <v>96</v>
      </c>
      <c r="F15" s="105">
        <v>990</v>
      </c>
      <c r="G15" s="105">
        <v>0</v>
      </c>
      <c r="H15" s="106">
        <v>215.74155400000001</v>
      </c>
      <c r="I15" s="117">
        <v>19.446266000000001</v>
      </c>
      <c r="J15" s="126">
        <v>21.792076161616162</v>
      </c>
      <c r="K15" s="107">
        <v>1.9642692929292931</v>
      </c>
      <c r="L15" s="12"/>
      <c r="M15" s="30"/>
      <c r="N15" s="50"/>
    </row>
    <row r="16" spans="1:14" s="1" customFormat="1">
      <c r="A16" s="19"/>
      <c r="B16" s="13"/>
      <c r="C16" s="52"/>
      <c r="D16" s="16"/>
      <c r="E16" s="54" t="s">
        <v>74</v>
      </c>
      <c r="F16" s="34">
        <f>+SUM(F9:F15)</f>
        <v>21080.156335</v>
      </c>
      <c r="G16" s="34">
        <f t="shared" ref="G16:I16" si="0">+SUM(G9:G15)</f>
        <v>0</v>
      </c>
      <c r="H16" s="34">
        <f t="shared" si="0"/>
        <v>1410.7204337799999</v>
      </c>
      <c r="I16" s="34">
        <f t="shared" si="0"/>
        <v>63.347960999999998</v>
      </c>
      <c r="J16" s="35">
        <v>6.6921725406644139</v>
      </c>
      <c r="K16" s="35">
        <v>0.3005099202932453</v>
      </c>
      <c r="L16" s="12"/>
      <c r="M16" s="30"/>
      <c r="N16" s="84"/>
    </row>
    <row r="17"/>
    <row r="18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0.79998168889431442"/>
    <pageSetUpPr fitToPage="1"/>
  </sheetPr>
  <dimension ref="A1:XFD115"/>
  <sheetViews>
    <sheetView showGridLines="0" showWhiteSpace="0" zoomScale="50" zoomScaleNormal="50" zoomScaleSheetLayoutView="55" zoomScalePageLayoutView="55" workbookViewId="0">
      <selection activeCell="G16" sqref="G16"/>
    </sheetView>
  </sheetViews>
  <sheetFormatPr baseColWidth="10" defaultColWidth="0.7109375" defaultRowHeight="23.2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customWidth="1"/>
    <col min="15" max="28" width="16.28515625" customWidth="1"/>
    <col min="29" max="67" width="8" customWidth="1"/>
    <col min="16382" max="16382" width="11.42578125" hidden="1" customWidth="1"/>
    <col min="16384" max="16384" width="41" customWidth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144" t="s">
        <v>103</v>
      </c>
      <c r="D2" s="144"/>
      <c r="E2" s="144"/>
      <c r="F2" s="144"/>
      <c r="G2" s="144"/>
      <c r="H2" s="144"/>
      <c r="I2" s="144"/>
      <c r="J2" s="144"/>
      <c r="K2" s="144"/>
      <c r="L2" s="144"/>
      <c r="M2" s="25"/>
    </row>
    <row r="3" spans="1:14" ht="15" customHeight="1">
      <c r="A3" s="21"/>
      <c r="B3" s="21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5"/>
    </row>
    <row r="4" spans="1:14" ht="15" customHeight="1">
      <c r="A4" s="21"/>
      <c r="B4" s="21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25"/>
    </row>
    <row r="5" spans="1:14" ht="15" customHeight="1">
      <c r="A5" s="21"/>
      <c r="B5" s="21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131" t="s">
        <v>16</v>
      </c>
      <c r="D7" s="131" t="s">
        <v>3</v>
      </c>
      <c r="E7" s="131" t="s">
        <v>12</v>
      </c>
      <c r="F7" s="129" t="s">
        <v>7</v>
      </c>
      <c r="G7" s="129"/>
      <c r="H7" s="129"/>
      <c r="I7" s="129"/>
      <c r="J7" s="130" t="s">
        <v>11</v>
      </c>
      <c r="K7" s="130"/>
      <c r="L7" s="10" t="s">
        <v>17</v>
      </c>
      <c r="M7" s="20"/>
      <c r="N7" s="83"/>
    </row>
    <row r="8" spans="1:14" s="1" customFormat="1" ht="80.25" customHeight="1">
      <c r="A8" s="19"/>
      <c r="B8" s="13"/>
      <c r="C8" s="131"/>
      <c r="D8" s="131"/>
      <c r="E8" s="131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>
      <c r="A9" s="6"/>
      <c r="B9" s="14"/>
      <c r="C9" s="128" t="s">
        <v>8</v>
      </c>
      <c r="D9" s="138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>
      <c r="A10" s="6"/>
      <c r="B10" s="14"/>
      <c r="C10" s="128"/>
      <c r="D10" s="133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>
      <c r="A11" s="6"/>
      <c r="B11" s="14"/>
      <c r="C11" s="128"/>
      <c r="D11" s="139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>
      <c r="A12" s="6"/>
      <c r="B12" s="14"/>
      <c r="C12" s="128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>
      <c r="A13" s="6"/>
      <c r="B13" s="14"/>
      <c r="C13" s="128"/>
      <c r="D13" s="133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>
      <c r="A14" s="6"/>
      <c r="B14" s="14"/>
      <c r="C14" s="128"/>
      <c r="D14" s="133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5">
      <c r="A15" s="6"/>
      <c r="B15" s="14"/>
      <c r="C15" s="137"/>
      <c r="D15" s="140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>
      <c r="A16" s="6"/>
      <c r="B16" s="14"/>
      <c r="C16" s="136" t="s">
        <v>9</v>
      </c>
      <c r="D16" s="138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>
      <c r="A17" s="6"/>
      <c r="B17" s="14"/>
      <c r="C17" s="128"/>
      <c r="D17" s="133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>
      <c r="A18" s="6"/>
      <c r="B18" s="14"/>
      <c r="C18" s="128"/>
      <c r="D18" s="132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>
      <c r="A19" s="6"/>
      <c r="B19" s="14"/>
      <c r="C19" s="128"/>
      <c r="D19" s="133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>
      <c r="A20" s="6"/>
      <c r="B20" s="14"/>
      <c r="C20" s="128"/>
      <c r="D20" s="133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>
      <c r="A21" s="6"/>
      <c r="B21" s="14"/>
      <c r="C21" s="128"/>
      <c r="D21" s="134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>
      <c r="B22" s="14"/>
      <c r="C22" s="128"/>
      <c r="D22" s="133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>
      <c r="A23" s="6"/>
      <c r="B23" s="14"/>
      <c r="C23" s="137"/>
      <c r="D23" s="140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>
      <c r="A24" s="6"/>
      <c r="B24" s="14"/>
      <c r="C24" s="136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>
      <c r="A25" s="6"/>
      <c r="B25" s="14"/>
      <c r="C25" s="128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>
      <c r="A26" s="6"/>
      <c r="B26" s="14"/>
      <c r="C26" s="128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>
      <c r="A27" s="6"/>
      <c r="B27" s="14"/>
      <c r="C27" s="128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>
      <c r="A28" s="6"/>
      <c r="B28" s="14"/>
      <c r="C28" s="128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>
      <c r="A29" s="6"/>
      <c r="B29" s="14"/>
      <c r="C29" s="128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>
      <c r="A30" s="6"/>
      <c r="B30" s="14"/>
      <c r="C30" s="128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>
      <c r="A31" s="6"/>
      <c r="B31" s="14"/>
      <c r="C31" s="137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>
      <c r="A32" s="6"/>
      <c r="B32" s="14"/>
      <c r="C32" s="141" t="s">
        <v>14</v>
      </c>
      <c r="D32" s="138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>
      <c r="A33" s="6"/>
      <c r="B33" s="14"/>
      <c r="C33" s="142"/>
      <c r="D33" s="133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>
      <c r="A34" s="6"/>
      <c r="B34" s="14"/>
      <c r="C34" s="142"/>
      <c r="D34" s="133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>
      <c r="A35" s="6"/>
      <c r="B35" s="14"/>
      <c r="C35" s="143"/>
      <c r="D35" s="140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>
      <c r="A36" s="6"/>
      <c r="B36" s="14"/>
      <c r="C36" s="128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>
      <c r="A37" s="6"/>
      <c r="B37" s="14"/>
      <c r="C37" s="128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>
      <c r="A38" s="6"/>
      <c r="B38" s="14"/>
      <c r="C38" s="128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>
      <c r="A39" s="6"/>
      <c r="B39" s="14"/>
      <c r="C39" s="128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>
      <c r="A40" s="6"/>
      <c r="B40" s="14"/>
      <c r="C40" s="128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>
      <c r="A41" s="6"/>
      <c r="B41" s="14"/>
      <c r="C41" s="128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>
      <c r="A42" s="6"/>
      <c r="B42" s="14"/>
      <c r="C42" s="128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>
      <c r="A43" s="6"/>
      <c r="B43" s="14"/>
      <c r="C43" s="128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>
      <c r="A44" s="6"/>
      <c r="B44" s="14"/>
      <c r="C44" s="128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>
      <c r="A48" s="19"/>
      <c r="B48" s="13"/>
      <c r="C48" s="131"/>
      <c r="D48" s="131"/>
      <c r="E48" s="131" t="s">
        <v>12</v>
      </c>
      <c r="F48" s="129" t="s">
        <v>7</v>
      </c>
      <c r="G48" s="129"/>
      <c r="H48" s="129"/>
      <c r="I48" s="129"/>
      <c r="J48" s="130" t="s">
        <v>11</v>
      </c>
      <c r="K48" s="130"/>
      <c r="L48" s="10" t="s">
        <v>17</v>
      </c>
      <c r="M48" s="20"/>
      <c r="N48" s="83"/>
    </row>
    <row r="49" spans="1:14" s="1" customFormat="1" ht="80.25" customHeight="1">
      <c r="A49" s="19"/>
      <c r="B49" s="13"/>
      <c r="C49" s="131"/>
      <c r="D49" s="131"/>
      <c r="E49" s="131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>
      <c r="A58" s="19"/>
      <c r="B58" s="13"/>
      <c r="C58" s="131"/>
      <c r="D58" s="131"/>
      <c r="E58" s="131" t="s">
        <v>12</v>
      </c>
      <c r="F58" s="129" t="s">
        <v>7</v>
      </c>
      <c r="G58" s="129"/>
      <c r="H58" s="129"/>
      <c r="I58" s="129"/>
      <c r="J58" s="130" t="s">
        <v>11</v>
      </c>
      <c r="K58" s="130"/>
      <c r="L58" s="10" t="s">
        <v>17</v>
      </c>
      <c r="M58" s="20"/>
      <c r="N58" s="83"/>
    </row>
    <row r="59" spans="1:14" s="1" customFormat="1" ht="80.25" customHeight="1">
      <c r="A59" s="19"/>
      <c r="B59" s="13"/>
      <c r="C59" s="131"/>
      <c r="D59" s="131"/>
      <c r="E59" s="131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>
      <c r="A70" s="19"/>
      <c r="B70" s="13"/>
      <c r="C70" s="131"/>
      <c r="D70" s="131"/>
      <c r="E70" s="131" t="s">
        <v>12</v>
      </c>
      <c r="F70" s="129" t="s">
        <v>7</v>
      </c>
      <c r="G70" s="129"/>
      <c r="H70" s="129"/>
      <c r="I70" s="129"/>
      <c r="J70" s="130" t="s">
        <v>11</v>
      </c>
      <c r="K70" s="130"/>
      <c r="L70" s="10" t="s">
        <v>17</v>
      </c>
      <c r="M70" s="20"/>
      <c r="N70" s="83"/>
    </row>
    <row r="71" spans="1:14" s="1" customFormat="1" ht="80.25" customHeight="1">
      <c r="A71" s="19"/>
      <c r="B71" s="13"/>
      <c r="C71" s="131"/>
      <c r="D71" s="131"/>
      <c r="E71" s="131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>
      <c r="A78" s="19"/>
      <c r="B78" s="13"/>
      <c r="C78" s="131"/>
      <c r="D78" s="131"/>
      <c r="E78" s="131" t="s">
        <v>12</v>
      </c>
      <c r="F78" s="129" t="s">
        <v>7</v>
      </c>
      <c r="G78" s="129"/>
      <c r="H78" s="129"/>
      <c r="I78" s="129"/>
      <c r="J78" s="130" t="s">
        <v>11</v>
      </c>
      <c r="K78" s="130"/>
      <c r="L78" s="10" t="s">
        <v>17</v>
      </c>
      <c r="M78" s="20"/>
      <c r="N78" s="83"/>
    </row>
    <row r="79" spans="1:14" s="1" customFormat="1" ht="80.25" customHeight="1">
      <c r="A79" s="19"/>
      <c r="B79" s="13"/>
      <c r="C79" s="131"/>
      <c r="D79" s="131"/>
      <c r="E79" s="131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>
      <c r="A90" s="19"/>
      <c r="B90" s="13"/>
      <c r="C90" s="131"/>
      <c r="D90" s="131"/>
      <c r="E90" s="131" t="s">
        <v>12</v>
      </c>
      <c r="F90" s="129" t="s">
        <v>7</v>
      </c>
      <c r="G90" s="129"/>
      <c r="H90" s="129"/>
      <c r="I90" s="129"/>
      <c r="J90" s="130" t="s">
        <v>11</v>
      </c>
      <c r="K90" s="130"/>
      <c r="L90" s="10" t="s">
        <v>17</v>
      </c>
      <c r="M90" s="20"/>
      <c r="N90" s="83"/>
    </row>
    <row r="91" spans="1:14" s="1" customFormat="1" ht="80.25" customHeight="1">
      <c r="A91" s="19"/>
      <c r="B91" s="13"/>
      <c r="C91" s="131"/>
      <c r="D91" s="131"/>
      <c r="E91" s="131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>
      <c r="A105" s="19"/>
      <c r="B105" s="13"/>
      <c r="C105" s="131"/>
      <c r="D105" s="131"/>
      <c r="E105" s="131" t="s">
        <v>12</v>
      </c>
      <c r="F105" s="129" t="s">
        <v>7</v>
      </c>
      <c r="G105" s="129"/>
      <c r="H105" s="129"/>
      <c r="I105" s="129"/>
      <c r="J105" s="130" t="s">
        <v>11</v>
      </c>
      <c r="K105" s="130"/>
      <c r="L105" s="10" t="s">
        <v>17</v>
      </c>
      <c r="M105" s="20"/>
      <c r="N105" s="83"/>
    </row>
    <row r="106" spans="1:14" s="1" customFormat="1" ht="80.25" customHeight="1">
      <c r="A106" s="19"/>
      <c r="B106" s="13"/>
      <c r="C106" s="131"/>
      <c r="D106" s="131"/>
      <c r="E106" s="131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>
      <c r="B115" s="13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MinEnergía</vt:lpstr>
      <vt:lpstr>ANH</vt:lpstr>
      <vt:lpstr>ANM</vt:lpstr>
      <vt:lpstr>CREG</vt:lpstr>
      <vt:lpstr>IPSE</vt:lpstr>
      <vt:lpstr>SGC</vt:lpstr>
      <vt:lpstr>UPME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TATIANA SIERRA TACHE</dc:creator>
  <cp:lastModifiedBy>leidy tache</cp:lastModifiedBy>
  <cp:lastPrinted>2020-01-30T16:55:48Z</cp:lastPrinted>
  <dcterms:created xsi:type="dcterms:W3CDTF">2020-01-24T23:24:30Z</dcterms:created>
  <dcterms:modified xsi:type="dcterms:W3CDTF">2020-07-21T02:08:44Z</dcterms:modified>
</cp:coreProperties>
</file>