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7"/>
  <workbookPr/>
  <mc:AlternateContent xmlns:mc="http://schemas.openxmlformats.org/markup-compatibility/2006">
    <mc:Choice Requires="x15">
      <x15ac:absPath xmlns:x15ac="http://schemas.microsoft.com/office/spreadsheetml/2010/11/ac" url="C:\Users\User\Downloads\"/>
    </mc:Choice>
  </mc:AlternateContent>
  <xr:revisionPtr revIDLastSave="0" documentId="8_{5CE6D821-0411-4138-BB7A-74FCC4C2C103}" xr6:coauthVersionLast="36" xr6:coauthVersionMax="36" xr10:uidLastSave="{00000000-0000-0000-0000-000000000000}"/>
  <bookViews>
    <workbookView xWindow="32760" yWindow="32760" windowWidth="24000" windowHeight="9435" tabRatio="427"/>
  </bookViews>
  <sheets>
    <sheet name="Plan de Acción Tercer Trimestre" sheetId="1" r:id="rId1"/>
  </sheets>
  <externalReferences>
    <externalReference r:id="rId2"/>
    <externalReference r:id="rId3"/>
  </externalReferences>
  <definedNames>
    <definedName name="_xlnm._FilterDatabase" localSheetId="0" hidden="1">'Plan de Acción Tercer Trimestre'!$A$2:$AI$8</definedName>
    <definedName name="_xlnm.Print_Area" localSheetId="0">'Plan de Acción Tercer Trimestre'!$A$1:$AP$7</definedName>
    <definedName name="BASE">'[1]CONSOLIDADO INDICADORES MME'!$B$10:$AI$297</definedName>
    <definedName name="_xlnm.Print_Titles" localSheetId="0">'Plan de Acción Tercer Trimestre'!$1:$2</definedName>
  </definedNames>
  <calcPr calcId="191029" fullCalcOnLoad="1"/>
</workbook>
</file>

<file path=xl/calcChain.xml><?xml version="1.0" encoding="utf-8"?>
<calcChain xmlns="http://schemas.openxmlformats.org/spreadsheetml/2006/main">
  <c r="AP3" i="1" l="1"/>
  <c r="O5" i="1"/>
  <c r="K5" i="1" s="1"/>
  <c r="O4" i="1"/>
  <c r="K4" i="1" s="1"/>
  <c r="O3" i="1"/>
  <c r="K3" i="1" s="1"/>
  <c r="G3" i="1" s="1"/>
  <c r="O6" i="1"/>
  <c r="K6" i="1" s="1"/>
  <c r="G6" i="1" s="1"/>
  <c r="O7" i="1"/>
  <c r="K7" i="1" s="1"/>
  <c r="G7" i="1" s="1"/>
  <c r="G4" i="1" l="1"/>
  <c r="E3" i="1"/>
  <c r="B3" i="1" s="1"/>
</calcChain>
</file>

<file path=xl/comments1.xml><?xml version="1.0" encoding="utf-8"?>
<comments xmlns="http://schemas.openxmlformats.org/spreadsheetml/2006/main">
  <authors>
    <author>DOLLY</author>
  </authors>
  <commentList>
    <comment ref="AP5" authorId="0" shapeId="0">
      <text>
        <r>
          <rPr>
            <b/>
            <sz val="9"/>
            <color indexed="81"/>
            <rFont val="Tahoma"/>
            <family val="2"/>
          </rPr>
          <t>DOLLY:</t>
        </r>
        <r>
          <rPr>
            <sz val="9"/>
            <color indexed="81"/>
            <rFont val="Tahoma"/>
            <family val="2"/>
          </rPr>
          <t xml:space="preserve">
Esta información se incluyo posterior a la elaboración del Informe</t>
        </r>
      </text>
    </comment>
  </commentList>
</comments>
</file>

<file path=xl/sharedStrings.xml><?xml version="1.0" encoding="utf-8"?>
<sst xmlns="http://schemas.openxmlformats.org/spreadsheetml/2006/main" count="164" uniqueCount="109">
  <si>
    <t>Dependencia</t>
  </si>
  <si>
    <t>Objetivo</t>
  </si>
  <si>
    <t>Acciones</t>
  </si>
  <si>
    <t>Proceso</t>
  </si>
  <si>
    <t>Objetivo Estratégico Sectorial</t>
  </si>
  <si>
    <t>Estrategias</t>
  </si>
  <si>
    <t>Dimensión MIPG</t>
  </si>
  <si>
    <t>Política MIPG</t>
  </si>
  <si>
    <t>Atender eficientemente los requerimientos de los ciudadanos, de la industria y partes interesadas, para el desarrollo y fortalecimiento del sector minero y energético a nivel nacional</t>
  </si>
  <si>
    <t>Comunicación institucional</t>
  </si>
  <si>
    <t>III</t>
  </si>
  <si>
    <t>Información y Comunicación</t>
  </si>
  <si>
    <t xml:space="preserve">Transparencia, acceso a la información pública y lucha contra la corrupción </t>
  </si>
  <si>
    <t>IV</t>
  </si>
  <si>
    <t>Transformación sectorial</t>
  </si>
  <si>
    <t>Fortalecer la institucionalidad y la coordinación  del sector minero-energética, ambiental y social a nivel nacional y territorial</t>
  </si>
  <si>
    <t>Aumentaremos la transparencia de las entidades públicas para prevenir hechos de corrupción en la gestión administrativa del Estado</t>
  </si>
  <si>
    <t>Impulsaremos la transformación organizacional y cultural del sector para el logro de los objetivos de mediano y largo plazo, haciendo uso eficiente de los recursos económicos</t>
  </si>
  <si>
    <t>Linea Estratégica</t>
  </si>
  <si>
    <t>Ponderación
Indicador</t>
  </si>
  <si>
    <t>Línea Base</t>
  </si>
  <si>
    <t>Meta Vigencia</t>
  </si>
  <si>
    <t>Unidad
Medida</t>
  </si>
  <si>
    <t>Responsable</t>
  </si>
  <si>
    <t>Proyectos de Inversión
(Producto)</t>
  </si>
  <si>
    <t>Transformación Energética con responsabilidad socioambiental</t>
  </si>
  <si>
    <t>Fomentar el aprovechamiento ordenado y responsable de los recursos naturales no renovables, incentivando el desarrollo económico y social en el país</t>
  </si>
  <si>
    <t>Adoptaremos un enfoque basado en la responsabilidad ambiental que fomente la inserción y uso de fuentes de energia no convencional y diversificación de la matriz energética</t>
  </si>
  <si>
    <t>Reactivación del sector minero energético con responsabilidad socioambiental</t>
  </si>
  <si>
    <t>Fortalecer las competencias y el desarrollo de los Servidores Públicos, para mejorar su desempeño y la conformidad de los productos y/o servicios de la entidad</t>
  </si>
  <si>
    <t>Garantizar la administración eficiente y oportuna de los recursos financieros, administrativos y tecnológicos para el cumplimiento de los fines de la entidad con criterios de austeridad y transparencia</t>
  </si>
  <si>
    <t>Ponderación Objetivo</t>
  </si>
  <si>
    <t>Ponderación Acción</t>
  </si>
  <si>
    <t>Clase de Indicador (Nivel)</t>
  </si>
  <si>
    <t>Tipo Indicador</t>
  </si>
  <si>
    <t>Objetivos de Calidad</t>
  </si>
  <si>
    <t>Estratégico</t>
  </si>
  <si>
    <t>Eficacia</t>
  </si>
  <si>
    <t xml:space="preserve">Eficiencia </t>
  </si>
  <si>
    <t>Efectividad</t>
  </si>
  <si>
    <t>Porcentaje</t>
  </si>
  <si>
    <t>N/A</t>
  </si>
  <si>
    <t>Cantidad</t>
  </si>
  <si>
    <t>Grupo de Comunicaciones y Prensa</t>
  </si>
  <si>
    <t>Impactar el objetivo estrategico del Sector de Minas y Energia, a través de las diferentes dimensiones de la comunicación, (interna, pedagogica y estrategica, mediatica, y publica y para el desarrollo), para posicionar el sector como lider de politica publica en desarrollo sostenible del sector minero-energetico.</t>
  </si>
  <si>
    <t>Mantener comunicación efectiva con funcionarios del ministerio de minas y energia atraves de los canales de comunicación internos.</t>
  </si>
  <si>
    <t>Servicio de divulgación del sector Minero Energetico</t>
  </si>
  <si>
    <t>Comunicar de manera efectiva la importancia del sector minero energetico en la vida diaria de los colombianos asi como su aporte economico y de transformacion del sector.</t>
  </si>
  <si>
    <t>Alcance, en millones de personas, de la campaña de posicionamiento del sector minero energético</t>
  </si>
  <si>
    <t>Maria Fernanda Martinez</t>
  </si>
  <si>
    <t>Ruben Ramirez</t>
  </si>
  <si>
    <t>Fortalecer la comunicación pedagogica y didactica  hacia los distintos actores externos, de acuerdo a la gestion adelantada por el Ministerio de Minas y Energia,frente a la transformacion energitica y  la transformacion cultural del sector.</t>
  </si>
  <si>
    <t>% de personas encuestadas por medio de plataformas digitales gratuitas (de manera virtual o directa), que reconoce la importancia de la Transición Energética y la apuesta actual de país. Público priorizado: jóvenes y adultos entre 18 y 45 años.</t>
  </si>
  <si>
    <t>Desarrollar herramientas para facilitar la comunicación publica del sector</t>
  </si>
  <si>
    <t>Número de herramientas desarrolladas y socializadas para facilitar la Comunicación Pública del sector</t>
  </si>
  <si>
    <t>Shirley Acosta</t>
  </si>
  <si>
    <t>Guillermo Pinilla</t>
  </si>
  <si>
    <t xml:space="preserve">Melisa Pestana </t>
  </si>
  <si>
    <t>ID</t>
  </si>
  <si>
    <t>COM-01</t>
  </si>
  <si>
    <t>COM-02</t>
  </si>
  <si>
    <t>COM-03</t>
  </si>
  <si>
    <t>COM-04</t>
  </si>
  <si>
    <t>COM-21</t>
  </si>
  <si>
    <t>Impacto en la comunicación para la cohesión como parte de la transformacion cultural del Min. Energia</t>
  </si>
  <si>
    <t>Valor Ejecutado</t>
  </si>
  <si>
    <t>Descripción</t>
  </si>
  <si>
    <t>Primer Trimestre</t>
  </si>
  <si>
    <t>Cuarto Trimestre</t>
  </si>
  <si>
    <t>Creacion del plan de comunicaciones para la transformacion cultural
Lanzamiento de la transformacion cultural (La Nueva Energia)
Medicion inicial del lanzamiento de la tranformacion cultural</t>
  </si>
  <si>
    <t>Produccion de videos y contenidos para redes sociales, relacionados con la importancia del sector minero energetico en la vida de los Colombianos.
 Medicion del alcance de las publicaciones durante el primer trimestre del 2020</t>
  </si>
  <si>
    <t>Creacion de un mapa de medios nacionales y regionales, con sus respectivas audiencias según estudios de Medios.
 Registro mes a mes de las publicaciones mediaticas del Ministerio con su correspondiente impacto, en terminis de audiencia.</t>
  </si>
  <si>
    <t>Divulgacion de contenidos pedagojicos sobre la transicion energetica de colombia, a la ciudadania en general, a traves de las plataformas del ministerior</t>
  </si>
  <si>
    <t xml:space="preserve">Insumos existentes revisados y mapeo de ejemplos de protocolo de comunicacion publica de sectores similares al nuestro (Nacionales e iternancionales)
</t>
  </si>
  <si>
    <t xml:space="preserve">Ejecutado </t>
  </si>
  <si>
    <t>Avance por dependencia</t>
  </si>
  <si>
    <t>Programación 
I</t>
  </si>
  <si>
    <t>Valor Ejecutado a Mayo</t>
  </si>
  <si>
    <t>MAYO</t>
  </si>
  <si>
    <t>se plantea la primera encuesta a los funcionarios del ministerio para realizarce en la segunda semana del mes de junio del 2020</t>
  </si>
  <si>
    <t>Produccion de videos y contenidos para redes sociales, relacionados con la importancia del sector minero energetico en la vida de los Colombianos.
se realiza solicitud de modificacion de alcance de acuerdo a la coyuntura presentada por el Covid-19</t>
  </si>
  <si>
    <t>Registro mes a mes de las publicaciones mediaticas del Ministerio con su correspondiente impacto, en terminis de audiencia.
Teniendo en cuenta que la oficina de comunicaciones y prensa suscribio un contrato de monitoreo de medios, el alcance al seguimiento de las publicaicones propias se ven incrementadas respecto a lo planteado en el primer trimestre</t>
  </si>
  <si>
    <t>Divulgacion de contenidos pedagojicos sobre la transicion energetica de colombia, a la ciudadania en general, a traves de las plataformas del ministerio</t>
  </si>
  <si>
    <t>Estructuraccion del equipo de trabajo para el desarrollo del protocolo de Comunicación.</t>
  </si>
  <si>
    <t>Ponderación del indicador en el área</t>
  </si>
  <si>
    <t>Programación 
II</t>
  </si>
  <si>
    <t>En la pregunta de comunicación para cohesión respondieron afirmativamente 71 personas las cuales representa el 59,2% de impacto afirmativo, para el segundo trimestre se tenía planteado una respuesta positiva del 35% que equivale a 42 personas; lo que nos demuestra que el Minenergía reconoce positivamente la gestión adelantada por el Grupo de Comunicaciones y Prensa</t>
  </si>
  <si>
    <t>Desde el inicio de este segundo trimestre e inicio de la pandemia, el equipo digital del MME, ha producido mucho más contenido y no solo eso ha hecho diferentes eventos en vivo virtuales, lo que ha influido considerablemente para generar mayor alcance en No. De personas. Además, es importante resaltar que durante este tiempo se ha logrado ser tendencia nacional en varios contenidos permitiendo lograr mejores números de interacción y alcance</t>
  </si>
  <si>
    <t>Alcance en audiencia, en millones de personas, de las publicaciones en medios tradicionales, gestionadas desde el grupo de Comunicaciones y Prensa</t>
  </si>
  <si>
    <t>La pregunta que se realizó fue: ¿Reconoces la importancia de la #TransiciónEnergética para Colombia como principal apuesta del Ministerio?</t>
  </si>
  <si>
    <t>se está adelantando la introducción: presentación, necesidades, objetivos y principios de comunicación</t>
  </si>
  <si>
    <t xml:space="preserve">Resultado Avance de Acción </t>
  </si>
  <si>
    <t>Resultado Avance de Objetivo</t>
  </si>
  <si>
    <t>Resultado Avance de Indicador</t>
  </si>
  <si>
    <t>Indicadores</t>
  </si>
  <si>
    <t>Se da inicio a la estruccturación de la segunda parte de la encuesta sobre la cohecion</t>
  </si>
  <si>
    <t>Durante este tiempo se han hecho estas campañas para fomentar e incentivar que las redes del MME muestra contenido, importante, confiable, interesante y productivo para las personas.
Listado de campañas en JULIO:
Día del #OrgulloMinero 
Evento Nariño 
Refuerzo de la campaña #ModoAhorroDeEnergía. 
Hilo Acandí 
TBTs 
Alivios facturas de energía y gas 
Evento Antioquia. 
Evento Caquetá. 
Cartilla #MineríaSinCovid19 
EIM 
EVENTO Fenoge 
Logros Ministro Mesa</t>
  </si>
  <si>
    <t>Divulgacion de contenidos pedagogicos sobre la transicion energetica de colombia, a la ciudadania en general, a traves de las plataformas del ministerior</t>
  </si>
  <si>
    <t>Se avanzó en la estructuración de los siguientes puntos:
Presentación
Necesidad y Beneficios del Protocolo
Referencias consultadas</t>
  </si>
  <si>
    <t>JULIO</t>
  </si>
  <si>
    <t>AGOSTO</t>
  </si>
  <si>
    <t>estruccturación de la segunda parte de la encuesta sobre la cohecion.</t>
  </si>
  <si>
    <t>Durante este tiempo se han hecho estas campañas para fomentar e incentivar que las redes del MME muestra contenido, importante, confiable, interesante y productivo para las personas.
ESTRATEGIAS DEL MES – Con los que conseguimos esos números 
#BotandoCorriente 
#ObrasQueTransformanVidas 
Cumpleaños Bogotá 
Calidad Aire 
Ecopetrol – Granja Solar 
Contenido Fin de semana 
Infografías Transición Energética 
Logros 2 años 
MinenergíaAlDía 
Rendición de Cuentas 
Rescate Mineros 
TBT</t>
  </si>
  <si>
    <t>al 31 de agosto alcanzamos la meta de la elaboración del borrador de todo el documento final. En este momento se encuentra en revisión de la coordinadora para ser pasado a diagramación</t>
  </si>
  <si>
    <t>Durante este tiempo se han hecho estas campañas para fomentar e incentivar que las redes del MME muestra contenido, importante, confiable, interesante y productivo para las personas.
ESTRATEGIAS DEL MES – Con los que conseguimos esos números 
#BotandoCorriente 
#ObrasQueTransformanVidas 
Bio Combustibles 
Colombia 2035 
ECA 
Energía pequeña escala 
Equidad de género 
Barranquilla 
MinenergíaAlDía 
Quiz energético 
Ruta Minera 
TBT</t>
  </si>
  <si>
    <t>El documento se encuentra en revisión de la coordinadora para ser pasado a diagramación</t>
  </si>
  <si>
    <t xml:space="preserve">MINISTERIO DE MINAS Y ENERGÍA
SEGUIMIENTO PLAN DE ACCIÓN A SEPTIEMBRE 2020 </t>
  </si>
  <si>
    <t>Segundo Trimestre</t>
  </si>
  <si>
    <t>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</si>
</sst>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9" formatCode="_(* #,##0_);_(* \(#,##0\);_(* &quot;-&quot;_);_(@_)"/>
    <numFmt numFmtId="171" formatCode="_(* #,##0.00_);_(* \(#,##0.00\);_(* &quot;-&quot;??_);_(@_)"/>
    <numFmt numFmtId="172" formatCode="0.0%"/>
    <numFmt numFmtId="173" formatCode="_(* #,##0_);_(* \(#,##0\);_(* &quot;-&quot;??_);_(@_)"/>
  </numFmts>
  <fonts count="12" x14ac:knownFonts="1">
    <font>
      <sz val="11"/>
      <color theme="1"/>
      <name val="Calibri"/>
      <family val="2"/>
      <scheme val="minor"/>
    </font>
    <font>
      <b/>
      <sz val="12"/>
      <name val="Tahoma"/>
      <family val="2"/>
    </font>
    <font>
      <sz val="8"/>
      <name val="Arial"/>
      <family val="2"/>
    </font>
    <font>
      <b/>
      <sz val="14"/>
      <name val="Arial"/>
      <family val="2"/>
    </font>
    <font>
      <sz val="9"/>
      <color indexed="81"/>
      <name val="Tahoma"/>
      <family val="2"/>
    </font>
    <font>
      <b/>
      <sz val="9"/>
      <color indexed="81"/>
      <name val="Tahoma"/>
      <family val="2"/>
    </font>
    <font>
      <sz val="11"/>
      <color theme="1"/>
      <name val="Calibri"/>
      <family val="2"/>
      <scheme val="minor"/>
    </font>
    <font>
      <sz val="11"/>
      <color theme="1"/>
      <name val="Arial"/>
      <family val="2"/>
    </font>
    <font>
      <b/>
      <sz val="11"/>
      <color theme="1"/>
      <name val="Calibri"/>
      <family val="2"/>
      <scheme val="minor"/>
    </font>
    <font>
      <b/>
      <sz val="7"/>
      <color theme="0"/>
      <name val="Arial"/>
      <family val="2"/>
    </font>
    <font>
      <b/>
      <sz val="7"/>
      <color theme="0"/>
      <name val="Tahoma"/>
      <family val="2"/>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171" fontId="6" fillId="0" borderId="0" applyFont="0" applyFill="0" applyBorder="0" applyAlignment="0" applyProtection="0"/>
    <xf numFmtId="169" fontId="6" fillId="0" borderId="0" applyFont="0" applyFill="0" applyBorder="0" applyAlignment="0" applyProtection="0"/>
    <xf numFmtId="0" fontId="7" fillId="0" borderId="0"/>
    <xf numFmtId="9" fontId="6" fillId="0" borderId="0" applyFont="0" applyFill="0" applyBorder="0" applyAlignment="0" applyProtection="0"/>
  </cellStyleXfs>
  <cellXfs count="63">
    <xf numFmtId="0" fontId="0" fillId="0" borderId="0" xfId="0"/>
    <xf numFmtId="49" fontId="9" fillId="2" borderId="1"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0" fontId="0" fillId="3" borderId="0" xfId="0" applyFill="1"/>
    <xf numFmtId="1" fontId="0" fillId="0" borderId="0" xfId="0" applyNumberFormat="1"/>
    <xf numFmtId="49" fontId="9" fillId="2" borderId="2" xfId="0" applyNumberFormat="1" applyFont="1" applyFill="1" applyBorder="1" applyAlignment="1" applyProtection="1">
      <alignment horizontal="center" vertical="center" wrapText="1"/>
    </xf>
    <xf numFmtId="0" fontId="0" fillId="0" borderId="0" xfId="0" applyBorder="1"/>
    <xf numFmtId="0" fontId="0" fillId="3" borderId="0" xfId="0" applyFill="1" applyBorder="1"/>
    <xf numFmtId="0" fontId="0" fillId="0" borderId="0" xfId="0" applyAlignment="1">
      <alignment horizontal="center"/>
    </xf>
    <xf numFmtId="0" fontId="0" fillId="3" borderId="0" xfId="0" applyFill="1" applyAlignment="1">
      <alignment horizontal="center"/>
    </xf>
    <xf numFmtId="0" fontId="0" fillId="0" borderId="0" xfId="0" applyFont="1" applyAlignment="1"/>
    <xf numFmtId="9" fontId="2" fillId="4" borderId="1" xfId="0" applyNumberFormat="1" applyFont="1" applyFill="1" applyBorder="1" applyAlignment="1">
      <alignment horizontal="center" vertical="center" wrapText="1"/>
    </xf>
    <xf numFmtId="49" fontId="2" fillId="4" borderId="3"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172" fontId="2" fillId="4" borderId="1" xfId="4" applyNumberFormat="1" applyFont="1" applyFill="1" applyBorder="1" applyAlignment="1">
      <alignment horizontal="center" vertical="center" wrapText="1"/>
    </xf>
    <xf numFmtId="169" fontId="2" fillId="4" borderId="1" xfId="2" applyFont="1" applyFill="1" applyBorder="1" applyAlignment="1">
      <alignment horizontal="center" vertical="center"/>
    </xf>
    <xf numFmtId="0" fontId="2" fillId="4" borderId="1" xfId="0" applyFont="1" applyFill="1" applyBorder="1" applyAlignment="1">
      <alignment horizontal="center" vertical="center"/>
    </xf>
    <xf numFmtId="9" fontId="2" fillId="4" borderId="1" xfId="4" applyFont="1" applyFill="1" applyBorder="1" applyAlignment="1">
      <alignment horizontal="center" vertical="center" wrapText="1"/>
    </xf>
    <xf numFmtId="37" fontId="2" fillId="4" borderId="1" xfId="1"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1" fontId="2" fillId="4" borderId="1" xfId="4"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2" fontId="0" fillId="0" borderId="0" xfId="0" applyNumberFormat="1"/>
    <xf numFmtId="9" fontId="2" fillId="4" borderId="2" xfId="4" applyFont="1" applyFill="1" applyBorder="1" applyAlignment="1">
      <alignment horizontal="center" vertical="center" wrapText="1"/>
    </xf>
    <xf numFmtId="0" fontId="11" fillId="4" borderId="1" xfId="0" applyFont="1" applyFill="1" applyBorder="1"/>
    <xf numFmtId="169" fontId="2" fillId="4" borderId="2" xfId="2" applyFont="1" applyFill="1" applyBorder="1" applyAlignment="1">
      <alignment horizontal="center" vertical="center"/>
    </xf>
    <xf numFmtId="0" fontId="2" fillId="4" borderId="2" xfId="0" applyFont="1" applyFill="1" applyBorder="1" applyAlignment="1">
      <alignment horizontal="center" vertical="center"/>
    </xf>
    <xf numFmtId="10" fontId="2" fillId="4" borderId="1" xfId="4" applyNumberFormat="1" applyFont="1" applyFill="1" applyBorder="1" applyAlignment="1">
      <alignment horizontal="center" vertical="center" wrapText="1"/>
    </xf>
    <xf numFmtId="10" fontId="6" fillId="3" borderId="0" xfId="4" applyNumberFormat="1" applyFont="1" applyFill="1" applyBorder="1" applyAlignment="1">
      <alignment horizontal="center" vertical="center"/>
    </xf>
    <xf numFmtId="172" fontId="2" fillId="4" borderId="3" xfId="4" applyNumberFormat="1" applyFont="1" applyFill="1" applyBorder="1" applyAlignment="1">
      <alignment horizontal="center" vertical="center" wrapText="1"/>
    </xf>
    <xf numFmtId="0" fontId="11" fillId="3" borderId="0" xfId="0" applyFont="1" applyFill="1"/>
    <xf numFmtId="0" fontId="11" fillId="0" borderId="0" xfId="0" applyFont="1" applyAlignment="1"/>
    <xf numFmtId="0" fontId="11" fillId="0" borderId="0" xfId="0" applyFont="1"/>
    <xf numFmtId="1" fontId="11" fillId="0" borderId="0" xfId="0" applyNumberFormat="1" applyFont="1"/>
    <xf numFmtId="0" fontId="11" fillId="0" borderId="0" xfId="0" applyFont="1" applyAlignment="1">
      <alignment horizontal="center"/>
    </xf>
    <xf numFmtId="0" fontId="11" fillId="3" borderId="0" xfId="0" applyFont="1" applyFill="1" applyAlignment="1">
      <alignment horizontal="center"/>
    </xf>
    <xf numFmtId="2" fontId="11" fillId="0" borderId="0" xfId="0" applyNumberFormat="1" applyFont="1"/>
    <xf numFmtId="173" fontId="2" fillId="4" borderId="3" xfId="1" applyNumberFormat="1" applyFont="1" applyFill="1" applyBorder="1" applyAlignment="1">
      <alignment horizontal="center" vertical="center" wrapText="1"/>
    </xf>
    <xf numFmtId="1" fontId="11" fillId="0" borderId="0" xfId="0" applyNumberFormat="1" applyFont="1" applyAlignment="1"/>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3" fillId="4" borderId="5" xfId="0" applyFont="1" applyFill="1" applyBorder="1" applyAlignment="1">
      <alignment horizontal="center" vertical="center" textRotation="90" wrapText="1"/>
    </xf>
    <xf numFmtId="0" fontId="3" fillId="4" borderId="7" xfId="0" applyFont="1" applyFill="1" applyBorder="1" applyAlignment="1">
      <alignment horizontal="center" vertical="center" textRotation="90" wrapText="1"/>
    </xf>
    <xf numFmtId="0" fontId="3" fillId="4" borderId="4" xfId="0" applyFont="1" applyFill="1" applyBorder="1" applyAlignment="1">
      <alignment horizontal="center" vertical="center" textRotation="90" wrapText="1"/>
    </xf>
    <xf numFmtId="1" fontId="2" fillId="4" borderId="5" xfId="0" applyNumberFormat="1" applyFont="1" applyFill="1" applyBorder="1" applyAlignment="1">
      <alignment horizontal="center" vertical="center" wrapText="1"/>
    </xf>
    <xf numFmtId="1" fontId="2" fillId="4" borderId="7" xfId="0" applyNumberFormat="1" applyFont="1" applyFill="1" applyBorder="1" applyAlignment="1">
      <alignment horizontal="center" vertical="center" wrapText="1"/>
    </xf>
    <xf numFmtId="1" fontId="2" fillId="4" borderId="4"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5" borderId="8" xfId="0" applyFill="1" applyBorder="1" applyAlignment="1">
      <alignment horizontal="center" vertical="center"/>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3" xfId="0" applyFont="1" applyFill="1" applyBorder="1" applyAlignment="1">
      <alignment horizontal="center" vertical="center"/>
    </xf>
    <xf numFmtId="0" fontId="1" fillId="5" borderId="1" xfId="0" applyNumberFormat="1" applyFont="1" applyFill="1" applyBorder="1" applyAlignment="1" applyProtection="1">
      <alignment horizontal="center" vertical="center" wrapText="1"/>
    </xf>
    <xf numFmtId="0" fontId="1" fillId="5" borderId="1" xfId="0" applyNumberFormat="1" applyFont="1" applyFill="1" applyBorder="1" applyAlignment="1" applyProtection="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49" fontId="2" fillId="4" borderId="1" xfId="0" applyNumberFormat="1" applyFont="1" applyFill="1" applyBorder="1" applyAlignment="1">
      <alignment horizontal="center" vertical="center" wrapText="1"/>
    </xf>
  </cellXfs>
  <cellStyles count="5">
    <cellStyle name="Millares" xfId="1" builtinId="3"/>
    <cellStyle name="Millares [0]" xfId="2" builtinId="6"/>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TELETRABAJO%20EDGAR/PLAN%20DE%20ACCI&#211;N%202020/INFORME%20PLAN%20DE%20ACCI&#211;N/AGOSTO/AGOSTO%20FINALES/IND_CONSOLIDADO%20(11)%20D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wnloads/1.%20Seguimiento%20Plan%20de%20Accion%20Comunicaciones%2020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s"/>
      <sheetName val="EST"/>
      <sheetName val="PND"/>
      <sheetName val="IND"/>
      <sheetName val="CONSOLIDADO INDICADORES MME"/>
      <sheetName val="INFORME GENERAL PA"/>
    </sheetNames>
    <sheetDataSet>
      <sheetData sheetId="0" refreshError="1"/>
      <sheetData sheetId="1" refreshError="1"/>
      <sheetData sheetId="2" refreshError="1"/>
      <sheetData sheetId="3" refreshError="1"/>
      <sheetData sheetId="4" refreshError="1">
        <row r="10">
          <cell r="B10" t="str">
            <v>01_DEE∙1∙1</v>
          </cell>
          <cell r="C10">
            <v>1</v>
          </cell>
          <cell r="D10" t="str">
            <v>Dirección de Energía Eléctrica</v>
          </cell>
          <cell r="E10" t="str">
            <v>Nuevos usuarios con servicio de energía eléctrica (usuarios conectados en 2020 con recursos públicos)</v>
          </cell>
          <cell r="F10" t="str">
            <v>#</v>
          </cell>
          <cell r="G10">
            <v>16115</v>
          </cell>
          <cell r="H10" t="str">
            <v>Avance meta gobierno: 33.642. En junio se registraron 1.723 nuevos usuarios, así: 1358 nuevos usuarios en Vaupés, 368 en Carurú y 990 en Mitú; 290 nuevos usuarios en Ciénaga, Magdalena; financiados con FAZNI. Y 75 nuevos usuarios en Sucre, municipio de Ov</v>
          </cell>
          <cell r="I10">
            <v>5917</v>
          </cell>
          <cell r="J10">
            <v>0.3671734408935774</v>
          </cell>
          <cell r="K10" t="str">
            <v>A 31 de julio, se registraron 352 nuevos usuarios: 5 nuevos usuarios en  Guainía, municipio de Inírida,  189 nuevos usuarios en  Putumayo, municipio de Puerto Asís y 105 nuevos usuarios en La Guajira, municipio de Meera-Cardón; financiados con recursos de</v>
          </cell>
          <cell r="L10">
            <v>6269</v>
          </cell>
          <cell r="M10">
            <v>17073.675004225115</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t="str">
            <v>EST</v>
          </cell>
        </row>
        <row r="11">
          <cell r="B11" t="str">
            <v>01_DEE∙1∙2</v>
          </cell>
          <cell r="C11">
            <v>2</v>
          </cell>
          <cell r="D11" t="str">
            <v>Dirección de Energía Eléctrica</v>
          </cell>
          <cell r="E11" t="str">
            <v>Nuevos usuarios con recursos asignados y con contratos firmados FAER</v>
          </cell>
          <cell r="F11" t="str">
            <v>#</v>
          </cell>
          <cell r="G11">
            <v>12618</v>
          </cell>
          <cell r="H11" t="str">
            <v>Se asignaron recursos FAER a un total de 7512 usuarios, de los cuales 7249 son nuevos usuarios</v>
          </cell>
          <cell r="I11">
            <v>7249</v>
          </cell>
          <cell r="J11">
            <v>0.57449675067364081</v>
          </cell>
          <cell r="K11" t="str">
            <v>Se asignaron recursos FAER a un total de 7512 usuarios, de los cuales 7249 son nuevos usuarios. Actualmente en la dirección se encuentra viabilizado el proyecto de Boyaca que equivale a 574 usuarios.</v>
          </cell>
          <cell r="L11">
            <v>7249</v>
          </cell>
          <cell r="M11">
            <v>12618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t="str">
            <v>EST</v>
          </cell>
        </row>
        <row r="12">
          <cell r="B12" t="str">
            <v>01_DEE∙1∙3</v>
          </cell>
          <cell r="C12">
            <v>3</v>
          </cell>
          <cell r="D12" t="str">
            <v>Dirección de Energía Eléctrica</v>
          </cell>
          <cell r="E12" t="str">
            <v>Nuevos usuarios con recursos asignados y con contratos firmados FAZNI</v>
          </cell>
          <cell r="F12" t="str">
            <v>#</v>
          </cell>
          <cell r="G12">
            <v>10708</v>
          </cell>
          <cell r="H12" t="str">
            <v>Se asignaron recursos FAZNI a 7965 usuarios</v>
          </cell>
          <cell r="I12">
            <v>7965</v>
          </cell>
          <cell r="J12">
            <v>0.74383638401195373</v>
          </cell>
          <cell r="K12" t="str">
            <v>Se asignaron recursos FAZNI a 7965 usuarios</v>
          </cell>
          <cell r="L12">
            <v>7965</v>
          </cell>
          <cell r="M12">
            <v>10708</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t="str">
            <v>EST</v>
          </cell>
        </row>
        <row r="13">
          <cell r="B13" t="str">
            <v>01_DEE∙1∙4</v>
          </cell>
          <cell r="C13">
            <v>4</v>
          </cell>
          <cell r="D13" t="str">
            <v>Dirección de Energía Eléctrica</v>
          </cell>
          <cell r="E13" t="str">
            <v>Nuevos usuarios con servicio de energía eléctrica conectados con recursos privados</v>
          </cell>
          <cell r="F13" t="str">
            <v>#</v>
          </cell>
          <cell r="G13">
            <v>20000</v>
          </cell>
          <cell r="H13" t="str">
            <v>En el primer trimeste de 2020 los OR reportaron los diguientes usuarios: 1 electrocaqueta, 592 EPM, 117 EPSA, 35 EEP S.A, 143 codensa, 28 EMCALI, 323 electrohuila, 344 ESSA, 28 CEO, 588 EBSA, 1 EEBP, 340 CENS, 50 ENERGUAVIARE, 13 EMEESA, 387 CHEC</v>
          </cell>
          <cell r="I13">
            <v>2990</v>
          </cell>
          <cell r="J13">
            <v>0.14949999999999999</v>
          </cell>
          <cell r="K13" t="str">
            <v>En el segundo trimestre los OR han reportado 2755 nuevos usuarios, ademas se recibieron reportes del primer trimestre de 268 usuarios.</v>
          </cell>
          <cell r="L13">
            <v>6013</v>
          </cell>
          <cell r="M13">
            <v>40220.735785953177</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t="str">
            <v>EST</v>
          </cell>
        </row>
        <row r="14">
          <cell r="B14" t="str">
            <v>01_DEE∙2∙1</v>
          </cell>
          <cell r="C14">
            <v>5</v>
          </cell>
          <cell r="D14" t="str">
            <v>Dirección de Energía Eléctrica</v>
          </cell>
          <cell r="E14" t="str">
            <v>Plan de universalización del acceso a la energía en Colombia y de cumplimiento del ODS7 diseñado y en implementación</v>
          </cell>
          <cell r="F14" t="str">
            <v>#</v>
          </cell>
          <cell r="G14">
            <v>1</v>
          </cell>
          <cell r="H14" t="str">
            <v>El cumplimiento del indicador se reporta en diciembre</v>
          </cell>
          <cell r="I14">
            <v>0</v>
          </cell>
          <cell r="J14">
            <v>0</v>
          </cell>
          <cell r="K14" t="str">
            <v>El cumplimiento del indicador se reporta en diciembre</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t="str">
            <v>EST</v>
          </cell>
        </row>
        <row r="15">
          <cell r="B15" t="str">
            <v>01_DEE∙3∙1</v>
          </cell>
          <cell r="C15">
            <v>6</v>
          </cell>
          <cell r="D15" t="str">
            <v>Dirección de Energía Eléctrica</v>
          </cell>
          <cell r="E15" t="str">
            <v xml:space="preserve">% de avance de la digitalización base de datos </v>
          </cell>
          <cell r="F15" t="str">
            <v>#</v>
          </cell>
          <cell r="G15">
            <v>1</v>
          </cell>
          <cell r="H15" t="str">
            <v>El dashboard de visualización de FOES y FSSRI-ZNI estan listos. Solo falta la integración de la información de las empresas.</v>
          </cell>
          <cell r="I15">
            <v>0.95</v>
          </cell>
          <cell r="J15">
            <v>0.95</v>
          </cell>
          <cell r="K15" t="str">
            <v>Indicador cumplido. Los archivos de los dashboards se puden encontrar en el siguinte link: https://minenergiacol-my.sharepoint.com/:f:/g/personal/aeamen_minenergia_gov_co/EtjEFvqZId5Emx-WXz40gekBSJ247uO7Ip_2PmWtnGz3tA?e=gPjDPA</v>
          </cell>
          <cell r="L15">
            <v>1</v>
          </cell>
          <cell r="M15">
            <v>1.0526315789473684</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t="str">
            <v>EST</v>
          </cell>
        </row>
        <row r="16">
          <cell r="B16" t="str">
            <v>01_DEE∙3∙2</v>
          </cell>
          <cell r="C16">
            <v>7</v>
          </cell>
          <cell r="D16" t="str">
            <v>Dirección de Energía Eléctrica</v>
          </cell>
          <cell r="E16" t="str">
            <v>% de avance en la sistematización de los procesos de administración de subsidios del sector electrico</v>
          </cell>
          <cell r="F16" t="str">
            <v>#</v>
          </cell>
          <cell r="G16">
            <v>1</v>
          </cell>
          <cell r="H16" t="str">
            <v>El trabajo en SISEG inicio el 23 de junio, debido a que primero se concerto un cronogrograma con TICS.</v>
          </cell>
          <cell r="I16">
            <v>0.05</v>
          </cell>
          <cell r="J16">
            <v>0.05</v>
          </cell>
          <cell r="K16" t="str">
            <v>En este mes el equipo continua trabajando en la primera sesión de pruebas, se presentaron atrasos en la ejecución de la actividad CORE del negocio, debido a errores restrictivos, los cuales fueron solucionados fuera del tiempo planeado debido a que TICS s</v>
          </cell>
          <cell r="L16">
            <v>0.28000000000000003</v>
          </cell>
          <cell r="M16">
            <v>5.6000000000000005</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t="str">
            <v>EST</v>
          </cell>
        </row>
        <row r="17">
          <cell r="B17" t="str">
            <v>02_DH∙1∙1</v>
          </cell>
          <cell r="C17">
            <v>8</v>
          </cell>
          <cell r="D17" t="str">
            <v>Dirección de Hidrocarburos</v>
          </cell>
          <cell r="E17" t="str">
            <v>Número de normas expedidas (Decreto + Reglamento Técnico)</v>
          </cell>
          <cell r="F17" t="str">
            <v>#</v>
          </cell>
          <cell r="G17">
            <v>2</v>
          </cell>
          <cell r="H17" t="str">
            <v>El reglamento técnico está listo para firma del Ministro Diego Mesa</v>
          </cell>
          <cell r="I17">
            <v>2</v>
          </cell>
          <cell r="J17">
            <v>1</v>
          </cell>
          <cell r="K17" t="str">
            <v>Reglanento técnico firmado por el Ministro Diego Mesa</v>
          </cell>
          <cell r="L17">
            <v>2</v>
          </cell>
          <cell r="M17">
            <v>2</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t="str">
            <v>EST</v>
          </cell>
        </row>
        <row r="18">
          <cell r="B18" t="str">
            <v>02_DH∙1∙2</v>
          </cell>
          <cell r="C18">
            <v>9</v>
          </cell>
          <cell r="D18" t="str">
            <v>Dirección de Hidrocarburos</v>
          </cell>
          <cell r="E18" t="str">
            <v>Comités con Secretaría Técnica o liderados por MME conformados y con reglamentos expedidos</v>
          </cell>
          <cell r="F18" t="str">
            <v>#</v>
          </cell>
          <cell r="G18">
            <v>3</v>
          </cell>
          <cell r="H18" t="str">
            <v>Reglamento técnico de la comisión intersectorial en proceso de expedición. Se estima se hará el 30 de Junio</v>
          </cell>
          <cell r="I18">
            <v>0</v>
          </cell>
          <cell r="J18">
            <v>0</v>
          </cell>
          <cell r="K18" t="str">
            <v>Se finalizó el reglamento CIACTI</v>
          </cell>
          <cell r="L18">
            <v>2</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t="str">
            <v>EST</v>
          </cell>
        </row>
        <row r="19">
          <cell r="B19" t="str">
            <v>02_DH∙2∙1</v>
          </cell>
          <cell r="C19">
            <v>10</v>
          </cell>
          <cell r="D19" t="str">
            <v>Dirección de Hidrocarburos</v>
          </cell>
          <cell r="E19" t="str">
            <v>Días de inventario a nivel país (gradual desde 2020)</v>
          </cell>
          <cell r="F19" t="str">
            <v>#</v>
          </cell>
          <cell r="G19">
            <v>3</v>
          </cell>
          <cell r="H19" t="str">
            <v>Se está a la espera de la remisión del documento final por parte de la UPME, incluyendo los comentarios remitidos por esta Dirección, para continuar con la publicación</v>
          </cell>
          <cell r="I19">
            <v>0</v>
          </cell>
          <cell r="J19">
            <v>0</v>
          </cell>
          <cell r="K19" t="str">
            <v xml:space="preserve">Se está a la espera de la publicación a comentarios por parte de la UPME del Plan Indicativo y de Continuidad, para continuar con el proceso de expedición </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t="str">
            <v>EST</v>
          </cell>
        </row>
        <row r="20">
          <cell r="B20" t="str">
            <v>02_DH∙2∙3</v>
          </cell>
          <cell r="C20">
            <v>11</v>
          </cell>
          <cell r="D20" t="str">
            <v>Dirección de Hidrocarburos</v>
          </cell>
          <cell r="E20" t="str">
            <v>Implementación de componentes de la estrategia de legalidad para la cadena de distribución de combustibles líquidos</v>
          </cell>
          <cell r="F20" t="str">
            <v>#</v>
          </cell>
          <cell r="G20">
            <v>5</v>
          </cell>
          <cell r="H20" t="str">
            <v>Se continuó con la implementación de la estrategia para analizar el consumo atípico en varias regiones del país, teniendo reuniones semanales para darle seguimiento al consumo de combustibles en estas zonas.</v>
          </cell>
          <cell r="I20">
            <v>0</v>
          </cell>
          <cell r="J20">
            <v>0</v>
          </cell>
          <cell r="K20" t="str">
            <v>Se continuó con la implementación de la estrategia para analizar el consumo atípico en varias regiones del país, incorporando el análisis en región realizado por la Policía Nacional y los resultados obtenidos</v>
          </cell>
          <cell r="L20">
            <v>1</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t="str">
            <v>EST</v>
          </cell>
        </row>
        <row r="21">
          <cell r="B21" t="str">
            <v>02_DH∙2∙4</v>
          </cell>
          <cell r="C21">
            <v>12</v>
          </cell>
          <cell r="D21" t="str">
            <v>Dirección de Hidrocarburos</v>
          </cell>
          <cell r="E21" t="str">
            <v>Formular el programa de QA/QC calidad y cantidad de combustibles líquidos</v>
          </cell>
          <cell r="F21" t="str">
            <v>#</v>
          </cell>
          <cell r="G21">
            <v>1</v>
          </cell>
          <cell r="H21" t="str">
            <v>Se continúa en el proceso de  elaboración del contrato con la oficina contractual que tiene como objetivo realizar el análisis de la implementación del programa en toda la cadena de suministro</v>
          </cell>
          <cell r="I21">
            <v>0</v>
          </cell>
          <cell r="J21">
            <v>0</v>
          </cell>
          <cell r="K21" t="str">
            <v xml:space="preserve">Se están haciendo mesas de trabajo con ECP y Cenit para avanzar en el análisis de muestreo en los diferentes productos, con el fin de estimar en mejor medida las pruebas a realizar </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t="str">
            <v>EST</v>
          </cell>
        </row>
        <row r="22">
          <cell r="B22" t="str">
            <v>02_DH∙3∙1</v>
          </cell>
          <cell r="C22">
            <v>13</v>
          </cell>
          <cell r="D22" t="str">
            <v>Dirección de Hidrocarburos</v>
          </cell>
          <cell r="E22" t="str">
            <v>Nuevos usuarios con el servicio de gas combustible por redes (reporte rezagado: información consolidada trimestre I en mayo, II agosto, III noviembre y IV febrero 2021)</v>
          </cell>
          <cell r="F22" t="str">
            <v>#</v>
          </cell>
          <cell r="G22">
            <v>250000</v>
          </cell>
          <cell r="H22" t="str">
            <v>De acuerdo con el reporte de cobertura del primer trimestre de 2020, se han conectado 99.101 nuevos usuarios residenciales durante este año. Resultados del segundo trimestre salen en agosto.</v>
          </cell>
          <cell r="I22">
            <v>99101</v>
          </cell>
          <cell r="J22">
            <v>0.39640399999999998</v>
          </cell>
          <cell r="K22" t="str">
            <v>De acuerdo con el reporte de cobertura del primer trimestre de 2020, se han conectado 99.101 nuevos usuarios residenciales durante este año. Resultados del segundo trimestre se obtienen al final de agosto</v>
          </cell>
          <cell r="L22">
            <v>99101</v>
          </cell>
          <cell r="M22">
            <v>250000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t="str">
            <v>EST</v>
          </cell>
        </row>
        <row r="23">
          <cell r="B23" t="str">
            <v>02_DH∙3∙2</v>
          </cell>
          <cell r="C23">
            <v>14</v>
          </cell>
          <cell r="D23" t="str">
            <v>Dirección de Hidrocarburos</v>
          </cell>
          <cell r="E23" t="str">
            <v>Usuarios que dejan de usar leña como combustible para cocinar</v>
          </cell>
          <cell r="F23" t="str">
            <v>#</v>
          </cell>
          <cell r="G23">
            <v>25000</v>
          </cell>
          <cell r="H23" t="str">
            <v>El acceso de los hogares que consumen leña ha sido más bajo a lo observado durante el 2019.</v>
          </cell>
          <cell r="I23">
            <v>11584</v>
          </cell>
          <cell r="J23">
            <v>0.46335999999999999</v>
          </cell>
          <cell r="K23" t="str">
            <v>Se observa una tendencia a disminuir en la sustitución de leña por GLP</v>
          </cell>
          <cell r="L23">
            <v>13385</v>
          </cell>
          <cell r="M23">
            <v>28886.826657458565</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t="str">
            <v>EST</v>
          </cell>
        </row>
        <row r="24">
          <cell r="B24" t="str">
            <v>02_DH∙3∙3</v>
          </cell>
          <cell r="C24">
            <v>15</v>
          </cell>
          <cell r="D24" t="str">
            <v>Dirección de Hidrocarburos</v>
          </cell>
          <cell r="E24" t="str">
            <v>Adjudicación de los proyectos del Plan de Abastecimiento GN</v>
          </cell>
          <cell r="F24" t="str">
            <v>#</v>
          </cell>
          <cell r="G24">
            <v>8</v>
          </cell>
          <cell r="H24" t="str">
            <v>El documento del Plan de Abastecimiento no ha sido publicado por la UPME, por tanto no es posible expedir la resolución de adopción</v>
          </cell>
          <cell r="I24">
            <v>0</v>
          </cell>
          <cell r="J24">
            <v>0</v>
          </cell>
          <cell r="K24" t="str">
            <v>El Ministerio solicitó a la UPME el calculo de dos escenarios de remuneración de los costos para la infraestructura de importación del pacífico</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t="str">
            <v>EST</v>
          </cell>
        </row>
        <row r="25">
          <cell r="B25" t="str">
            <v>02_DH∙4∙1</v>
          </cell>
          <cell r="C25">
            <v>16</v>
          </cell>
          <cell r="D25" t="str">
            <v>Dirección de Hidrocarburos</v>
          </cell>
          <cell r="E25" t="str">
            <v>Regulación en firme de Quemas y Venteos de Gas</v>
          </cell>
          <cell r="F25" t="str">
            <v>#</v>
          </cell>
          <cell r="G25">
            <v>1</v>
          </cell>
          <cell r="H25" t="str">
            <v>Se realizaron reuniones con las operadoras. El consultor entregó el segundo entregable y el equipo supervisor está en la revisión</v>
          </cell>
          <cell r="I25">
            <v>0</v>
          </cell>
          <cell r="J25">
            <v>0</v>
          </cell>
          <cell r="K25" t="str">
            <v xml:space="preserve">Se revisó el segundo entregable y se retornó al consultor para aclaraciones y mejoras. Se extendió el contrato del consultor en tiempo para cubir lo requerido. </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t="str">
            <v>EST</v>
          </cell>
        </row>
        <row r="26">
          <cell r="B26" t="str">
            <v>02_DH∙4∙2</v>
          </cell>
          <cell r="C26">
            <v>17</v>
          </cell>
          <cell r="D26" t="str">
            <v>Dirección de Hidrocarburos</v>
          </cell>
          <cell r="E26" t="str">
            <v>Reglamentos Técnicos (Taponamiento &amp; Abandono - Explotación Offshore) expedidos</v>
          </cell>
          <cell r="F26" t="str">
            <v>#</v>
          </cell>
          <cell r="G26">
            <v>2</v>
          </cell>
          <cell r="H26" t="str">
            <v>Se hizo la revisión en detalle de la norma por parte del Coordinador de Upstream Eder Castro. Documento listo para la revisión por parte de DH José Moreno</v>
          </cell>
          <cell r="I26">
            <v>0</v>
          </cell>
          <cell r="J26">
            <v>0</v>
          </cell>
          <cell r="K26" t="str">
            <v>Se presentó el reglamento offshore a la OAJ, al Viceministro y al Ministro. Se presentó también a comentarios. Se resolverá la matrzi de comentarios en Agosto</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t="str">
            <v>EST</v>
          </cell>
        </row>
        <row r="27">
          <cell r="B27" t="str">
            <v>03_VME∙1∙1</v>
          </cell>
          <cell r="C27">
            <v>18</v>
          </cell>
          <cell r="D27" t="str">
            <v>Viceministerio de Energía</v>
          </cell>
          <cell r="E27" t="str">
            <v>Ejecución de acciones para el desarrollo de proyectos en la Guajira (habilitación jurídica Puerto Bolívar, identificación alternativas viales, solución para suministro de agua, plan ejecutado de socialización proyectos)</v>
          </cell>
          <cell r="F27" t="str">
            <v>#</v>
          </cell>
          <cell r="G27">
            <v>4</v>
          </cell>
          <cell r="H27" t="str">
            <v>Se dio habilitación jurídica de Puerto Bolívar en mayo</v>
          </cell>
          <cell r="I27">
            <v>1</v>
          </cell>
          <cell r="J27">
            <v>0.25</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t="str">
            <v>EST</v>
          </cell>
        </row>
        <row r="28">
          <cell r="B28" t="str">
            <v>03_VME∙2∙1</v>
          </cell>
          <cell r="C28">
            <v>19</v>
          </cell>
          <cell r="D28" t="str">
            <v>Viceministerio de Energía</v>
          </cell>
          <cell r="E28" t="str">
            <v>Definición hoja de ruta de implementación recomendaciones MTE</v>
          </cell>
          <cell r="F28" t="str">
            <v>#</v>
          </cell>
          <cell r="G28">
            <v>1</v>
          </cell>
          <cell r="H28" t="str">
            <v xml:space="preserve">Se revisaron las propuestas con el equipo interno del Ministerio (OARE- Coordinación misión) y el consultor técnico </v>
          </cell>
          <cell r="I28">
            <v>0</v>
          </cell>
          <cell r="J28">
            <v>0</v>
          </cell>
          <cell r="K28" t="str">
            <v xml:space="preserve">Se iniciaron los talleres de los focos para la priorización de propuestas y definición hojas de ruta </v>
          </cell>
          <cell r="L28" t="str">
            <v>-</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t="str">
            <v>EST</v>
          </cell>
        </row>
        <row r="29">
          <cell r="B29" t="str">
            <v>03_VME∙2∙2</v>
          </cell>
          <cell r="C29">
            <v>20</v>
          </cell>
          <cell r="D29" t="str">
            <v>Viceministerio de Energía</v>
          </cell>
          <cell r="E29" t="str">
            <v>Discusión y publicación de hoja de ruta MTE</v>
          </cell>
          <cell r="F29" t="str">
            <v>#</v>
          </cell>
          <cell r="G29">
            <v>1</v>
          </cell>
          <cell r="H29">
            <v>0</v>
          </cell>
          <cell r="I29">
            <v>0</v>
          </cell>
          <cell r="J29">
            <v>0</v>
          </cell>
          <cell r="K29" t="str">
            <v>Esta fase empieza al finalizar el análisis técnico y legal de las propuestas</v>
          </cell>
          <cell r="L29" t="str">
            <v>-</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t="str">
            <v>EST</v>
          </cell>
        </row>
        <row r="30">
          <cell r="B30" t="str">
            <v>03_VME∙3∙1</v>
          </cell>
          <cell r="C30">
            <v>21</v>
          </cell>
          <cell r="D30" t="str">
            <v>Viceministerio de Energía</v>
          </cell>
          <cell r="E30" t="str">
            <v>Instrumento normativo para el desarrollo de energía geotermica en Colombia</v>
          </cell>
          <cell r="F30" t="str">
            <v>#</v>
          </cell>
          <cell r="G30">
            <v>1</v>
          </cell>
          <cell r="H30" t="str">
            <v>Se realizaron los comentarios de las entidades públicas a los documentos, se espera tener los informes definitivos el 15 de julio</v>
          </cell>
          <cell r="I30">
            <v>0</v>
          </cell>
          <cell r="J30">
            <v>0</v>
          </cell>
          <cell r="K30" t="str">
            <v>Se recibieron los documentos finales de las consultorias</v>
          </cell>
          <cell r="L30" t="str">
            <v>-</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t="str">
            <v>EST</v>
          </cell>
        </row>
        <row r="31">
          <cell r="B31" t="str">
            <v>03_VME∙4∙1</v>
          </cell>
          <cell r="C31">
            <v>22</v>
          </cell>
          <cell r="D31" t="str">
            <v>Viceministerio de Energía</v>
          </cell>
          <cell r="E31" t="str">
            <v>Gestión de la cultura de la organización permanentemente. "Los líderes gestionan la cultura de la organización permanentemente", Encuesta ORGANIZATIONAL CULTURE COMPASS</v>
          </cell>
          <cell r="F31" t="str">
            <v>#</v>
          </cell>
          <cell r="G31">
            <v>4</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t="str">
            <v>EST</v>
          </cell>
        </row>
        <row r="32">
          <cell r="B32" t="str">
            <v>04_OARE∙1∙1</v>
          </cell>
          <cell r="C32">
            <v>23</v>
          </cell>
          <cell r="D32" t="str">
            <v>Oficina de Asuntos Regulatorios y Empresariales</v>
          </cell>
          <cell r="E32" t="str">
            <v>Definir Hoja de Ruta de implementación recomendaciones MTE</v>
          </cell>
          <cell r="F32" t="str">
            <v>#</v>
          </cell>
          <cell r="G32">
            <v>1</v>
          </cell>
          <cell r="H32" t="str">
            <v>Meta no estaba programada para este mes</v>
          </cell>
          <cell r="I32">
            <v>0</v>
          </cell>
          <cell r="J32">
            <v>0</v>
          </cell>
          <cell r="K32" t="str">
            <v>Se dio inicio a la Fase 2 que tiene como objetivo la selección y priorización de las propuestas que serán implementadas, la definición de un horizonte de tiempo para esta implementación y la elaboración de la hoja de ruta integral que guíe la transformaci</v>
          </cell>
          <cell r="L32">
            <v>0.1</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t="str">
            <v>EST</v>
          </cell>
        </row>
        <row r="33">
          <cell r="B33" t="str">
            <v>04_OARE∙1∙2</v>
          </cell>
          <cell r="C33">
            <v>24</v>
          </cell>
          <cell r="D33" t="str">
            <v>Oficina de Asuntos Regulatorios y Empresariales</v>
          </cell>
          <cell r="E33" t="str">
            <v>Inicio de implementación hoja de ruta</v>
          </cell>
          <cell r="F33" t="str">
            <v>#</v>
          </cell>
          <cell r="G33">
            <v>1</v>
          </cell>
          <cell r="H33" t="str">
            <v>Meta no estaba programada para este mes</v>
          </cell>
          <cell r="I33">
            <v>0</v>
          </cell>
          <cell r="J33">
            <v>0</v>
          </cell>
          <cell r="K33" t="str">
            <v xml:space="preserve">Se dio inicio a la Fase 2 de la MTE para priorizar las propuestas a implementar y definir hoja de ruta. El cronograma indica que la priorización y hojas de ruta se trabajarán de julio a diciembre de 2020, por lo que la implementación de las hojas de ruta </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t="str">
            <v>EST</v>
          </cell>
        </row>
        <row r="34">
          <cell r="B34" t="str">
            <v>04_OARE∙2∙1</v>
          </cell>
          <cell r="C34">
            <v>25</v>
          </cell>
          <cell r="D34" t="str">
            <v>Oficina de Asuntos Regulatorios y Empresariales</v>
          </cell>
          <cell r="E34" t="str">
            <v>Número de Proyectos del CxC o SLP en operación comercial a tiempo</v>
          </cell>
          <cell r="F34" t="str">
            <v>#</v>
          </cell>
          <cell r="G34">
            <v>1</v>
          </cell>
          <cell r="H34" t="str">
            <v>Meta no estaba programada para este mes</v>
          </cell>
          <cell r="I34">
            <v>0</v>
          </cell>
          <cell r="J34">
            <v>0</v>
          </cell>
          <cell r="K34" t="str">
            <v>Meta no estaba programada para este mes</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t="str">
            <v>EST</v>
          </cell>
        </row>
        <row r="35">
          <cell r="B35" t="str">
            <v>04_OARE∙2∙2</v>
          </cell>
          <cell r="C35">
            <v>26</v>
          </cell>
          <cell r="D35" t="str">
            <v>Oficina de Asuntos Regulatorios y Empresariales</v>
          </cell>
          <cell r="E35" t="str">
            <v>Índice de confiabilidad de suministro de demanda: (OEF/DEM-1)</v>
          </cell>
          <cell r="F35" t="str">
            <v>#</v>
          </cell>
          <cell r="G35">
            <v>1</v>
          </cell>
          <cell r="H35" t="str">
            <v>Superavit de OEF de 3,62% El valor es calculado con el escenario de demanda de la UPME resultante, para las proyecciones de junio del 2020</v>
          </cell>
          <cell r="I35">
            <v>3.6200000000000003E-2</v>
          </cell>
          <cell r="J35">
            <v>3.6200000000000003E-2</v>
          </cell>
          <cell r="K35" t="str">
            <v>Superavit de OEF de 4,08% El valor es calculado con el escenario de demanda de la UPME resultante, para las proyecciones de junio del 2020</v>
          </cell>
          <cell r="L35">
            <v>4.0800000000000003E-2</v>
          </cell>
          <cell r="M35">
            <v>1.1270718232044199</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t="str">
            <v>EST</v>
          </cell>
        </row>
        <row r="36">
          <cell r="B36" t="str">
            <v>04_OARE∙2∙3</v>
          </cell>
          <cell r="C36">
            <v>27</v>
          </cell>
          <cell r="D36" t="str">
            <v>Oficina de Asuntos Regulatorios y Empresariales</v>
          </cell>
          <cell r="E36" t="str">
            <v>Gestión de barreras de entrada a la implementación efectiva de la AGPE</v>
          </cell>
          <cell r="F36" t="str">
            <v>#</v>
          </cell>
          <cell r="G36">
            <v>1</v>
          </cell>
          <cell r="H36" t="str">
            <v>Meta no estaba programada para este mes</v>
          </cell>
          <cell r="I36">
            <v>0</v>
          </cell>
          <cell r="J36">
            <v>0</v>
          </cell>
          <cell r="K36" t="str">
            <v>Se solicitó el apoyo del área de comunicaciones para el diseño de la estrategia de comunicación</v>
          </cell>
          <cell r="L36">
            <v>0.05</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t="str">
            <v>EST</v>
          </cell>
        </row>
        <row r="37">
          <cell r="B37" t="str">
            <v>04_OARE∙2∙4</v>
          </cell>
          <cell r="C37">
            <v>28</v>
          </cell>
          <cell r="D37" t="str">
            <v>Oficina de Asuntos Regulatorios y Empresariales</v>
          </cell>
          <cell r="E37" t="str">
            <v>Desarrollo del observatorio de tarifas</v>
          </cell>
          <cell r="F37" t="str">
            <v>#</v>
          </cell>
          <cell r="G37">
            <v>1</v>
          </cell>
          <cell r="H37" t="str">
            <v>Meta no estaba programada para este mes</v>
          </cell>
          <cell r="I37">
            <v>0</v>
          </cell>
          <cell r="J37">
            <v>0</v>
          </cell>
          <cell r="K37" t="str">
            <v>Se realizó una herramienta en excel que permite hacer sensibilidades a los componentes del CU a nivel nacional.</v>
          </cell>
          <cell r="L37">
            <v>0.5</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t="str">
            <v>EST</v>
          </cell>
        </row>
        <row r="38">
          <cell r="B38" t="str">
            <v>04_OARE∙3∙1</v>
          </cell>
          <cell r="C38">
            <v>29</v>
          </cell>
          <cell r="D38" t="str">
            <v>Oficina de Asuntos Regulatorios y Empresariales</v>
          </cell>
          <cell r="E38" t="str">
            <v>Proyectos piloto implementados de promoción de eficiencia energética</v>
          </cell>
          <cell r="F38" t="str">
            <v>#</v>
          </cell>
          <cell r="G38">
            <v>3</v>
          </cell>
          <cell r="H38" t="str">
            <v>Se avanza en el programa de ciudades energeticas y en la contratación del estudio de metas obligatorias de EE</v>
          </cell>
          <cell r="I38">
            <v>0</v>
          </cell>
          <cell r="J38">
            <v>0</v>
          </cell>
          <cell r="K38" t="str">
            <v>Se avanza en el programa de ciudades energeticas y en la contratación del estudio de metas obligatorias de EE</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t="str">
            <v>EST</v>
          </cell>
        </row>
        <row r="39">
          <cell r="B39" t="str">
            <v>04_OARE∙3∙2</v>
          </cell>
          <cell r="C39">
            <v>30</v>
          </cell>
          <cell r="D39" t="str">
            <v>Oficina de Asuntos Regulatorios y Empresariales</v>
          </cell>
          <cell r="E39" t="str">
            <v>Número de vehículos eléctricos registrados</v>
          </cell>
          <cell r="F39" t="str">
            <v>#</v>
          </cell>
          <cell r="G39">
            <v>2251</v>
          </cell>
          <cell r="H39" t="str">
            <v>Se trabaja en el convenio de cooperación y desde OARE se realiza el levantamiento de linea base y de AIN para el tema de infraestructura de carga de VE</v>
          </cell>
          <cell r="I39">
            <v>3828</v>
          </cell>
          <cell r="J39">
            <v>1.7005775211017327</v>
          </cell>
          <cell r="K39" t="str">
            <v>Desde OARE se realiza el AIN para el tema de infraestructura de carga de VE, proceso para firma de convenio con WRI</v>
          </cell>
          <cell r="L39">
            <v>3828</v>
          </cell>
          <cell r="M39">
            <v>2251</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t="str">
            <v>EST</v>
          </cell>
        </row>
        <row r="40">
          <cell r="B40" t="str">
            <v>04_OARE∙3∙3</v>
          </cell>
          <cell r="C40">
            <v>31</v>
          </cell>
          <cell r="D40" t="str">
            <v>Oficina de Asuntos Regulatorios y Empresariales</v>
          </cell>
          <cell r="E40" t="str">
            <v>Documento de política con lineamientos de movilidad sostenible</v>
          </cell>
          <cell r="F40" t="str">
            <v>#</v>
          </cell>
          <cell r="G40">
            <v>1</v>
          </cell>
          <cell r="H40" t="str">
            <v xml:space="preserve">Se trabaja con la MITS en la estrategia de transporte sostenible </v>
          </cell>
          <cell r="I40">
            <v>0</v>
          </cell>
          <cell r="J40">
            <v>0</v>
          </cell>
          <cell r="K40" t="str">
            <v xml:space="preserve">Se trabaja con la MITS en la estrategia de transporte sostenible </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t="str">
            <v>EST</v>
          </cell>
        </row>
        <row r="41">
          <cell r="B41" t="str">
            <v>05_DFM∙1∙1</v>
          </cell>
          <cell r="C41">
            <v>32</v>
          </cell>
          <cell r="D41" t="str">
            <v>Dirección de Formalización Minera</v>
          </cell>
          <cell r="E41" t="str">
            <v>Número de nuevos mineros en la legalidad</v>
          </cell>
          <cell r="F41" t="str">
            <v>#</v>
          </cell>
          <cell r="G41">
            <v>3000</v>
          </cell>
          <cell r="H41" t="str">
            <v xml:space="preserve">600 mineros legales (Contrato Especial de Concesión Tarazá 200 mineros, Subcontrato de formalización minera San Roque "Gramalote" 200 mineros y Contrato de Operación Minera El Bagre 200 mineros) 
</v>
          </cell>
          <cell r="I41">
            <v>600</v>
          </cell>
          <cell r="J41">
            <v>0.2</v>
          </cell>
          <cell r="K41" t="str">
            <v>600 mineros legales (Contrato Especial de Concesión Tarazá 200 mineros, Subcontrato de formalización minera San Roque "Gramalote" 200 mineros y Contrato de Operación Minera El Bagre 200 mineros) 
30 mineros legales (Solicitudes de legalizaciones 685)</v>
          </cell>
          <cell r="L41">
            <v>630</v>
          </cell>
          <cell r="M41">
            <v>3150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t="str">
            <v>EST</v>
          </cell>
        </row>
        <row r="42">
          <cell r="B42" t="str">
            <v>05_DFM∙1∙2</v>
          </cell>
          <cell r="C42">
            <v>33</v>
          </cell>
          <cell r="D42" t="str">
            <v>Dirección de Formalización Minera</v>
          </cell>
          <cell r="E42" t="str">
            <v>Número de mineros que empiezan el tránsito a la legalidad</v>
          </cell>
          <cell r="F42" t="str">
            <v>#</v>
          </cell>
          <cell r="G42">
            <v>1000</v>
          </cell>
          <cell r="H42" t="str">
            <v>Una vez ANM definá cronograma para el acceso del art.326 a la plataforma ANNA y presidencia autorice la publicación del decreto (Ajuste a la meta preliminar: 1000 mineros en transito a la legalidad) se dara reporte de avance.</v>
          </cell>
          <cell r="I42">
            <v>0</v>
          </cell>
          <cell r="J42">
            <v>0</v>
          </cell>
          <cell r="K42" t="str">
            <v xml:space="preserve">Se actualizará una vez se revisen planes de trabajo con ANM y GA - contador de mineros
Pendiente trámite de 123 subcontratos (aprox. 700 mineros)
</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t="str">
            <v>EST</v>
          </cell>
        </row>
        <row r="43">
          <cell r="B43" t="str">
            <v>05_DFM∙2∙1</v>
          </cell>
          <cell r="C43">
            <v>34</v>
          </cell>
          <cell r="D43" t="str">
            <v>Dirección de Formalización Minera</v>
          </cell>
          <cell r="E43" t="str">
            <v>Modelo de fomento diseñado e implementacion iniciada</v>
          </cell>
          <cell r="F43" t="str">
            <v>#</v>
          </cell>
          <cell r="G43">
            <v>1</v>
          </cell>
          <cell r="H43" t="str">
            <v>Se recibió el informe final por parte de la consultoria BID, se continuó con la revisión del portafolio de servicio y el desarrollo de las estrategias tematicas.</v>
          </cell>
          <cell r="I43">
            <v>0</v>
          </cell>
          <cell r="J43">
            <v>0</v>
          </cell>
          <cell r="K43" t="str">
            <v>"Primera versión de documento de marco conceptual (desarrollo tematico de componentes y lineas estrategicas incluyendo los servicios asociados)</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t="str">
            <v>EST</v>
          </cell>
        </row>
        <row r="44">
          <cell r="B44" t="str">
            <v>05_DFM∙2∙2</v>
          </cell>
          <cell r="C44">
            <v>35</v>
          </cell>
          <cell r="D44" t="str">
            <v>Dirección de Formalización Minera</v>
          </cell>
          <cell r="E44" t="str">
            <v>Títulos mineros formalizados</v>
          </cell>
          <cell r="F44" t="str">
            <v>#</v>
          </cell>
          <cell r="G44">
            <v>100</v>
          </cell>
          <cell r="H44" t="str">
            <v>Se estan realizando las gestiones en conjunto con la ANM para establecer los parametros de medición de avances frente a la formalización de titulos mineros.</v>
          </cell>
          <cell r="I44">
            <v>0</v>
          </cell>
          <cell r="J44">
            <v>0</v>
          </cell>
          <cell r="K44" t="str">
            <v>Una vez analizados los resultados de la consultoria GGC579 de 2019, se identificaron 102 títulos mineros posibles para formalizar.
Se está validando la información contrastando con el informe de fiscalización mas reciente.</v>
          </cell>
          <cell r="L44">
            <v>102</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t="str">
            <v>EST</v>
          </cell>
        </row>
        <row r="45">
          <cell r="B45" t="str">
            <v>05_DFM∙3∙1</v>
          </cell>
          <cell r="C45">
            <v>36</v>
          </cell>
          <cell r="D45" t="str">
            <v>Dirección de Formalización Minera</v>
          </cell>
          <cell r="E45" t="str">
            <v>Número de regiones con registro de mineros de subsistencia depurado</v>
          </cell>
          <cell r="F45" t="str">
            <v>#</v>
          </cell>
          <cell r="G45">
            <v>2</v>
          </cell>
          <cell r="H45" t="str">
            <v xml:space="preserve">Con apoyo de la ANM capacitación masiva a alcaldes sobre el nuevo sistema de registro GENESIS para inscripción de mineros de subsistencia. 	</v>
          </cell>
          <cell r="I45">
            <v>0</v>
          </cell>
          <cell r="J45">
            <v>0</v>
          </cell>
          <cell r="K45" t="str">
            <v xml:space="preserve">Se ejecutó la totalidad del cronograma establecido ocn la ANM. </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t="str">
            <v>EST</v>
          </cell>
        </row>
        <row r="46">
          <cell r="B46" t="str">
            <v>06_DME∙1∙1</v>
          </cell>
          <cell r="C46">
            <v>37</v>
          </cell>
          <cell r="D46" t="str">
            <v>Dirección de Minería Empresarial</v>
          </cell>
          <cell r="E46" t="str">
            <v>Proyectos mineros para oro con licenciamiento ambiental (Minesa)</v>
          </cell>
          <cell r="F46" t="str">
            <v>#</v>
          </cell>
          <cell r="G46">
            <v>1</v>
          </cell>
          <cell r="H46" t="str">
            <v>Audiencias públicas del trámite de LA se activan una véz se culmine participación cuidadana (Surata y California) en delimitación del Páramo.</v>
          </cell>
          <cell r="I46">
            <v>0</v>
          </cell>
          <cell r="J46">
            <v>0</v>
          </cell>
          <cell r="K46" t="str">
            <v>Pendiente reactivación de audiencias públicas en el trámite de LA que se activan una véz se de participación cuidadana (Surata y California) en delimitación del Páramo.</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t="str">
            <v>EST</v>
          </cell>
        </row>
        <row r="47">
          <cell r="B47" t="str">
            <v>06_DME∙1∙2</v>
          </cell>
          <cell r="C47">
            <v>38</v>
          </cell>
          <cell r="D47" t="str">
            <v>Dirección de Minería Empresarial</v>
          </cell>
          <cell r="E47" t="str">
            <v>Proyecto mineros para cobre con licenciamiento ambiental (Quebradona)</v>
          </cell>
          <cell r="F47" t="str">
            <v>#</v>
          </cell>
          <cell r="G47">
            <v>1</v>
          </cell>
          <cell r="H47" t="str">
            <v>Segunda visita de campo suspendida por cuarentena. Protocolos estan trabajandose en Presidenca.
Retrasos en proceso de contratación GA.</v>
          </cell>
          <cell r="I47">
            <v>0</v>
          </cell>
          <cell r="J47">
            <v>0</v>
          </cell>
          <cell r="K47" t="str">
            <v>Preparación de logistica para la ejecución de segunda visita en el LA, programada para iniciar la cuarta semana de agosto.</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t="str">
            <v>EST</v>
          </cell>
        </row>
        <row r="48">
          <cell r="B48" t="str">
            <v>06_DME∙1∙3</v>
          </cell>
          <cell r="C48">
            <v>39</v>
          </cell>
          <cell r="D48" t="str">
            <v>Dirección de Minería Empresarial</v>
          </cell>
          <cell r="E48" t="str">
            <v>Proyectos mineros que entran en etapa de construcción y montaje (Gramalote)</v>
          </cell>
          <cell r="F48" t="str">
            <v>#</v>
          </cell>
          <cell r="G48">
            <v>1</v>
          </cell>
          <cell r="H48" t="str">
            <v>Reinio de labores de campo el 11 de junio.</v>
          </cell>
          <cell r="I48">
            <v>0</v>
          </cell>
          <cell r="J48">
            <v>0</v>
          </cell>
          <cell r="K48" t="str">
            <v>Avanze trabajo de campo en formulación del PAR. Empresa manifiesta que cronograma tiene 45 días de retraso por covid.</v>
          </cell>
          <cell r="L48" t="str">
            <v>-</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t="str">
            <v>EST</v>
          </cell>
        </row>
        <row r="49">
          <cell r="B49" t="str">
            <v>06_DME∙1∙4</v>
          </cell>
          <cell r="C49">
            <v>40</v>
          </cell>
          <cell r="D49" t="str">
            <v>Dirección de Minería Empresarial</v>
          </cell>
          <cell r="E49" t="str">
            <v>Incremento de la producción del proyecto  (Mineros S.A.) (Toneladas)</v>
          </cell>
          <cell r="F49" t="str">
            <v>#</v>
          </cell>
          <cell r="G49">
            <v>0.2</v>
          </cell>
          <cell r="H49" t="str">
            <v>Plan arquelógico etapa 1 aprobado.
Plan arqueológico etapa 3 aprobado.</v>
          </cell>
          <cell r="I49">
            <v>0</v>
          </cell>
          <cell r="J49">
            <v>0</v>
          </cell>
          <cell r="K49" t="str">
            <v>En proceso recoplilación de información por empresa para dar respuesta a requerimientos adicionales.</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t="str">
            <v>EST</v>
          </cell>
        </row>
        <row r="50">
          <cell r="B50" t="str">
            <v>06_DME∙2∙1</v>
          </cell>
          <cell r="C50">
            <v>41</v>
          </cell>
          <cell r="D50" t="str">
            <v>Dirección de Minería Empresarial</v>
          </cell>
          <cell r="E50" t="str">
            <v>Priorización de zonas para profundizar en el conocimiento geológico</v>
          </cell>
          <cell r="F50" t="str">
            <v>#</v>
          </cell>
          <cell r="G50">
            <v>10</v>
          </cell>
          <cell r="H50">
            <v>0</v>
          </cell>
          <cell r="I50">
            <v>0</v>
          </cell>
          <cell r="J50">
            <v>0</v>
          </cell>
          <cell r="K50" t="str">
            <v>Se estima que a pesar de las afectaciones de COVID se cumple con los 10 distritos metalogénicos. A la fecha el SGC ha realizado 4 falta su entrega a la ANM</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t="str">
            <v>EST</v>
          </cell>
        </row>
        <row r="51">
          <cell r="B51" t="str">
            <v>06_DME∙2∙2</v>
          </cell>
          <cell r="C51">
            <v>42</v>
          </cell>
          <cell r="D51" t="str">
            <v>Dirección de Minería Empresarial</v>
          </cell>
          <cell r="E51" t="str">
            <v>Proceso de asignación estructurado para áreas estratégica minera</v>
          </cell>
          <cell r="F51" t="str">
            <v>#</v>
          </cell>
          <cell r="G51">
            <v>1</v>
          </cell>
          <cell r="H51" t="str">
            <v>En procesop por parte de la ANM</v>
          </cell>
          <cell r="I51">
            <v>0</v>
          </cell>
          <cell r="J51">
            <v>0</v>
          </cell>
          <cell r="K51" t="str">
            <v>Esta en proceso la estructuración del proceso de asignación de áreas</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t="str">
            <v>EST</v>
          </cell>
        </row>
        <row r="52">
          <cell r="B52" t="str">
            <v>06_DME∙3∙1</v>
          </cell>
          <cell r="C52">
            <v>43</v>
          </cell>
          <cell r="D52" t="str">
            <v>Dirección de Minería Empresarial</v>
          </cell>
          <cell r="E52" t="str">
            <v>Mineros adicionales usando servicios bancarios.</v>
          </cell>
          <cell r="F52" t="str">
            <v>#</v>
          </cell>
          <cell r="G52">
            <v>300</v>
          </cell>
          <cell r="H52" t="str">
            <v>Número de mineros reportado por el Banco Agrario. Se solicitó a Banco de Bogotá línea Base</v>
          </cell>
          <cell r="I52">
            <v>23</v>
          </cell>
          <cell r="J52">
            <v>7.6666666666666661E-2</v>
          </cell>
          <cell r="K52" t="str">
            <v>Número de mineros reportado por el Banco Agrario. Se solicitó a Banco de Bogotá línea Base. Se proyecta plan de acción para lograr 1.000 mineros antes de diciembre. Con la iniciativa de Fedesmeraldas y Confiar</v>
          </cell>
          <cell r="L52">
            <v>23</v>
          </cell>
          <cell r="M52">
            <v>300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t="str">
            <v>EST</v>
          </cell>
        </row>
        <row r="53">
          <cell r="B53" t="str">
            <v>06_DME∙3∙2</v>
          </cell>
          <cell r="C53">
            <v>44</v>
          </cell>
          <cell r="D53" t="str">
            <v>Dirección de Minería Empresarial</v>
          </cell>
          <cell r="E53" t="str">
            <v>Empresas mineras nuevas en el mercado de capitales colombiano.</v>
          </cell>
          <cell r="F53" t="str">
            <v>#</v>
          </cell>
          <cell r="G53">
            <v>1</v>
          </cell>
          <cell r="H53" t="str">
            <v>En proceso de contratación de la consultoría</v>
          </cell>
          <cell r="I53">
            <v>0</v>
          </cell>
          <cell r="J53">
            <v>0</v>
          </cell>
          <cell r="K53" t="str">
            <v>En proceso de contratación de la consultoría</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t="str">
            <v>EST</v>
          </cell>
        </row>
        <row r="54">
          <cell r="B54" t="str">
            <v>06_DME∙4∙1</v>
          </cell>
          <cell r="C54">
            <v>45</v>
          </cell>
          <cell r="D54" t="str">
            <v>Dirección de Minería Empresarial</v>
          </cell>
          <cell r="E54" t="str">
            <v>Aumento de la Percepción Positiva de la minería para el país en municipios mineros (Bújula Minera)</v>
          </cell>
          <cell r="F54" t="str">
            <v>#</v>
          </cell>
          <cell r="G54">
            <v>0.04</v>
          </cell>
          <cell r="H54" t="str">
            <v xml:space="preserve">Se esta revisando la estrategia para poder realizar la implementación. </v>
          </cell>
          <cell r="I54">
            <v>0</v>
          </cell>
          <cell r="J54">
            <v>0</v>
          </cell>
          <cell r="K54" t="str">
            <v>En proceso de redeficnición de las hitos</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t="str">
            <v>EST</v>
          </cell>
        </row>
        <row r="55">
          <cell r="B55" t="str">
            <v>07_VMM∙1∙1</v>
          </cell>
          <cell r="C55">
            <v>46</v>
          </cell>
          <cell r="D55" t="str">
            <v>Viceministerio de Minas</v>
          </cell>
          <cell r="E55" t="str">
            <v>Proyecto de ley de Extracción Ilícita de Minerales aprobado y sancionado</v>
          </cell>
          <cell r="F55" t="str">
            <v>#</v>
          </cell>
          <cell r="G55">
            <v>1</v>
          </cell>
          <cell r="H55" t="str">
            <v>El PL va ser presentado en la siguiente legislatura que inicia el 20 julio</v>
          </cell>
          <cell r="I55">
            <v>0</v>
          </cell>
          <cell r="J55">
            <v>0</v>
          </cell>
          <cell r="K55" t="str">
            <v>Se mantiene la meta de contar con la aprobación y sanción de este PL en diciembre del presente año</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t="str">
            <v>EST</v>
          </cell>
        </row>
        <row r="56">
          <cell r="B56" t="str">
            <v>07_VMM∙2∙1</v>
          </cell>
          <cell r="C56">
            <v>47</v>
          </cell>
          <cell r="D56" t="str">
            <v>Viceministerio de Minas</v>
          </cell>
          <cell r="E56" t="str">
            <v xml:space="preserve"> % de personas que creen que la minería es positiva para el país (Brújula Minera).</v>
          </cell>
          <cell r="F56" t="str">
            <v>#</v>
          </cell>
          <cell r="G56">
            <v>0.7</v>
          </cell>
          <cell r="H56" t="str">
            <v>Se propone revisar el indicador pues los resultados de la brújula salen siempre en la anualidad siguiente; este año ya se presentó el resultado de 2019, y solo hasta el primer trimestre del año siguiente tendríamos los resultados de 2020</v>
          </cell>
          <cell r="I56">
            <v>0</v>
          </cell>
          <cell r="J56">
            <v>0</v>
          </cell>
          <cell r="K56" t="str">
            <v>Se propone revisar el indicador pues los resultados de la brújula salen siempre en la anualidad siguiente; este año ya se presentó el resultado de 2019, y solo hasta el primer trimestre del año siguiente tendríamos los resultados de 2020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t="str">
            <v>EST</v>
          </cell>
        </row>
        <row r="57">
          <cell r="B57" t="str">
            <v>07_VMM∙3∙1</v>
          </cell>
          <cell r="C57">
            <v>48</v>
          </cell>
          <cell r="D57" t="str">
            <v>Viceministerio de Minas</v>
          </cell>
          <cell r="E57" t="str">
            <v>Gestión de la cultura de la organización permanentemente. "Los líderes gestionan la cultura de la organización permanentemente", Encuesta ORGANIZATIONAL CULTURE COMPASS</v>
          </cell>
          <cell r="F57" t="str">
            <v>#</v>
          </cell>
          <cell r="G57">
            <v>4</v>
          </cell>
          <cell r="H57" t="str">
            <v>Encuesta se va a hacer a final de año. Meta no programada para este mes</v>
          </cell>
          <cell r="I57">
            <v>0</v>
          </cell>
          <cell r="J57">
            <v>0</v>
          </cell>
          <cell r="K57" t="str">
            <v>Encuesta se va a hacer a final de año. Meta no programada para este mes</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t="str">
            <v>EST</v>
          </cell>
        </row>
        <row r="58">
          <cell r="B58" t="str">
            <v>07_VMM∙3∙2</v>
          </cell>
          <cell r="C58">
            <v>49</v>
          </cell>
          <cell r="D58" t="str">
            <v>Viceministerio de Minas</v>
          </cell>
          <cell r="E58" t="str">
            <v>Número de sesiones al interior del Ministerio que apunten a la socialización y refuerzo de la Transformación Minera</v>
          </cell>
          <cell r="F58" t="str">
            <v>#</v>
          </cell>
          <cell r="G58">
            <v>6</v>
          </cell>
          <cell r="H58" t="str">
            <v>En virtud de la situación de aislamiento y trabajo remoto, el despacho se encuentra modificando los hitos y acciones para el cumplimiento del objetivo, en sinergia con la estrategia 2.0 de transformación cultural del MME</v>
          </cell>
          <cell r="I58">
            <v>2</v>
          </cell>
          <cell r="J58">
            <v>0.33333333333333331</v>
          </cell>
          <cell r="K58" t="str">
            <v xml:space="preserve">Sesiones internas con los equipos, y partipación en webinars relacionados con la actividad minera </v>
          </cell>
          <cell r="L58">
            <v>2</v>
          </cell>
          <cell r="M58">
            <v>6</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t="str">
            <v>EST</v>
          </cell>
        </row>
        <row r="59">
          <cell r="B59" t="str">
            <v>08_OAAS∙1∙1</v>
          </cell>
          <cell r="C59">
            <v>50</v>
          </cell>
          <cell r="D59" t="str">
            <v>Oficina de Asuntos Ambientales y Sociales</v>
          </cell>
          <cell r="E59" t="str">
            <v>Modelo de resolución de conflictos diseñado y ejecutado para relacionamiento territorial Provincia de Soto Norte</v>
          </cell>
          <cell r="F59" t="str">
            <v>#</v>
          </cell>
          <cell r="G59">
            <v>1</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t="str">
            <v>EST</v>
          </cell>
        </row>
        <row r="60">
          <cell r="B60" t="str">
            <v>08_OAAS∙1∙2</v>
          </cell>
          <cell r="C60">
            <v>51</v>
          </cell>
          <cell r="D60" t="str">
            <v>Oficina de Asuntos Ambientales y Sociales</v>
          </cell>
          <cell r="E60" t="str">
            <v>Esquemas de ordenamiento territorial aprobados o en proceso de formulación que han armonizado las actividades minero-energéticas (Jericó y Buriticá)</v>
          </cell>
          <cell r="F60" t="str">
            <v>#</v>
          </cell>
          <cell r="G60">
            <v>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t="str">
            <v>EST</v>
          </cell>
        </row>
        <row r="61">
          <cell r="B61" t="str">
            <v>08_OAAS∙1∙3</v>
          </cell>
          <cell r="C61">
            <v>52</v>
          </cell>
          <cell r="D61" t="str">
            <v>Oficina de Asuntos Ambientales y Sociales</v>
          </cell>
          <cell r="E61" t="str">
            <v>Componentes del esquema de participación y diálogo social de los Proyectos Piloto de Investigación Integral puestas en marcha</v>
          </cell>
          <cell r="F61" t="str">
            <v>#</v>
          </cell>
          <cell r="G61">
            <v>4</v>
          </cell>
          <cell r="H61" t="str">
            <v xml:space="preserve">Se cuenta con documento resolución social para aprobación MinInterior y su respectiva publicación. </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t="str">
            <v>EST</v>
          </cell>
        </row>
        <row r="62">
          <cell r="B62" t="str">
            <v>08_OAAS∙1∙4</v>
          </cell>
          <cell r="C62">
            <v>53</v>
          </cell>
          <cell r="D62" t="str">
            <v>Oficina de Asuntos Ambientales y Sociales</v>
          </cell>
          <cell r="E62" t="str">
            <v>Divulgación de las FNCER implementada con las autoridades locales y la comunidad Wayúu.</v>
          </cell>
          <cell r="F62" t="str">
            <v>#</v>
          </cell>
          <cell r="G62">
            <v>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t="str">
            <v>EST</v>
          </cell>
        </row>
        <row r="63">
          <cell r="B63" t="str">
            <v>08_OAAS∙2∙1</v>
          </cell>
          <cell r="C63">
            <v>54</v>
          </cell>
          <cell r="D63" t="str">
            <v>Oficina de Asuntos Ambientales y Sociales</v>
          </cell>
          <cell r="E63" t="str">
            <v>% de avance en la implementación de las acciones de corto plazo del PIGCCme (30 acciones 2019-2020)</v>
          </cell>
          <cell r="F63" t="str">
            <v>#</v>
          </cell>
          <cell r="G63">
            <v>0.7</v>
          </cell>
          <cell r="H63" t="str">
            <v>Se relacionaron los indicadores de adaptación, definidos en el sistema de monitoreo y evaluación (M&amp;E) con los costos de operación de los subsectores de hidrocarburos, energía eléctrica y gran minería de carbón.</v>
          </cell>
          <cell r="I63">
            <v>0.23899999999999999</v>
          </cell>
          <cell r="J63">
            <v>0.34142857142857141</v>
          </cell>
          <cell r="K63" t="str">
            <v>Se han presentado dificultades con la implementación de actividades programadas, debido a los retrasos en el proceso contractual para la firma del convenio de asociación.</v>
          </cell>
          <cell r="L63">
            <v>0.24</v>
          </cell>
          <cell r="M63">
            <v>0.70292887029288709</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t="str">
            <v>EST</v>
          </cell>
        </row>
        <row r="64">
          <cell r="B64" t="str">
            <v>08_OAAS∙2∙2</v>
          </cell>
          <cell r="C64">
            <v>55</v>
          </cell>
          <cell r="D64" t="str">
            <v>Oficina de Asuntos Ambientales y Sociales</v>
          </cell>
          <cell r="E64" t="str">
            <v>Reglamentación  de emisiones fugitivas expedida</v>
          </cell>
          <cell r="F64" t="str">
            <v>#</v>
          </cell>
          <cell r="G64">
            <v>1</v>
          </cell>
          <cell r="H64" t="str">
            <v>Documento técnido generado. Este documento es la base del borrador de reglamentación de emisiones fugitivas.</v>
          </cell>
          <cell r="I64">
            <v>0.3</v>
          </cell>
          <cell r="J64">
            <v>0.3</v>
          </cell>
          <cell r="K64" t="str">
            <v>Borrador de la reglamentación listo</v>
          </cell>
          <cell r="L64">
            <v>40</v>
          </cell>
          <cell r="M64">
            <v>133.33333333333334</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t="str">
            <v>EST</v>
          </cell>
        </row>
        <row r="65">
          <cell r="B65" t="str">
            <v>08_OAAS∙2∙3</v>
          </cell>
          <cell r="C65">
            <v>56</v>
          </cell>
          <cell r="D65" t="str">
            <v>Oficina de Asuntos Ambientales y Sociales</v>
          </cell>
          <cell r="E65" t="str">
            <v>Toneladas de reducción de emisiones registradas en plataforma nacional RENARE del sector minero energético</v>
          </cell>
          <cell r="F65" t="str">
            <v>#</v>
          </cell>
          <cell r="G65">
            <v>20000</v>
          </cell>
          <cell r="H65" t="str">
            <v>No estaba programando para la fecha.</v>
          </cell>
          <cell r="I65">
            <v>0</v>
          </cell>
          <cell r="J65">
            <v>0</v>
          </cell>
          <cell r="K65" t="str">
            <v>Proyectos identificados, línea base y proyeción de escenarios de reducción</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t="str">
            <v>EST</v>
          </cell>
        </row>
        <row r="66">
          <cell r="B66" t="str">
            <v>08_OAAS∙2∙4</v>
          </cell>
          <cell r="C66">
            <v>57</v>
          </cell>
          <cell r="D66" t="str">
            <v>Oficina de Asuntos Ambientales y Sociales</v>
          </cell>
          <cell r="E66" t="str">
            <v>Piloto de gestión activa de la demanda diseñado y listo para implementación en un municipio priorizado</v>
          </cell>
          <cell r="F66" t="str">
            <v>#</v>
          </cell>
          <cell r="G66">
            <v>1</v>
          </cell>
          <cell r="H66" t="str">
            <v xml:space="preserve">Se ha presentado dificultades con las actividades de implementación, debido a los retrasos asociados a la firma del convenio. </v>
          </cell>
          <cell r="I66">
            <v>0</v>
          </cell>
          <cell r="J66">
            <v>0</v>
          </cell>
          <cell r="K66" t="str">
            <v xml:space="preserve">Se ha presentado dificultades con las actividades de implementación, debido a los retrasos asociados a la firma del convenio. </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t="str">
            <v>EST</v>
          </cell>
        </row>
        <row r="67">
          <cell r="B67" t="str">
            <v>08_OAAS∙3∙1</v>
          </cell>
          <cell r="C67">
            <v>58</v>
          </cell>
          <cell r="D67" t="str">
            <v>Oficina de Asuntos Ambientales y Sociales</v>
          </cell>
          <cell r="E67" t="str">
            <v>Esquema de seguimiento a proyectos priorizados, trámites y cuellos de botella</v>
          </cell>
          <cell r="F67" t="str">
            <v>#</v>
          </cell>
          <cell r="G67">
            <v>1</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t="str">
            <v>EST</v>
          </cell>
        </row>
        <row r="68">
          <cell r="B68" t="str">
            <v>08_OAAS∙4∙1</v>
          </cell>
          <cell r="C68">
            <v>59</v>
          </cell>
          <cell r="D68" t="str">
            <v>Oficina de Asuntos Ambientales y Sociales</v>
          </cell>
          <cell r="E68" t="str">
            <v>Herramienta para la implementación y seguimiento a los lineamientos de género para el sector minero energético</v>
          </cell>
          <cell r="F68" t="str">
            <v>#</v>
          </cell>
          <cell r="G68">
            <v>1</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t="str">
            <v>EST</v>
          </cell>
        </row>
        <row r="69">
          <cell r="B69" t="str">
            <v>08_OAAS∙4∙2</v>
          </cell>
          <cell r="C69">
            <v>60</v>
          </cell>
          <cell r="D69" t="str">
            <v>Oficina de Asuntos Ambientales y Sociales</v>
          </cell>
          <cell r="E69" t="str">
            <v xml:space="preserve"> Acciones orientadas a garantizar la igualdad de derechos de mujeres y hombres acordadas e implementadas en cada una de las direcciones y oficinas del MME </v>
          </cell>
          <cell r="F69" t="str">
            <v>#</v>
          </cell>
          <cell r="G69">
            <v>3</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t="str">
            <v>EST</v>
          </cell>
        </row>
        <row r="70">
          <cell r="B70" t="str">
            <v>09_GEESE∙1∙1</v>
          </cell>
          <cell r="C70">
            <v>61</v>
          </cell>
          <cell r="D70" t="str">
            <v>Grupo de Ejecución  Estratégica del Sector Estractivo</v>
          </cell>
          <cell r="E70" t="str">
            <v>Número de documentos requeridos para la puesta en marcha del sistema (Ley reforma SGR y Ley de presupuesto SGR)</v>
          </cell>
          <cell r="F70" t="str">
            <v>#</v>
          </cell>
          <cell r="G70">
            <v>2</v>
          </cell>
          <cell r="H70" t="str">
            <v>Para la radicación del proyecto de Ley ante el Congreso, se requiere culminar el proceso de consulta previa el cual fue suspendido con ocasión de la emergencia generada por el Covid-19.  A la fecha se están realizando las gestiones correspondientes para a</v>
          </cell>
          <cell r="I70">
            <v>0</v>
          </cell>
          <cell r="J70">
            <v>0</v>
          </cell>
          <cell r="K70" t="str">
            <v>Se dió inicio a las actividades pendientes con cada uno de los grupos étnicos así: 
(i) Indígenas reactivación ruta metodológica 24/07
(ii) NARP reactivación ruta metodológica 28/07
(iii) Rrom se acordó reiniciar el 02/08
Se prevé protoclizar el 3 de agos</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t="str">
            <v>EST</v>
          </cell>
        </row>
        <row r="71">
          <cell r="B71" t="str">
            <v>09_GEESE∙2∙1</v>
          </cell>
          <cell r="C71">
            <v>62</v>
          </cell>
          <cell r="D71" t="str">
            <v>Grupo de Ejecución  Estratégica del Sector Estractivo</v>
          </cell>
          <cell r="E71" t="str">
            <v>Número de proyectos de gran impacto aprobados con recursos del Incentivo a la Producción</v>
          </cell>
          <cell r="F71" t="str">
            <v>#</v>
          </cell>
          <cell r="G71">
            <v>5</v>
          </cell>
          <cell r="H71" t="str">
            <v>Durante el mes de junio se aprobaron 5 proyectos en Puerto Libertador (Córdoba), San Miguel (Putumayo), Los Palmitos (Sucre), Saravena (Arauca) y Barrancabermeja (Santander), el cual se destaca ya que se enmarca en el servicio de alimentación escolar, por</v>
          </cell>
          <cell r="I71">
            <v>6</v>
          </cell>
          <cell r="J71">
            <v>1.2</v>
          </cell>
          <cell r="K71" t="str">
            <v>Durante el mes de julio se aprobaron 6 proyectos en Puerto Libertador, Saravena, Morroa, San Miguel, Puerto Asís  y Orito se destaca el proyecto de San Miguel (Putumayo) por tratarse de apoyo financiero para cubrir costos de servicio público de energía en</v>
          </cell>
          <cell r="L71">
            <v>7</v>
          </cell>
          <cell r="M71">
            <v>5.8333333333333339</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t="str">
            <v>EST</v>
          </cell>
        </row>
        <row r="72">
          <cell r="B72" t="str">
            <v>09_GEESE∙3∙1A</v>
          </cell>
          <cell r="C72">
            <v>63</v>
          </cell>
          <cell r="D72" t="str">
            <v>Grupo de Ejecución  Estratégica del Sector Estractivo</v>
          </cell>
          <cell r="E72" t="str">
            <v>Número de usuarios de energía eléctrica en proyectos del SGR aprobados</v>
          </cell>
          <cell r="F72" t="str">
            <v>#</v>
          </cell>
          <cell r="G72">
            <v>22000</v>
          </cell>
          <cell r="H72" t="str">
            <v>Recursos de Asignación Paz para los proyectos de- Valle del Guamuez, Putumayo 
Nuevo Fortul, Arauca 
Aracataca, Magdalena
La Paz, Cesar
Fundación Magdalena 
Puerto Leguizamo, Putumayo
Puerto Leguizamos y  Solano
Cartagena del Chaira
8 municipios Nariño (6</v>
          </cell>
          <cell r="I72">
            <v>11946</v>
          </cell>
          <cell r="J72">
            <v>0.54300000000000004</v>
          </cell>
          <cell r="K72" t="str">
            <v>Recursos de Asignación Paz para:
El Tambo , Cauca 
Puerto Rico, San José del Fragua y Belén de los Andaquíes, Caquetá
San Onofre y Ovejas, Sucre
Tame, Arauca
(2) Aracataca, Magdalena
La Tola, Nariño
Carmen de Bolivar, Bolívar
Orito y Puerto Leguízamo, Put</v>
          </cell>
          <cell r="L72">
            <v>16396</v>
          </cell>
          <cell r="M72">
            <v>30195.211786372005</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t="str">
            <v>EST</v>
          </cell>
        </row>
        <row r="73">
          <cell r="B73" t="str">
            <v>09_GEESE∙3∙1B</v>
          </cell>
          <cell r="C73">
            <v>64</v>
          </cell>
          <cell r="D73" t="str">
            <v>Grupo de Ejecución  Estratégica del Sector Estractivo</v>
          </cell>
          <cell r="E73" t="str">
            <v>Número de usuarios de gas por redes en proyectos del SGR aprobados</v>
          </cell>
          <cell r="F73" t="str">
            <v>#</v>
          </cell>
          <cell r="G73">
            <v>30000</v>
          </cell>
          <cell r="H73" t="str">
            <v>Durante el mes de junio no se aprobaron proyectos para nuevos usuarios de gas.</v>
          </cell>
          <cell r="I73">
            <v>13218</v>
          </cell>
          <cell r="J73">
            <v>0.44059999999999999</v>
          </cell>
          <cell r="K73" t="str">
            <v>Durante el mes de junio no se aprobaron proyectos para nuevos usuarios de gas.</v>
          </cell>
          <cell r="L73">
            <v>13218</v>
          </cell>
          <cell r="M73">
            <v>30000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t="str">
            <v>EST</v>
          </cell>
        </row>
        <row r="74">
          <cell r="B74" t="str">
            <v>09_GEESE∙3∙1C</v>
          </cell>
          <cell r="C74">
            <v>65</v>
          </cell>
          <cell r="D74" t="str">
            <v>Grupo de Ejecución  Estratégica del Sector Estractivo</v>
          </cell>
          <cell r="E74" t="str">
            <v>Monto de los recursos de la Asignación Paz destinados a proyectos del sector (millones de pesos)</v>
          </cell>
          <cell r="F74" t="str">
            <v>#</v>
          </cell>
          <cell r="G74">
            <v>420000</v>
          </cell>
          <cell r="H74" t="str">
            <v>Recursos de Asignación Paz para los proyectos de Valle del Guamuez, Putumayo _x000D_
Nuevo Fortul, Arauca _x000D_
Aracataca, Magdalena_x000D_
La Paz, Cesar_x000D_
Fundación Magdalena _x000D_
Puerto Leguizamo, Putumayo_x000D_
Puerto Leguizamos y  Solano_x000D_
Cartagena del Chaira_x000D_
8 municipios Na</v>
          </cell>
          <cell r="I74">
            <v>228307</v>
          </cell>
          <cell r="J74">
            <v>0.54358809523809526</v>
          </cell>
          <cell r="K74" t="str">
            <v>Recursos de Asignación Paz 
El Tambo , Cauca 
Puerto Rico, San José del Fragua y Belén de los Andaquíes, Caquetá
San Onofre y Ovejas, Sucre
Tame, Arauca
(2) Aracataca, Magdalena
La Tola, Nariño
Carmen de Bolivar, Bolívar
Orito y Puerto Leguízamo, Putumayo</v>
          </cell>
          <cell r="L74">
            <v>311780</v>
          </cell>
          <cell r="M74">
            <v>573559.2863994533</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t="str">
            <v>EST</v>
          </cell>
        </row>
        <row r="75">
          <cell r="B75" t="str">
            <v>09_GEESE∙4∙1</v>
          </cell>
          <cell r="C75">
            <v>66</v>
          </cell>
          <cell r="D75" t="str">
            <v>Grupo de Ejecución  Estratégica del Sector Estractivo</v>
          </cell>
          <cell r="E75" t="str">
            <v>Número de proyectos estratégicos en servicio de las comunidades</v>
          </cell>
          <cell r="F75" t="str">
            <v>#</v>
          </cell>
          <cell r="G75">
            <v>10</v>
          </cell>
          <cell r="H75" t="str">
            <v>En conjunto con el Grupo de comunicaciones se planteó una nueva estrategia de entregas de proyectos de manera virtual y serealizó la primera entrega virtual como piloto del ejercicio con el Municipio de Ovejas -Sucre en donde se ejecutó un proyecto Fotovo</v>
          </cell>
          <cell r="I75">
            <v>1</v>
          </cell>
          <cell r="J75">
            <v>0.1</v>
          </cell>
          <cell r="K75" t="str">
            <v>Se realizó la entrega de 6 proyectos, considerando como de mayor impacto relacionado con el beneficio a la comunidad: la optimización de acueductos en 18 centros educativos del municipio de Yondó en Antioquia.</v>
          </cell>
          <cell r="L75">
            <v>2</v>
          </cell>
          <cell r="M75">
            <v>20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t="str">
            <v>EST</v>
          </cell>
        </row>
        <row r="76">
          <cell r="B76" t="str">
            <v>DEE-IND-01</v>
          </cell>
          <cell r="C76">
            <v>97</v>
          </cell>
          <cell r="D76" t="str">
            <v>Dirección de Energía Eléctrica</v>
          </cell>
          <cell r="E76" t="str">
            <v>Generación de energía, interconexión eléctrica y gas para los municipios (MININTERIOR)</v>
          </cell>
          <cell r="F76" t="str">
            <v>#</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t="str">
            <v>IND</v>
          </cell>
        </row>
        <row r="77">
          <cell r="B77" t="str">
            <v>DFM-IND-01</v>
          </cell>
          <cell r="C77">
            <v>98</v>
          </cell>
          <cell r="D77" t="str">
            <v>Dirección de Formalización Minera</v>
          </cell>
          <cell r="E77" t="str">
            <v>Acto administrativo elaborado para adoptar los reglamentos técnicos</v>
          </cell>
          <cell r="F77" t="str">
            <v>#</v>
          </cell>
          <cell r="G77">
            <v>2</v>
          </cell>
          <cell r="H77" t="str">
            <v>Reglamento para minería subterránea: En revisión de la jurídica de Min trabajo.
Reglamento para minería a cielo abierto: A la espera de que Min Salud autoricela publicación de matriz de observaciones - Min Trabajo ya autorizó.</v>
          </cell>
          <cell r="I77">
            <v>0</v>
          </cell>
          <cell r="J77">
            <v>0</v>
          </cell>
          <cell r="K77" t="str">
            <v>Se publicaron las respectivas matrices con las observaciones</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t="str">
            <v>IND</v>
          </cell>
        </row>
        <row r="78">
          <cell r="B78" t="str">
            <v>DFM-IND-02</v>
          </cell>
          <cell r="C78">
            <v>99</v>
          </cell>
          <cell r="D78" t="str">
            <v>Dirección de Formalización Minera</v>
          </cell>
          <cell r="E78" t="str">
            <v>Proyecto tipo estructurado</v>
          </cell>
          <cell r="F78" t="str">
            <v>#</v>
          </cell>
          <cell r="G78">
            <v>1</v>
          </cell>
          <cell r="H78" t="str">
            <v>Con DNP se está trabajando en los ajustes de la cadena de valor.</v>
          </cell>
          <cell r="I78">
            <v>0</v>
          </cell>
          <cell r="J78">
            <v>0</v>
          </cell>
          <cell r="K78" t="str">
            <v>Proyecto formulado, ya se ajustó con el equipo de DNP que valida la estructuración desde el punto de vista metodológico.</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t="str">
            <v>IND</v>
          </cell>
        </row>
        <row r="79">
          <cell r="B79" t="str">
            <v>DFM-IND-03</v>
          </cell>
          <cell r="C79">
            <v>100</v>
          </cell>
          <cell r="D79" t="str">
            <v>Dirección de Formalización Minera</v>
          </cell>
          <cell r="E79" t="str">
            <v>Acto administrativo elaborado para adoptar el programa de reconversión o reubicación</v>
          </cell>
          <cell r="F79" t="str">
            <v>#</v>
          </cell>
          <cell r="G79">
            <v>1</v>
          </cell>
          <cell r="H79" t="str">
            <v>Se suscribió convenio con la UPTC el 27 de Junio, se encuentra en etapa de perfeccionamiento.</v>
          </cell>
          <cell r="I79">
            <v>0</v>
          </cell>
          <cell r="J79">
            <v>0</v>
          </cell>
          <cell r="K79" t="str">
            <v>Convenio con UPTC en ejecución</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t="str">
            <v>IND</v>
          </cell>
        </row>
        <row r="80">
          <cell r="B80" t="str">
            <v>DFM-IND-04</v>
          </cell>
          <cell r="C80">
            <v>101</v>
          </cell>
          <cell r="D80" t="str">
            <v>Dirección de Formalización Minera</v>
          </cell>
          <cell r="E80" t="str">
            <v>Política para la Minería de Subsistencia adoptada mediante acto administrativo</v>
          </cell>
          <cell r="F80" t="str">
            <v>#</v>
          </cell>
          <cell r="G80">
            <v>1</v>
          </cell>
          <cell r="H80" t="str">
            <v>Avance dentro de lo programado, indicador programado para el cierre de la vigencia.</v>
          </cell>
          <cell r="I80">
            <v>0</v>
          </cell>
          <cell r="J80">
            <v>0</v>
          </cell>
          <cell r="K80" t="str">
            <v>Se avanza en la recopilación y análisis de información relacionada con los antecedentes  normativos e institucionales y un avance del concepto y características de la minería de subsistencia y artesanal en el mundo, los países más representativos de ocurr</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t="str">
            <v>IND</v>
          </cell>
        </row>
        <row r="81">
          <cell r="B81" t="str">
            <v>DFM-IND-05</v>
          </cell>
          <cell r="C81">
            <v>102</v>
          </cell>
          <cell r="D81" t="str">
            <v>Dirección de Formalización Minera</v>
          </cell>
          <cell r="E81" t="str">
            <v>Piloto de intervención realizado</v>
          </cell>
          <cell r="F81" t="str">
            <v>#</v>
          </cell>
          <cell r="G81">
            <v>1</v>
          </cell>
          <cell r="H81" t="str">
            <v>Avance dentro de lo programado, indicador programado para el cierre de la vigencia.</v>
          </cell>
          <cell r="I81">
            <v>0</v>
          </cell>
          <cell r="J81">
            <v>0</v>
          </cell>
          <cell r="K81" t="str">
            <v>Se está adelantando el sondeo del mercado con el fin de establecer el precio de una consultoría encaminada al fortalecimiento de los encadenamientos productivos de la minería de subsistencia.</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t="str">
            <v>IND</v>
          </cell>
        </row>
        <row r="82">
          <cell r="B82" t="str">
            <v>DFM-IND-06</v>
          </cell>
          <cell r="C82">
            <v>103</v>
          </cell>
          <cell r="D82" t="str">
            <v>Dirección de Formalización Minera</v>
          </cell>
          <cell r="E82" t="str">
            <v>Documento elaborado de los requisitos diferenciados del contrato de concesión para comunidades étnicas incluidas las comunidades Negras, Afrocolombianas, Raizales y Palenqueras con título colectivo con requisitos, pago de canon diferencial y asistencia té</v>
          </cell>
          <cell r="F82" t="str">
            <v>#</v>
          </cell>
          <cell r="G82">
            <v>1</v>
          </cell>
          <cell r="H82" t="str">
            <v>En proceso de definición de servicios para luego establecer y diseñar implementación diferencial en el componente étnico</v>
          </cell>
          <cell r="I82">
            <v>0</v>
          </cell>
          <cell r="J82">
            <v>0</v>
          </cell>
          <cell r="K82" t="str">
            <v>Se dió inicio a la construcción del capítulo, donde el primer paso es realizar una construcción colectiva con las comunidades negras e indígenas, a partir del modelo conceptual definido y los servicios identificados.</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t="str">
            <v>IND</v>
          </cell>
        </row>
        <row r="83">
          <cell r="B83" t="str">
            <v>DFM-IND-07</v>
          </cell>
          <cell r="C83">
            <v>104</v>
          </cell>
          <cell r="D83" t="str">
            <v>Dirección de Formalización Minera</v>
          </cell>
          <cell r="E83" t="str">
            <v xml:space="preserve">Un modelo de negocio minero sostenible con enfoque diferencial para grupos étnicos dedicados a la actividad minera.   </v>
          </cell>
          <cell r="F83" t="str">
            <v>#</v>
          </cell>
          <cell r="G83">
            <v>1</v>
          </cell>
          <cell r="H83" t="str">
            <v>Se contrato el equipo de trabajo y a la fecha nos encontramos en la concertación de la metodologia a desarrollar con los consejos comunitarios</v>
          </cell>
          <cell r="I83">
            <v>0</v>
          </cell>
          <cell r="J83">
            <v>0</v>
          </cell>
          <cell r="K83" t="str">
            <v>Durante el mes de julio se encuentran en la construcciòn conjunta de la tematica de legalidad para la Construcciòn del Modelo de Negocio Minero para el Departamento del Chocò.</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t="str">
            <v>IND</v>
          </cell>
        </row>
        <row r="84">
          <cell r="B84" t="str">
            <v>DFM-IND-08</v>
          </cell>
          <cell r="C84">
            <v>105</v>
          </cell>
          <cell r="D84" t="str">
            <v>Dirección de Formalización Minera</v>
          </cell>
          <cell r="E84" t="str">
            <v>Plan de acción construido conjuntamente para el tratamiento de la explotación ilícita de mínerales con la Mesa Regional Amazónica (MRA) en el marco de la Sentencia 4360 de 2018. (POBLACIÓN INDIGENA)</v>
          </cell>
          <cell r="F84" t="str">
            <v>#</v>
          </cell>
          <cell r="G84">
            <v>1</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t="str">
            <v>IND</v>
          </cell>
        </row>
        <row r="85">
          <cell r="B85" t="str">
            <v>DFM-IND-09</v>
          </cell>
          <cell r="C85">
            <v>106</v>
          </cell>
          <cell r="D85" t="str">
            <v>Dirección de Formalización Minera</v>
          </cell>
          <cell r="E85" t="str">
            <v>Consejos comunitarios con asesoría técnica y jurídica en relación con alianzas empresariales para el desarrollo de proyectos mineros a solicitud de los mismos (Anual) (NARP)</v>
          </cell>
          <cell r="F85" t="str">
            <v>#</v>
          </cell>
          <cell r="G85" t="str">
            <v>Pendiente</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t="str">
            <v>IND</v>
          </cell>
        </row>
        <row r="86">
          <cell r="B86" t="str">
            <v>DFM-IND-10</v>
          </cell>
          <cell r="C86">
            <v>107</v>
          </cell>
          <cell r="D86" t="str">
            <v>Dirección de Formalización Minera</v>
          </cell>
          <cell r="E86" t="str">
            <v>Documento elaborado de los requisitos diferenciados del contrato de concesión para comunidades étnicas incluidas las comunidades Negras, Afrocolombianas, Raizales y Palenqueras con título colectivo con requisitos, pago de canon diferencial y asistencia té</v>
          </cell>
          <cell r="F86" t="str">
            <v>#</v>
          </cell>
          <cell r="G86">
            <v>1</v>
          </cell>
          <cell r="H86" t="str">
            <v>Se dio la contrataciòn  de la  profesional de apoyo y se dio inicio con el proceso para continuar con la elaboración del documento.</v>
          </cell>
          <cell r="I86">
            <v>0</v>
          </cell>
          <cell r="J86">
            <v>0</v>
          </cell>
          <cell r="K86" t="str">
            <v>la profesional de apoyo contratada realizò un primer borrador y se encuentran en la  elaboración del documento.</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t="str">
            <v>IND</v>
          </cell>
        </row>
        <row r="87">
          <cell r="B87" t="str">
            <v>DFM-IND-12</v>
          </cell>
          <cell r="C87">
            <v>108</v>
          </cell>
          <cell r="D87" t="str">
            <v>Dirección de Formalización Minera</v>
          </cell>
          <cell r="E87" t="str">
            <v xml:space="preserve">Número de procesos acompañados para la legalidad ambiental de pequeños mineros </v>
          </cell>
          <cell r="F87" t="str">
            <v>#</v>
          </cell>
          <cell r="G87">
            <v>124</v>
          </cell>
          <cell r="H87" t="str">
            <v xml:space="preserve">Durante el mes de junio se realizó sondeo de mercado y se determinan los valores por zonas. El Grupo de Contractual determina que se va a contratar bajo la modalidad de Convenios Administrativos con Universidades </v>
          </cell>
          <cell r="I87">
            <v>0</v>
          </cell>
          <cell r="J87">
            <v>0</v>
          </cell>
          <cell r="K87" t="str">
            <v>Se radicó un estudio previos del Convenio Antioquia y los otros 4 se encuentran en revisión de la propuesta económica. Se radicó la solicitud de 5 CDPs</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t="str">
            <v>IND</v>
          </cell>
        </row>
        <row r="88">
          <cell r="B88" t="str">
            <v>DFM-IND-13</v>
          </cell>
          <cell r="C88">
            <v>109</v>
          </cell>
          <cell r="D88" t="str">
            <v>Dirección de Formalización Minera</v>
          </cell>
          <cell r="E88" t="str">
            <v xml:space="preserve">Numero de procesos de acompañamiento generados  para la legalidad minera </v>
          </cell>
          <cell r="F88" t="str">
            <v>#</v>
          </cell>
          <cell r="G88">
            <v>140</v>
          </cell>
          <cell r="H88" t="str">
            <v>Se han intervenido a la fecha 1.111  procesos asociados a la modalidad de solicitantes  de formalización de minería tradicional en los departamentos de Antioquia (50),Magdalena(8), Meta (22), Caquetà(13),Bolívar (28), Boyacá (188), Caldas (41), Cauca (113</v>
          </cell>
          <cell r="I88">
            <v>20</v>
          </cell>
          <cell r="J88">
            <v>0.14285714285714285</v>
          </cell>
          <cell r="K88" t="str">
            <v>Se han intervenido a la fecha 1108 procesos asociados a la modalidad de solicitantes de formalización de minería tradicional en los departamentos deAmazonas (1), Antioquia (13), Arauca (2), Atlantico(28), Bolívar (50), Boyacá (188), Caldas (37), Caqueta (</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t="str">
            <v>IND</v>
          </cell>
        </row>
        <row r="89">
          <cell r="B89" t="str">
            <v>DH-IND-01</v>
          </cell>
          <cell r="C89">
            <v>110</v>
          </cell>
          <cell r="D89" t="str">
            <v>Dirección de Hidrocarburos</v>
          </cell>
          <cell r="E89" t="str">
            <v>Proyecto de resolución modificando el parámetro de contenido (PPM) de azufre en el diésel elaborado</v>
          </cell>
          <cell r="F89" t="str">
            <v>#</v>
          </cell>
          <cell r="G89">
            <v>1</v>
          </cell>
          <cell r="H89" t="str">
            <v>El documento fue revisado por las oficinas jurídicas de los ministerios, con los ajustes solicitados por los Ministros para ser publicado por segunda vez en la primera semana de julio.</v>
          </cell>
          <cell r="I89">
            <v>0</v>
          </cell>
          <cell r="J89">
            <v>0</v>
          </cell>
          <cell r="K89" t="str">
            <v>El documento fue publicado por segunda vez y fue enviado a la Dirección de Regulación del MinCit por concepto previo y posterior notificación a OMC.</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t="str">
            <v>IND</v>
          </cell>
        </row>
        <row r="90">
          <cell r="B90" t="str">
            <v>DH-IND-02</v>
          </cell>
          <cell r="C90">
            <v>111</v>
          </cell>
          <cell r="D90" t="str">
            <v>Dirección de Hidrocarburos</v>
          </cell>
          <cell r="E90" t="str">
            <v>Proyecto de resolución modificando el parámetro de contenido (PPM) de azufre en la gasolina elaborado</v>
          </cell>
          <cell r="F90" t="str">
            <v>#</v>
          </cell>
          <cell r="G90">
            <v>1</v>
          </cell>
          <cell r="H90" t="str">
            <v>El documento fue revisado por las oficinas jurídicas de los ministerios, con los ajustes solicitados por los Ministros para ser publicado por segunda vez en el mes de julio.</v>
          </cell>
          <cell r="I90">
            <v>0</v>
          </cell>
          <cell r="J90">
            <v>0</v>
          </cell>
          <cell r="K90" t="str">
            <v>El documento fue revisado por el área jurídica de la DH y fue remitido a la OAJ para su segunda publicación a comentarios.</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t="str">
            <v>IND</v>
          </cell>
        </row>
        <row r="91">
          <cell r="B91" t="str">
            <v>DH-IND-03</v>
          </cell>
          <cell r="C91">
            <v>112</v>
          </cell>
          <cell r="D91" t="str">
            <v>Dirección de Hidrocarburos</v>
          </cell>
          <cell r="E91" t="str">
            <v>Reportes de inventario de combustibles y biocombustibles disponible de productores, almacenadores y distribuidores mayoristas elaborados</v>
          </cell>
          <cell r="F91" t="str">
            <v>#</v>
          </cell>
          <cell r="G91">
            <v>4</v>
          </cell>
          <cell r="H91" t="str">
            <v>OJO. ESTE INDICADOR NO SE ENCUENTRA CONTEMPLADO EN EL PLAN DE ACCION DE 2020. FAVOR NO CONSIDERARLO</v>
          </cell>
          <cell r="I91" t="str">
            <v>N.A.</v>
          </cell>
          <cell r="J91">
            <v>0</v>
          </cell>
          <cell r="K91" t="str">
            <v>OJO. ESTE INDICADOR NO SE ENCUENTRA CONTEMPLADO EN EL PLAN DE ACCION DE 2020. FAVOR NO CONSIDERARLO</v>
          </cell>
          <cell r="L91" t="str">
            <v>N.A.</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t="str">
            <v>IND</v>
          </cell>
        </row>
        <row r="92">
          <cell r="B92" t="str">
            <v>DH-IND-04</v>
          </cell>
          <cell r="C92">
            <v>113</v>
          </cell>
          <cell r="D92" t="str">
            <v>Dirección de Hidrocarburos</v>
          </cell>
          <cell r="E92" t="str">
            <v>Índice de satisfacción del usuario SICOM respecto del servicio prestado.</v>
          </cell>
          <cell r="F92" t="str">
            <v>%</v>
          </cell>
          <cell r="G92">
            <v>0.9</v>
          </cell>
          <cell r="H92" t="str">
            <v>el índice de cumplimiento del indicador de satisfacción del cliente estuvo cumplido, bajo la atención prestada a través de la mesa de ayuda para sicom liquidos y GNCV</v>
          </cell>
          <cell r="I92">
            <v>0.94</v>
          </cell>
          <cell r="J92">
            <v>1.0444444444444443</v>
          </cell>
          <cell r="K92" t="str">
            <v>el índice de cumplimiento del indicador de satisfacción del cliente estuvo cumplido, bajo la atención prestada a través de la mesa de ayuda para sicom liquidos y GNCV promediado al mes de julio de 2020 es 92%</v>
          </cell>
          <cell r="L92">
            <v>0.92</v>
          </cell>
          <cell r="M92">
            <v>0.8808510638297874</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t="str">
            <v>IND</v>
          </cell>
        </row>
        <row r="93">
          <cell r="B93" t="str">
            <v>DH-IND-05</v>
          </cell>
          <cell r="C93">
            <v>114</v>
          </cell>
          <cell r="D93" t="str">
            <v>Dirección de Hidrocarburos</v>
          </cell>
          <cell r="E93" t="str">
            <v>Concepto sobre la revisión del Plan Indicativo de abastecimiento elaborado</v>
          </cell>
          <cell r="F93" t="str">
            <v>#</v>
          </cell>
          <cell r="G93">
            <v>1</v>
          </cell>
          <cell r="H93" t="str">
            <v>El documento fue revisado por el grupo técnico de la DH, debido al nuevo panorama causado por la pandemia. Durante el segundo trimestre de 2020 la UPME lo ajustó y lo revisó para ser publicado en julio de 2020.</v>
          </cell>
          <cell r="I93">
            <v>0</v>
          </cell>
          <cell r="J93">
            <v>0</v>
          </cell>
          <cell r="K93" t="str">
            <v>La DH sigue a la espera del envío del documento final, de acuerdo con los ajustes remitidos por la Dirección, para continuar con la publicación. Se está a la espera de publicación por parte de la UPME</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t="str">
            <v>IND</v>
          </cell>
        </row>
        <row r="94">
          <cell r="B94" t="str">
            <v>DH-IND-06</v>
          </cell>
          <cell r="C94">
            <v>115</v>
          </cell>
          <cell r="D94" t="str">
            <v>Dirección de Hidrocarburos</v>
          </cell>
          <cell r="E94" t="str">
            <v>Proyecto de resolución del plan de expansión de poliductos y plan de continuidad elaborado</v>
          </cell>
          <cell r="F94" t="str">
            <v>#</v>
          </cell>
          <cell r="G94">
            <v>1</v>
          </cell>
          <cell r="H94" t="str">
            <v>El documento fue revisado por el grupo técnico de la DH, debido al nuevo panorama causado por la pandemia. Durante el segundo trimestre de 2020 la UPME lo ajustó y lo revisó para ser publicado en julio de 2020.</v>
          </cell>
          <cell r="I94">
            <v>0</v>
          </cell>
          <cell r="J94">
            <v>0</v>
          </cell>
          <cell r="K94" t="str">
            <v>La DH sigue a la espera del envío del documento final, de acuerdo con los ajustes remitidos por la Dirección, para continuar con la publicación. Se está a la espera de publicación por parte de la UPME</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t="str">
            <v>IND</v>
          </cell>
        </row>
        <row r="95">
          <cell r="B95" t="str">
            <v>DH-IND-07</v>
          </cell>
          <cell r="C95">
            <v>116</v>
          </cell>
          <cell r="D95" t="str">
            <v>Dirección de Hidrocarburos</v>
          </cell>
          <cell r="E95" t="str">
            <v>Elaborar proyecto modificación Resolución 181495 de 2009 que reglamenta la exploración y la explotación de Hidrocarburos.</v>
          </cell>
          <cell r="F95" t="str">
            <v>#</v>
          </cell>
          <cell r="G95">
            <v>1</v>
          </cell>
          <cell r="H95" t="str">
            <v>Revisión por parte de la coordinación de upstream. Reasignación de recursos para avance efectivo del proyecto</v>
          </cell>
          <cell r="I95">
            <v>0</v>
          </cell>
          <cell r="J95">
            <v>0</v>
          </cell>
          <cell r="K95" t="str">
            <v>De acuerdo a su solicitud del 4 de agosto de 2020 efectuada por la OPGI , se informa a la fecha  que este ester indicador que NO se podrá llevar a cabo durante la vigencia de 2020 del Plan de Acción de la DH
La razón que adujo el coordinador fue la sigu</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t="str">
            <v>IND</v>
          </cell>
        </row>
        <row r="96">
          <cell r="B96" t="str">
            <v>DH-IND-08</v>
          </cell>
          <cell r="C96">
            <v>117</v>
          </cell>
          <cell r="D96" t="str">
            <v>Dirección de Hidrocarburos</v>
          </cell>
          <cell r="E96" t="str">
            <v>Proyecto de reglamentación de EOR (Recobro mejorado) elaborado</v>
          </cell>
          <cell r="F96" t="str">
            <v>#</v>
          </cell>
          <cell r="G96">
            <v>1</v>
          </cell>
          <cell r="H96" t="str">
            <v>OJO. ESTE INDICADOR NO SE ENCUENTRA CONTEMPLADO EN EL PLAN DE ACCION DE 2020. FAVOR NO CONSIDERARLO</v>
          </cell>
          <cell r="I96" t="str">
            <v>N.A</v>
          </cell>
          <cell r="J96">
            <v>0</v>
          </cell>
          <cell r="K96" t="str">
            <v>OJO. ESTE INDICADOR NO SE ENCUENTRA CONTEMPLADO EN EL PLAN DE ACCION DE 2020. FAVOR NO CONSIDERARLO</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t="str">
            <v>IND</v>
          </cell>
        </row>
        <row r="97">
          <cell r="B97" t="str">
            <v>DH-IND-09</v>
          </cell>
          <cell r="C97">
            <v>118</v>
          </cell>
          <cell r="D97" t="str">
            <v>Dirección de Hidrocarburos</v>
          </cell>
          <cell r="E97" t="str">
            <v xml:space="preserve"> Planes de manejo de riesgo de transportadores del país evaluados.</v>
          </cell>
          <cell r="F97" t="str">
            <v>#</v>
          </cell>
          <cell r="G97">
            <v>14</v>
          </cell>
          <cell r="H97" t="str">
            <v>En Conjunto con dependencia de OAAS, SE Obtuvo y base de datos històrica de ANLA, completa, con eventos de  afectaciòn a Oleoductos para 2017-2019 ( adjunto)</v>
          </cell>
          <cell r="I97">
            <v>0</v>
          </cell>
          <cell r="J97">
            <v>0</v>
          </cell>
          <cell r="K97" t="str">
            <v>Revisión y análsis base de datos histórica del ANLA eventos de  afectaciòn a Oleoductos para 2017-2019</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t="str">
            <v>IND</v>
          </cell>
        </row>
        <row r="98">
          <cell r="B98" t="str">
            <v>DH-IND-10</v>
          </cell>
          <cell r="C98">
            <v>119</v>
          </cell>
          <cell r="D98" t="str">
            <v>Dirección de Hidrocarburos</v>
          </cell>
          <cell r="E98" t="str">
            <v>Informe de balance volumétrico del transporte de crudo por oleoducto del país.</v>
          </cell>
          <cell r="F98" t="str">
            <v>#</v>
          </cell>
          <cell r="G98">
            <v>1</v>
          </cell>
          <cell r="H98" t="str">
            <v>Informe de legalizaciòn de Guìas a Mayo 2020 con Ecopetrol</v>
          </cell>
          <cell r="I98">
            <v>0</v>
          </cell>
          <cell r="J98">
            <v>0</v>
          </cell>
          <cell r="K98" t="str">
            <v>En Conjunto con Ecopetrol, a partir del 1o de febrero de 2020 con información de la Vicepresidencia de Operaciones y Logística de Transporte (VOL) de Ecopetrol S.A. en cabeza de la Gerencia de Apoderamiento (GAH) se consolindan los infomes de  Guías Única</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t="str">
            <v>IND</v>
          </cell>
        </row>
        <row r="99">
          <cell r="B99" t="str">
            <v>DH-IND-11</v>
          </cell>
          <cell r="C99">
            <v>120</v>
          </cell>
          <cell r="D99" t="str">
            <v>Dirección de Hidrocarburos</v>
          </cell>
          <cell r="E99" t="str">
            <v>Matriz de riesgos de la integridad y seguridad de oleoductos Elaborada</v>
          </cell>
          <cell r="F99" t="str">
            <v>#</v>
          </cell>
          <cell r="G99">
            <v>1</v>
          </cell>
          <cell r="H99" t="str">
            <v>En Conjunto con dependencia de OAAS, SE Obtuvo y base de datos històrica de ANLA, completa, con eventos de  afectaciòn a Oleoductos para 2017-2019</v>
          </cell>
          <cell r="I99">
            <v>0</v>
          </cell>
          <cell r="J99">
            <v>0</v>
          </cell>
          <cell r="K99" t="str">
            <v>Se requirió de los transportadores autorizados del paìs sus planes de manejo de riesgo y atención de desastres en conjunto con la Oficina de asuntos sociales y ambientales.  Y se recibió información de:  Oxy, ODL-Bicenetenario, MANSAROVAR, EQUIÒN, ECOPETR</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t="str">
            <v>IND</v>
          </cell>
        </row>
        <row r="100">
          <cell r="B100" t="str">
            <v>DH-IND-12</v>
          </cell>
          <cell r="C100">
            <v>121</v>
          </cell>
          <cell r="D100" t="str">
            <v>Dirección de Hidrocarburos</v>
          </cell>
          <cell r="E100" t="str">
            <v>Número de municipios de la Amazonía considerados zonas de frontera, que cuentán con beneficios en el precio del combustible de acuerdo con la ley 191 de 1995 y el decreto 1073 de 2015. (POBLACIÓN INDIGENA)</v>
          </cell>
          <cell r="F100" t="str">
            <v>#</v>
          </cell>
          <cell r="G100" t="str">
            <v>Pendiente</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t="str">
            <v>IND</v>
          </cell>
        </row>
        <row r="101">
          <cell r="B101" t="str">
            <v>DH-IND-13</v>
          </cell>
          <cell r="C101">
            <v>122</v>
          </cell>
          <cell r="D101" t="str">
            <v>Dirección de Hidrocarburos</v>
          </cell>
          <cell r="E101" t="str">
            <v>Cese de explotación minera y de hidrocarburos dentro de los territorios del Pueblo Nasa. (MININTERIOR)</v>
          </cell>
          <cell r="F101" t="str">
            <v>#</v>
          </cell>
          <cell r="G101" t="str">
            <v>Pendiente</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t="str">
            <v>IND</v>
          </cell>
        </row>
        <row r="102">
          <cell r="B102" t="str">
            <v>DH-IND-14</v>
          </cell>
          <cell r="C102">
            <v>123</v>
          </cell>
          <cell r="D102" t="str">
            <v>Dirección de Hidrocarburos</v>
          </cell>
          <cell r="E102" t="str">
            <v>Proyecto de planta de abastecimiento de combustible para Nariño. (MININTERIOR)</v>
          </cell>
          <cell r="F102" t="str">
            <v>#</v>
          </cell>
          <cell r="G102" t="str">
            <v>Pendiente</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t="str">
            <v>IND</v>
          </cell>
        </row>
        <row r="103">
          <cell r="B103" t="str">
            <v>DH-IND-15</v>
          </cell>
          <cell r="C103">
            <v>124</v>
          </cell>
          <cell r="D103" t="str">
            <v>Dirección de Hidrocarburos</v>
          </cell>
          <cell r="E103" t="str">
            <v>Expedir el plan de abastecimiento de gas.</v>
          </cell>
          <cell r="F103" t="str">
            <v>#</v>
          </cell>
          <cell r="G103">
            <v>1</v>
          </cell>
          <cell r="H103" t="str">
            <v>LA UPME envió el documento final para comentarios. La primera semana de junlio hay reunión con el Ministro para la presentación de la versión final del Documento</v>
          </cell>
          <cell r="I103">
            <v>0</v>
          </cell>
          <cell r="J103">
            <v>0</v>
          </cell>
          <cell r="K103" t="str">
            <v>Se cuenta con el documento del Plan y la Resolución, sin embargo, se solicitó a la UPME dos escenerios de costo beneficio de la planta de regasificación. Adicionalmente, el equipo se encientra en aclaraciones con la SIC, por un requerimiento remitido a la</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t="str">
            <v>IND</v>
          </cell>
        </row>
        <row r="104">
          <cell r="B104" t="str">
            <v>DH-IND-16</v>
          </cell>
          <cell r="C104">
            <v>125</v>
          </cell>
          <cell r="D104" t="str">
            <v>Dirección de Hidrocarburos</v>
          </cell>
          <cell r="E104" t="str">
            <v>Proyecto de resolución de flexibilización de precios de Gasolina Motor Corriente (GMC)</v>
          </cell>
          <cell r="F104" t="str">
            <v>#</v>
          </cell>
          <cell r="G104">
            <v>1</v>
          </cell>
          <cell r="H104" t="str">
            <v xml:space="preserve">Debido a solicitud de Presidencia y de la Señora Ministra este proyecto debe reestructurarse, y aplazar para meses próximos. </v>
          </cell>
          <cell r="I104">
            <v>0</v>
          </cell>
          <cell r="J104">
            <v>0</v>
          </cell>
          <cell r="K104" t="str">
            <v xml:space="preserve">Debido a solicitud de Presidencia y de la Señora Ministra este proyecto debe reestructurarse, y aplazar para meses próximos. </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t="str">
            <v>IND</v>
          </cell>
        </row>
        <row r="105">
          <cell r="B105" t="str">
            <v>DH-IND-17</v>
          </cell>
          <cell r="C105">
            <v>126</v>
          </cell>
          <cell r="D105" t="str">
            <v>Dirección de Hidrocarburos</v>
          </cell>
          <cell r="E105" t="str">
            <v>Estudio para la revisión, análisis y propuesta de mejora a la metodología de fijación de tarifas de transporte por oleoducto Realizado</v>
          </cell>
          <cell r="F105" t="str">
            <v>#</v>
          </cell>
          <cell r="G105">
            <v>1</v>
          </cell>
          <cell r="H105" t="str">
            <v xml:space="preserve">Proceso de licitaciòn en observaciones del mercado a pre pliegos, pliegos y respuesta a observaciones. Se Tenìan a Junio 47 firmas interesadas en el proceso, observaciones de transportadores (CENIT y Ocensa) y Cronograma de adjudicaciòn. </v>
          </cell>
          <cell r="I105">
            <v>0</v>
          </cell>
          <cell r="J105">
            <v>0</v>
          </cell>
          <cell r="K105" t="str">
            <v>Se recibieron y calificaron ofertas de 3 empresas, E&amp;Y, Valjer Energy y Delvasto-Echavarría. El proceso tiene audiencia de adjudicación el 05 de agosto de 200.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t="str">
            <v>IND</v>
          </cell>
        </row>
        <row r="106">
          <cell r="B106" t="str">
            <v>DME-IND-01</v>
          </cell>
          <cell r="C106">
            <v>127</v>
          </cell>
          <cell r="D106" t="str">
            <v>Dirección de Minería Empresarial</v>
          </cell>
          <cell r="E106" t="str">
            <v>Estandares para fortalecer el desarrollo competitivo de la industria minera realizados</v>
          </cell>
          <cell r="F106" t="str">
            <v>#</v>
          </cell>
          <cell r="G106">
            <v>2</v>
          </cell>
          <cell r="H106" t="str">
            <v>Durante este mes se realizó:
1. Mediante el estudio de mercado de la consultoría , proceso publicado en el SECOP-II y finalizado el 8 de junio, se recibieron seis (6) ofertas y el Grupo de Gestión Contractual calculó el precio bajo el cual se presupuestar</v>
          </cell>
          <cell r="I106">
            <v>0</v>
          </cell>
          <cell r="J106">
            <v>0</v>
          </cell>
          <cell r="K106" t="str">
            <v>Se trabajó en el proceso de contratación de los estándares de presas de relaves y drenajes ácidos; dentro del proceso de consultoría se presentaron cinco (5) proponentes: UT TATAN, BETA GROUP SERVICES SAS, INERCO CONSULTORÍA COLOMBIANA LTDA, UNIVERSIDAD N</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t="str">
            <v>IND</v>
          </cell>
        </row>
        <row r="107">
          <cell r="B107" t="str">
            <v>DME-IND-02</v>
          </cell>
          <cell r="C107">
            <v>128</v>
          </cell>
          <cell r="D107" t="str">
            <v>Dirección de Minería Empresarial</v>
          </cell>
          <cell r="E107" t="str">
            <v>Lineamientos de política para el desarrollo competitivo y la promoción del subsector carbón, teniendo en cuenta el nuevo panorama mundial y nacional y la oportunidad presente en las reservas existentes del mineral elaborados</v>
          </cell>
          <cell r="F107" t="str">
            <v>#</v>
          </cell>
          <cell r="G107">
            <v>1</v>
          </cell>
          <cell r="H107" t="str">
            <v>1- Se realizó reunión con UPME para articular algunos temas sobre el carbón que se han presentado dentro lineamientos a fin de adelantar los estudios necesarios para obtener la información solicitada (Reservas y recursos, estudio de mercados del carbón, a</v>
          </cell>
          <cell r="I107">
            <v>0</v>
          </cell>
          <cell r="J107">
            <v>0</v>
          </cell>
          <cell r="K107" t="str">
            <v xml:space="preserve">- Se continua con la construccion del Documento " EL CARBÓN: LINEAMIENTOS DE POLÍTICA PARA UNA TRANSFORMACIÓN MINERA SOSTENIBLE EN COLOMBIA_x000D_
- Socializacion de los Lineamientos con entidades ANM, UPME, Servicio Geologico_x000D_
-Socializacion con Gremios, ACM, </v>
          </cell>
          <cell r="L107">
            <v>1</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t="str">
            <v>IND</v>
          </cell>
        </row>
        <row r="108">
          <cell r="B108" t="str">
            <v>DME-IND-03</v>
          </cell>
          <cell r="C108">
            <v>129</v>
          </cell>
          <cell r="D108" t="str">
            <v>Dirección de Minería Empresarial</v>
          </cell>
          <cell r="E108" t="str">
            <v>Estrategia para la generación de valor agregado y encadenamientos productivos para el desarrollo local de los territorios con potencial minero elaborado</v>
          </cell>
          <cell r="F108" t="str">
            <v>#</v>
          </cell>
          <cell r="G108">
            <v>1</v>
          </cell>
          <cell r="H108" t="str">
            <v>Se esta replanteando la estrategia enfocada a las acciones alrededor del posicionamiento, que durante la presente vigencia se tiene priorizados los territorios de Jerico y Soto Norte</v>
          </cell>
          <cell r="I108">
            <v>0</v>
          </cell>
          <cell r="J108">
            <v>0</v>
          </cell>
          <cell r="K108" t="str">
            <v>Se esta replanteando la estrategia enfocada a las acciones alrededor del posicionamiento, que durante la presente vigencia se tiene priorizados los territorios de Jerico y Soto Norte</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t="str">
            <v>IND</v>
          </cell>
        </row>
        <row r="109">
          <cell r="B109" t="str">
            <v>DME-IND-04</v>
          </cell>
          <cell r="C109">
            <v>130</v>
          </cell>
          <cell r="D109" t="str">
            <v>Dirección de Minería Empresarial</v>
          </cell>
          <cell r="E109" t="str">
            <v>Procedimiento para la definición de los criterios de los Proyectos de Interes Regional y Estrategicos -PIRES realizado</v>
          </cell>
          <cell r="F109" t="str">
            <v>#</v>
          </cell>
          <cell r="G109">
            <v>1</v>
          </cell>
          <cell r="H109" t="str">
            <v>Se construyo el documento denominado " Documento Metodológico para la implementación de la estrategia para los Proyectos de Interés Regional y Estratégicos – PIRE". El mismo ya fue revisado y ajustado con los comentarios de la Directora. Se esta programan</v>
          </cell>
          <cell r="I109">
            <v>0</v>
          </cell>
          <cell r="J109">
            <v>0</v>
          </cell>
          <cell r="K109" t="str">
            <v>El " Documento Metodológico para la implementación de la estrategia para los Proyectos de Interés Regional y Estratégicos – PIRE". fue revisado y ajustado con los comentarios de la Directora y se remitio a la Viceministra para sus observaciones.</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t="str">
            <v>IND</v>
          </cell>
        </row>
        <row r="110">
          <cell r="B110" t="str">
            <v>DME-IND-05</v>
          </cell>
          <cell r="C110">
            <v>131</v>
          </cell>
          <cell r="D110" t="str">
            <v>Dirección de Minería Empresarial</v>
          </cell>
          <cell r="E110" t="str">
            <v>Agenda interinstitucional para la gestión de proyectos de la DME diseñada e implementada</v>
          </cell>
          <cell r="F110" t="str">
            <v>#</v>
          </cell>
          <cell r="G110">
            <v>1</v>
          </cell>
          <cell r="H110" t="str">
            <v>Mediante radicado 3-2020-008763 del 08-06-2020, fue presento la Director la agenda interinstitucional que se está desarrollando para el presente año _x000D_
_x000D_
3-2020-009689 01-07-2020 se presentó informe de avance obtenido en ejecución de la agenda programada.</v>
          </cell>
          <cell r="I110">
            <v>0</v>
          </cell>
          <cell r="J110">
            <v>0</v>
          </cell>
          <cell r="K110" t="str">
            <v>Implementación de agenda:_x000D_
* RUTAS MINERAS - 10 de julio se realizó Ruta Minera de Choco._x000D_
* COMITE EXPLOSIVOS - 10 de julio fue publicado en la página web y enviado a gremios, empresas y entidades el paso a paso._x000D_
* SALINASs - Reunión realizada con Cated</v>
          </cell>
          <cell r="L110">
            <v>1</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t="str">
            <v>IND</v>
          </cell>
        </row>
        <row r="111">
          <cell r="B111" t="str">
            <v>DME-IND-06</v>
          </cell>
          <cell r="C111">
            <v>132</v>
          </cell>
          <cell r="D111" t="str">
            <v>Dirección de Minería Empresarial</v>
          </cell>
          <cell r="E111" t="str">
            <v>Seguimiento a la función de Conocimiento y Cartografía Geologica delegada en el Servicio Geologico Colombiano realizado</v>
          </cell>
          <cell r="F111" t="str">
            <v>#</v>
          </cell>
          <cell r="G111">
            <v>4</v>
          </cell>
          <cell r="H111" t="str">
            <v>Se elaboró borrador de informe de supervisión correspondiente al Primer Trimestre de 2020</v>
          </cell>
          <cell r="I111">
            <v>0</v>
          </cell>
          <cell r="J111">
            <v>0</v>
          </cell>
          <cell r="K111" t="str">
            <v>Se elaboró y estructuró informe de supervisión correspondiente al Segundo Trimestre de 2020</v>
          </cell>
          <cell r="L111">
            <v>1</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t="str">
            <v>IND</v>
          </cell>
        </row>
        <row r="112">
          <cell r="B112" t="str">
            <v>DME-IND-07</v>
          </cell>
          <cell r="C112">
            <v>133</v>
          </cell>
          <cell r="D112" t="str">
            <v>Dirección de Minería Empresarial</v>
          </cell>
          <cell r="E112" t="str">
            <v>Seguimiento a la Fiscalizacion minera delegada en la Agencia Nacional de Minería y Gobernación de Antioquia realizado</v>
          </cell>
          <cell r="F112" t="str">
            <v>#</v>
          </cell>
          <cell r="G112">
            <v>8</v>
          </cell>
          <cell r="H112" t="str">
            <v>Durante este mes se elaboraron borradores  delos informes de supervisión de la Agencia Nacional de Minería y Gobernación de Antioquia, correspondiente al Primer Trimestre de 2020</v>
          </cell>
          <cell r="I112">
            <v>0</v>
          </cell>
          <cell r="J112">
            <v>0</v>
          </cell>
          <cell r="K112" t="str">
            <v>Durante este mes se elaboraron los informes de supervisión de la Agencia Nacional de Minería y Gobernación de Antioquia, correspondiente al Segundo Trimestre de 2020</v>
          </cell>
          <cell r="L112">
            <v>4</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t="str">
            <v>IND</v>
          </cell>
        </row>
        <row r="113">
          <cell r="B113" t="str">
            <v>DME-IND-08</v>
          </cell>
          <cell r="C113">
            <v>134</v>
          </cell>
          <cell r="D113" t="str">
            <v>Dirección de Minería Empresarial</v>
          </cell>
          <cell r="E113" t="str">
            <v>Estrategia de mejora del proceso de fiscalización minera elaborado</v>
          </cell>
          <cell r="F113" t="str">
            <v>#</v>
          </cell>
          <cell r="G113">
            <v>1</v>
          </cell>
          <cell r="H113" t="str">
            <v>Se trabajó en la conformación de equipos interinstitucionales con la Agencia Nacional de Minería y la Gobernación de Antioquia para divulgación e implementación del Plan de Mejoramiento.</v>
          </cell>
          <cell r="I113">
            <v>0</v>
          </cell>
          <cell r="J113">
            <v>0</v>
          </cell>
          <cell r="K113" t="str">
            <v>La Agencia Nacional de Minería y la Gobernación de Antioquia oficializaron la conformación de los equipo con los cuales se van a trabajar las acciónes de mejora</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t="str">
            <v>IND</v>
          </cell>
        </row>
        <row r="114">
          <cell r="B114" t="str">
            <v>DME-IND-09</v>
          </cell>
          <cell r="C114">
            <v>135</v>
          </cell>
          <cell r="D114" t="str">
            <v>Dirección de Minería Empresarial</v>
          </cell>
          <cell r="E114" t="str">
            <v>Sensibilizaciones a la Agencia Nacional de Minería,  y Gobernación de Antioquia de acuerdo con las funciones delegadas realizadas</v>
          </cell>
          <cell r="F114" t="str">
            <v>#</v>
          </cell>
          <cell r="G114">
            <v>12</v>
          </cell>
          <cell r="H114" t="str">
            <v xml:space="preserve">Durante este mes se trabajó en la programación y cronograma de las sensibilizaciones que se adelantarán con los funcionarios y contratistas de la Agencia Nacional de Minería y la Gobernación de Antioquia. </v>
          </cell>
          <cell r="I114">
            <v>0</v>
          </cell>
          <cell r="J114">
            <v>0</v>
          </cell>
          <cell r="K114" t="str">
            <v>Durante el mes de julio se realizaron dos sensibililzaciones: Una con la Gobernación de Antioquia y PAR Medellín de la ANM el 14 de julio, y otra a nivel general para las dos delegadas el 31 de julio.</v>
          </cell>
          <cell r="L114">
            <v>2</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t="str">
            <v>IND</v>
          </cell>
        </row>
        <row r="115">
          <cell r="B115" t="str">
            <v>DME-IND-10</v>
          </cell>
          <cell r="C115">
            <v>136</v>
          </cell>
          <cell r="D115" t="str">
            <v>Dirección de Minería Empresarial</v>
          </cell>
          <cell r="E115" t="str">
            <v>Acciones y compromisos adquiridos en desarrollo de la gestión del sector en territorio realizados</v>
          </cell>
          <cell r="F115" t="str">
            <v>#</v>
          </cell>
          <cell r="G115">
            <v>2</v>
          </cell>
          <cell r="H115" t="str">
            <v>Se entrego informe correspondiente al I semestre de 2020, con las acciones adelantadas. (Radicado: 1-2020-033897)</v>
          </cell>
          <cell r="I115">
            <v>1</v>
          </cell>
          <cell r="J115">
            <v>0.5</v>
          </cell>
          <cell r="K115" t="str">
            <v>En proceso la estrategia alrededo de los proyectos PINES, especificamente el de Quebradona y Minesa</v>
          </cell>
          <cell r="L115">
            <v>1</v>
          </cell>
          <cell r="M115">
            <v>2</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t="str">
            <v>IND</v>
          </cell>
        </row>
        <row r="116">
          <cell r="B116" t="str">
            <v>DME-IND-11</v>
          </cell>
          <cell r="C116">
            <v>137</v>
          </cell>
          <cell r="D116" t="str">
            <v>Dirección de Minería Empresarial</v>
          </cell>
          <cell r="E116" t="str">
            <v>Instrumento para la toma de decisiones de la Dirección de Minería Empresarial gestionado</v>
          </cell>
          <cell r="F116" t="str">
            <v>#</v>
          </cell>
          <cell r="G116">
            <v>1</v>
          </cell>
          <cell r="H116" t="str">
            <v>Este instrumento se está identificando para poder contar con el mismo en el próximo trimestre. Se está estructurando una primera fase para los proyectos estratégicos</v>
          </cell>
          <cell r="I116">
            <v>0</v>
          </cell>
          <cell r="J116">
            <v>0</v>
          </cell>
          <cell r="K116" t="str">
            <v>Durante este mes se cuenta con un primer prototipo de definición de tablero de control de os proyectos PINES.</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t="str">
            <v>IND</v>
          </cell>
        </row>
        <row r="117">
          <cell r="B117" t="str">
            <v>GCID-IND-01</v>
          </cell>
          <cell r="C117">
            <v>138</v>
          </cell>
          <cell r="D117" t="str">
            <v>Grupo de Control Interno Disciplinario</v>
          </cell>
          <cell r="E117" t="str">
            <v>Acciones, campañas y actividades realizadas</v>
          </cell>
          <cell r="F117" t="str">
            <v>#</v>
          </cell>
          <cell r="G117">
            <v>8</v>
          </cell>
          <cell r="H117" t="str">
            <v>1) Se llevó a cabo campaña de transparencia en el marco del Mes de la "Integridad y transparencia "a través de piezas publicadas en Vivo Energía en las cuales se presentó un diccionario transparente con definiciones de delitos contra la administración y s</v>
          </cell>
          <cell r="I117">
            <v>4</v>
          </cell>
          <cell r="J117">
            <v>0.5</v>
          </cell>
          <cell r="K117" t="str">
            <v xml:space="preserve">1) Se llevó a cabo campaña de inicio y desarrollo del código de ética y buen gobierno, a través de piezas informativas y encuesta de percepción para la consolidación del mismo.
</v>
          </cell>
          <cell r="L117">
            <v>5</v>
          </cell>
          <cell r="M117">
            <v>10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t="str">
            <v>IND</v>
          </cell>
        </row>
        <row r="118">
          <cell r="B118" t="str">
            <v>GCID-IND-02</v>
          </cell>
          <cell r="C118">
            <v>139</v>
          </cell>
          <cell r="D118" t="str">
            <v>Grupo de Control Interno Disciplinario</v>
          </cell>
          <cell r="E118" t="str">
            <v xml:space="preserve">Sesiones e iniciativas desarrolladas </v>
          </cell>
          <cell r="F118" t="str">
            <v>#</v>
          </cell>
          <cell r="G118">
            <v>10</v>
          </cell>
          <cell r="H118" t="str">
            <v>1) El 30 de abril se realizó reunión de la red sectorial de asuntos disciplinarios del sector Minera Energético con la participación de todas las autoridades desliñarías de sector. En esta oportunidad se presentó la colaboración con transparencia por Colo</v>
          </cell>
          <cell r="I118">
            <v>5</v>
          </cell>
          <cell r="J118">
            <v>0.5</v>
          </cell>
          <cell r="K118" t="str">
            <v>1) El día 25 de julio la Red de Asuntos Disciplinarios del Sector Minero Energético se reunió por tercera vez en el año  para establecer los lineamientos de la alianza en el segundo semestre del 2020._x000D_
_x000D_
2) La red de asuntos disciplinarios del sector de m</v>
          </cell>
          <cell r="L118">
            <v>7</v>
          </cell>
          <cell r="M118">
            <v>14</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t="str">
            <v>IND</v>
          </cell>
        </row>
        <row r="119">
          <cell r="B119" t="str">
            <v>GCID-IND-03</v>
          </cell>
          <cell r="C119">
            <v>140</v>
          </cell>
          <cell r="D119" t="str">
            <v>Grupo de Control Interno Disciplinario</v>
          </cell>
          <cell r="E119" t="str">
            <v xml:space="preserve">Jornadas de formación y capacitación </v>
          </cell>
          <cell r="F119" t="str">
            <v>#</v>
          </cell>
          <cell r="G119">
            <v>10</v>
          </cell>
          <cell r="H119" t="str">
            <v>05/05: Segunda capacitación lideres de integridad y transparencia "integridad y construcción de lo público" 
07/05: Capacitación "integridad y construcción de lo público" con los funcionarios de la Subdirección de Talento Humano.
09/05: Capacitación "inte</v>
          </cell>
          <cell r="I119">
            <v>4</v>
          </cell>
          <cell r="J119">
            <v>0.4</v>
          </cell>
          <cell r="K119" t="str">
            <v xml:space="preserve"> 1. El día 30 de julio se realizó el Webinar de "Mi rol como servidor público" desarrollado por el director de transparencia por colombia, Andrés Hernández. Se contó con la participación de 109 funcionarios y contratistas del MME.</v>
          </cell>
          <cell r="L119">
            <v>5</v>
          </cell>
          <cell r="M119">
            <v>12.5</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t="str">
            <v>IND</v>
          </cell>
        </row>
        <row r="120">
          <cell r="B120" t="str">
            <v>GCID-IND-04</v>
          </cell>
          <cell r="C120">
            <v>141</v>
          </cell>
          <cell r="D120" t="str">
            <v>Grupo de Control Interno Disciplinario</v>
          </cell>
          <cell r="E120" t="str">
            <v>Actuaciones disciplinarias realizadas</v>
          </cell>
          <cell r="F120" t="str">
            <v>#</v>
          </cell>
          <cell r="G120">
            <v>20</v>
          </cell>
          <cell r="H120" t="str">
            <v>En el mes de Junio la Secretaria General en calidad de autoridad disciplinaria del Ministerio de Minas y Energía, firmó cinco (5) autos de apertura de indagación preliminar.</v>
          </cell>
          <cell r="I120">
            <v>10</v>
          </cell>
          <cell r="J120">
            <v>0.5</v>
          </cell>
          <cell r="K120" t="str">
            <v xml:space="preserve">En el mes de Julio, la Secretaria General del Ministerio de Minas y Energía firmó 5 autos en el marco de procesos disciplinarios en curso. </v>
          </cell>
          <cell r="L120">
            <v>15</v>
          </cell>
          <cell r="M120">
            <v>30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t="str">
            <v>IND</v>
          </cell>
        </row>
        <row r="121">
          <cell r="B121" t="str">
            <v>GCID-IND-05</v>
          </cell>
          <cell r="C121">
            <v>142</v>
          </cell>
          <cell r="D121" t="str">
            <v>Grupo de Control Interno Disciplinario</v>
          </cell>
          <cell r="E121" t="str">
            <v>Sesiones del comité de impulso</v>
          </cell>
          <cell r="F121" t="str">
            <v>#</v>
          </cell>
          <cell r="G121">
            <v>20</v>
          </cell>
          <cell r="H121" t="str">
            <v>Se realizaron cinco (5) comités de impulso procesal en el segundo trimestre como fue proyectado en el plan de acción. Cada comité tiene acta firmada por los asistentes.</v>
          </cell>
          <cell r="I121">
            <v>10</v>
          </cell>
          <cell r="J121">
            <v>0.5</v>
          </cell>
          <cell r="K121" t="str">
            <v xml:space="preserve">En el mes de Julio se realizaron 2 comités de impulso procesal, mismos que fueron registrados por medio de actas de comité firmadas por los integrantes del grupo. </v>
          </cell>
          <cell r="L121">
            <v>12</v>
          </cell>
          <cell r="M121">
            <v>24</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t="str">
            <v>IND</v>
          </cell>
        </row>
        <row r="122">
          <cell r="B122" t="str">
            <v>GCID-IND-06</v>
          </cell>
          <cell r="C122">
            <v>143</v>
          </cell>
          <cell r="D122" t="str">
            <v>Grupo de Control Interno Disciplinario</v>
          </cell>
          <cell r="E122" t="str">
            <v xml:space="preserve">Alianzas e iniciativas estratégias consolidadas </v>
          </cell>
          <cell r="F122" t="str">
            <v>#</v>
          </cell>
          <cell r="G122">
            <v>5</v>
          </cell>
          <cell r="H122" t="str">
            <v>En el segundo trimestre del 2020 el Grupo de Asuntos Disciplinarios y Promoción de la Integridad en colaboración con el asesor de transparencia, Diego José Ortega, inició la comunicación con la Secretaria de Transparencia de la Presidencia para implementa</v>
          </cell>
          <cell r="I122">
            <v>2</v>
          </cell>
          <cell r="J122">
            <v>0.4</v>
          </cell>
          <cell r="K122">
            <v>0</v>
          </cell>
          <cell r="L122">
            <v>2</v>
          </cell>
          <cell r="M122">
            <v>5</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t="str">
            <v>IND</v>
          </cell>
        </row>
        <row r="123">
          <cell r="B123" t="str">
            <v>GCID-IND-07</v>
          </cell>
          <cell r="C123">
            <v>144</v>
          </cell>
          <cell r="D123" t="str">
            <v>Grupo de Control Interno Disciplinario</v>
          </cell>
          <cell r="E123" t="str">
            <v>Espacio de formación</v>
          </cell>
          <cell r="F123" t="str">
            <v>#</v>
          </cell>
          <cell r="G123">
            <v>5</v>
          </cell>
          <cell r="H123" t="str">
            <v>Los integrantes del Grupo asistieron a la capacitación "Impacto del código general disciplinario en la jurisdicción y derecho disciplinario del abogado en época de pandemia" realizada por el Consejo Superior de la Judicatura el 4 de mayo de 2020.</v>
          </cell>
          <cell r="I123">
            <v>2</v>
          </cell>
          <cell r="J123">
            <v>0.4</v>
          </cell>
          <cell r="K123">
            <v>0</v>
          </cell>
          <cell r="L123">
            <v>2</v>
          </cell>
          <cell r="M123">
            <v>5</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t="str">
            <v>IND</v>
          </cell>
        </row>
        <row r="124">
          <cell r="B124" t="str">
            <v>GGC-IND-01</v>
          </cell>
          <cell r="C124">
            <v>145</v>
          </cell>
          <cell r="D124" t="str">
            <v>Grupo Gestión Contractual</v>
          </cell>
          <cell r="E124" t="str">
            <v>N° X de Estructuratones
1 Encuesta semestral de calidad del servicio</v>
          </cell>
          <cell r="F124" t="str">
            <v>#</v>
          </cell>
          <cell r="G124">
            <v>2</v>
          </cell>
          <cell r="H124" t="str">
            <v>No se presenta novedad dentro de la programación de este periodo</v>
          </cell>
          <cell r="I124">
            <v>0</v>
          </cell>
          <cell r="J124">
            <v>0</v>
          </cell>
          <cell r="K124" t="str">
            <v>No se presenta novedad dentro de la programación de este periodo</v>
          </cell>
          <cell r="L124">
            <v>0.5</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t="str">
            <v>IND</v>
          </cell>
        </row>
        <row r="125">
          <cell r="B125" t="str">
            <v>GGC-IND-02</v>
          </cell>
          <cell r="C125">
            <v>146</v>
          </cell>
          <cell r="D125" t="str">
            <v>Grupo Gestión Contractual</v>
          </cell>
          <cell r="E125" t="str">
            <v>Percepción de los colaboradores del MinEnergía,  sobre los servicios prestados por la oficina contractual</v>
          </cell>
          <cell r="F125" t="str">
            <v>#</v>
          </cell>
          <cell r="G125">
            <v>9</v>
          </cell>
          <cell r="H125" t="str">
            <v>Encuestas de satisfacción Oficina Asesora Jurídica seguimiento del PAE 4 de junio y revisión de procesos contractuales el 23 de junio.</v>
          </cell>
          <cell r="I125">
            <v>2</v>
          </cell>
          <cell r="J125">
            <v>0.22222222222222221</v>
          </cell>
          <cell r="K125" t="str">
            <v>No se presenta novedad dentro de la programación de este periodo</v>
          </cell>
          <cell r="L125">
            <v>6</v>
          </cell>
          <cell r="M125">
            <v>27</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t="str">
            <v>IND</v>
          </cell>
        </row>
        <row r="126">
          <cell r="B126" t="str">
            <v>GGC-IND-03</v>
          </cell>
          <cell r="C126">
            <v>147</v>
          </cell>
          <cell r="D126" t="str">
            <v>Grupo Gestión Contractual</v>
          </cell>
          <cell r="E126" t="str">
            <v xml:space="preserve">
Conocimiento y aplicación del protocolo de supervisión</v>
          </cell>
          <cell r="F126" t="str">
            <v>#</v>
          </cell>
          <cell r="G126">
            <v>1</v>
          </cell>
          <cell r="H126" t="str">
            <v>Se cuenta con prototipo en revisión</v>
          </cell>
          <cell r="I126">
            <v>0</v>
          </cell>
          <cell r="J126">
            <v>0</v>
          </cell>
          <cell r="K126" t="str">
            <v>No se presenta novedad dentro de la programación de este periodo</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t="str">
            <v>IND</v>
          </cell>
        </row>
        <row r="127">
          <cell r="B127" t="str">
            <v>GGC-IND-04</v>
          </cell>
          <cell r="C127">
            <v>148</v>
          </cell>
          <cell r="D127" t="str">
            <v>Grupo Gestión Contractual</v>
          </cell>
          <cell r="E127" t="str">
            <v>Porcentaje de avance del diseño de la herramienta de sguimiento</v>
          </cell>
          <cell r="F127" t="str">
            <v>%</v>
          </cell>
          <cell r="G127">
            <v>0.05</v>
          </cell>
          <cell r="H127" t="str">
            <v>No se presenta novedad dentro de la programación de este periodo</v>
          </cell>
          <cell r="I127">
            <v>0</v>
          </cell>
          <cell r="J127">
            <v>0</v>
          </cell>
          <cell r="K127" t="str">
            <v>No se presenta novedad dentro de la programación de este periodo</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t="str">
            <v>IND</v>
          </cell>
        </row>
        <row r="128">
          <cell r="B128" t="str">
            <v>GGFC-IND-01</v>
          </cell>
          <cell r="C128">
            <v>149</v>
          </cell>
          <cell r="D128" t="str">
            <v>Grupo Gestión Financiera y Contable</v>
          </cell>
          <cell r="E128" t="str">
            <v>100% de los procesos de pago de los contratistas gestionadas digitalmente</v>
          </cell>
          <cell r="F128" t="str">
            <v>%</v>
          </cell>
          <cell r="G128" t="str">
            <v>100%</v>
          </cell>
          <cell r="H128" t="str">
            <v>El desarrollo se culmino y pasó a producción el 30 de abril, nos econtramos gestionando nuevos desarrollos en el proceso de pagos.</v>
          </cell>
          <cell r="I128">
            <v>1</v>
          </cell>
          <cell r="J128">
            <v>1</v>
          </cell>
          <cell r="K128" t="str">
            <v>Se desarrolló a satisfacción el proceso de pago a proveedores y se pasa a producción para iniciar el 1 de agosto de 2020.</v>
          </cell>
          <cell r="L128">
            <v>1</v>
          </cell>
          <cell r="M128">
            <v>1</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t="str">
            <v>IND</v>
          </cell>
        </row>
        <row r="129">
          <cell r="B129" t="str">
            <v>GGFC-IND-02</v>
          </cell>
          <cell r="C129">
            <v>150</v>
          </cell>
          <cell r="D129" t="str">
            <v>Grupo Gestión Financiera y Contable</v>
          </cell>
          <cell r="E129" t="str">
            <v>70% de los usuarios perciben positivamente los servicios prestados por el Equipo de Tesorería</v>
          </cell>
          <cell r="F129" t="str">
            <v>%</v>
          </cell>
          <cell r="G129">
            <v>0.7</v>
          </cell>
          <cell r="H129" t="str">
            <v>La Base de la medición se desarrollará en el tercer trimestre del año</v>
          </cell>
          <cell r="I129">
            <v>0</v>
          </cell>
          <cell r="J129">
            <v>0</v>
          </cell>
          <cell r="K129" t="str">
            <v>La Base de la medición se desarrollará en el tercer trimestre del año</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t="str">
            <v>IND</v>
          </cell>
        </row>
        <row r="130">
          <cell r="B130" t="str">
            <v>GGFC-IND-03</v>
          </cell>
          <cell r="C130">
            <v>151</v>
          </cell>
          <cell r="D130" t="str">
            <v>Grupo Gestión Financiera y Contable</v>
          </cell>
          <cell r="E130" t="str">
            <v>100% de los tramites de solicitudes de CDP gestionados digitalmente a traves de la herramienta tecnologica</v>
          </cell>
          <cell r="F130" t="str">
            <v>%</v>
          </cell>
          <cell r="G130" t="str">
            <v>70%</v>
          </cell>
          <cell r="H130" t="str">
            <v xml:space="preserve">Nos encontramos en proceso de desarrollo del aplicativo </v>
          </cell>
          <cell r="I130">
            <v>0</v>
          </cell>
          <cell r="J130">
            <v>0</v>
          </cell>
          <cell r="K130" t="str">
            <v>Proceso de sistematizacion en dearrollo</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t="str">
            <v>IND</v>
          </cell>
        </row>
        <row r="131">
          <cell r="B131" t="str">
            <v>GGFC-IND-04</v>
          </cell>
          <cell r="C131">
            <v>152</v>
          </cell>
          <cell r="D131" t="str">
            <v>Grupo Gestión Financiera y Contable</v>
          </cell>
          <cell r="E131" t="str">
            <v>70% de lOs usuarios del Grupo de Presupuesto tengan una percepción positiva de los servicios prestados</v>
          </cell>
          <cell r="F131" t="str">
            <v>%</v>
          </cell>
          <cell r="G131" t="str">
            <v>70%</v>
          </cell>
          <cell r="H131" t="str">
            <v xml:space="preserve">La medicion  se tiene prevista para el tercer  trimestre del año </v>
          </cell>
          <cell r="I131">
            <v>0</v>
          </cell>
          <cell r="J131">
            <v>0</v>
          </cell>
          <cell r="K131" t="str">
            <v>La encuenta se tiene prevista para el ultimo trimestre del año</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t="str">
            <v>IND</v>
          </cell>
        </row>
        <row r="132">
          <cell r="B132" t="str">
            <v>GGFC-IND-05</v>
          </cell>
          <cell r="C132">
            <v>153</v>
          </cell>
          <cell r="D132" t="str">
            <v>Grupo Gestión Financiera y Contable</v>
          </cell>
          <cell r="E132" t="str">
            <v>70% de los usuarios perciben positivamente los servicios prestados por el Grupo  de Gestión Financiera y Contable.</v>
          </cell>
          <cell r="F132" t="str">
            <v>%</v>
          </cell>
          <cell r="G132">
            <v>0.7</v>
          </cell>
          <cell r="H132" t="str">
            <v>Estamos en proceso de diseño, para determinar una percepcion inicial a finales de agosto</v>
          </cell>
          <cell r="I132">
            <v>0</v>
          </cell>
          <cell r="J132">
            <v>0</v>
          </cell>
          <cell r="K132" t="str">
            <v>Estamos en proceso de diseño, para determinar una percepcion inicial a finales de agosto</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t="str">
            <v>IND</v>
          </cell>
        </row>
        <row r="133">
          <cell r="B133" t="str">
            <v>GGFC-IND-06</v>
          </cell>
          <cell r="C133">
            <v>154</v>
          </cell>
          <cell r="D133" t="str">
            <v>Grupo Gestión Financiera y Contable</v>
          </cell>
          <cell r="E133" t="str">
            <v xml:space="preserve">Total de solicitudes automáticas expedidas/Total de solicitud de usuarios </v>
          </cell>
          <cell r="F133" t="str">
            <v>%</v>
          </cell>
          <cell r="G133">
            <v>1</v>
          </cell>
          <cell r="H133" t="str">
            <v>Hemos finalizado al 100% de la gestion y automatizacion de pagos en NEON para contratistas</v>
          </cell>
          <cell r="I133">
            <v>0</v>
          </cell>
          <cell r="J133">
            <v>0</v>
          </cell>
          <cell r="K133" t="str">
            <v>Hemos finalizado al 100% de la gestion y automatizacion de pagos en NEON para contratistas</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t="str">
            <v>IND</v>
          </cell>
        </row>
        <row r="134">
          <cell r="B134" t="str">
            <v>GGISC-IND-01</v>
          </cell>
          <cell r="C134">
            <v>155</v>
          </cell>
          <cell r="D134" t="str">
            <v>Grupo de Gestión de la información y Servicio Ciudadano</v>
          </cell>
          <cell r="E134" t="str">
            <v xml:space="preserve">Conocimiento de la política de servicio en los servidores del Ministerio de Minas y Energía </v>
          </cell>
          <cell r="F134" t="str">
            <v>#</v>
          </cell>
          <cell r="G134">
            <v>70</v>
          </cell>
          <cell r="H134" t="str">
            <v>Se inicio el proceso de conformación de la Política de Servicio al Ciudadano, a la fecha se cuenta con un documento inicial el cual fue colocado a disposición del equipo para una construcción conjunta,  y el cual se está encaminando de acuerdo al SIENTO y</v>
          </cell>
          <cell r="I134">
            <v>0</v>
          </cell>
          <cell r="J134">
            <v>0</v>
          </cell>
          <cell r="K134" t="str">
            <v>Se genera la pieza de difusión de la nueva Política de Servicio al Ciudadano para la vigencia 2020; para la que se ha tenido en cuenta un nuevo enfoque en la facilidad de entendimiento de parte de la ciudadanía y de los colaboradores del Minenergía; lo qu</v>
          </cell>
          <cell r="L134">
            <v>35</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t="str">
            <v>IND</v>
          </cell>
        </row>
        <row r="135">
          <cell r="B135" t="str">
            <v>GGISC-IND-02</v>
          </cell>
          <cell r="C135">
            <v>156</v>
          </cell>
          <cell r="D135" t="str">
            <v>Grupo de Gestión de la información y Servicio Ciudadano</v>
          </cell>
          <cell r="E135" t="str">
            <v xml:space="preserve">Portafolio de productos y servicios MinEnergía </v>
          </cell>
          <cell r="F135" t="str">
            <v>#</v>
          </cell>
          <cell r="G135">
            <v>1</v>
          </cell>
          <cell r="H135" t="str">
            <v xml:space="preserve">El portafolio busca incluir no solo los tramites con los que cuenta el Ministerio, sino también con aquellos procesos que no están tipificados como tal y que dentro del proceso implican la entrega de un producto ( autorización, oficio o  Resolución), por </v>
          </cell>
          <cell r="I135">
            <v>0</v>
          </cell>
          <cell r="J135">
            <v>0</v>
          </cell>
          <cell r="K135" t="str">
            <v>Se presenta la propuesta 001 del documento correspondiente a la vigencia 2020-2021 “Propuesta 1 Portafolio de Servicios Minenergia 2020-2021” y se pone a disposición del GGISC para la correspondiente revisión en el canal creado para el tema dentro del esp</v>
          </cell>
          <cell r="L135">
            <v>0.7</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t="str">
            <v>IND</v>
          </cell>
        </row>
        <row r="136">
          <cell r="B136" t="str">
            <v>GGISC-IND-03</v>
          </cell>
          <cell r="C136">
            <v>157</v>
          </cell>
          <cell r="D136" t="str">
            <v>Grupo de Gestión de la información y Servicio Ciudadano</v>
          </cell>
          <cell r="E136" t="str">
            <v xml:space="preserve">Disminución del porcentaje en tiempos de respuesta para los trámites 
</v>
          </cell>
          <cell r="F136" t="str">
            <v>#</v>
          </cell>
          <cell r="G136">
            <v>3</v>
          </cell>
          <cell r="H136" t="str">
            <v>Se realizó levantamiento inicial de información para determinar otros trámites y servicios que se solicitan ante Ministerio de Minas y Energía en donde : 
1. De 31 trámites y servicios del levantamiento de información realizado con las áreas misionales y</v>
          </cell>
          <cell r="I136">
            <v>0</v>
          </cell>
          <cell r="J136">
            <v>0</v>
          </cell>
          <cell r="K136" t="str">
            <v>Se esta validando información de tramites y servicios del CRM, para realizar seguimiento y poder identificar si se presentó disminución en los tiempos de respuesta.</v>
          </cell>
          <cell r="L136">
            <v>1.5</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t="str">
            <v>IND</v>
          </cell>
        </row>
        <row r="137">
          <cell r="B137" t="str">
            <v>GGISC-IND-04</v>
          </cell>
          <cell r="C137">
            <v>158</v>
          </cell>
          <cell r="D137" t="str">
            <v>Grupo de Gestión de la información y Servicio Ciudadano</v>
          </cell>
          <cell r="E137" t="str">
            <v xml:space="preserve">Satisfacción del cliente </v>
          </cell>
          <cell r="F137" t="str">
            <v>#</v>
          </cell>
          <cell r="G137" t="str">
            <v xml:space="preserve">66%
</v>
          </cell>
          <cell r="H137" t="str">
            <v>A la fecha se han realizado las siguientes acciones: 
1.Se estructuro la encuesta la cual tiene como finalidad medir un grupo de valor de la Dirección de Energia Eléctrica relacionado con los fondos de energía de FOES (Fondo de Energía Social) y FSSRI (F</v>
          </cell>
          <cell r="I137">
            <v>0</v>
          </cell>
          <cell r="J137">
            <v>0</v>
          </cell>
          <cell r="K137" t="str">
            <v>Se publicó encuestas para medir la satisfacción del grupo de valor de la Dirección de Energía Eléctrica (FOES, FSRRI), el 23 de junio del presente. Enlace: https://forms.office.com/Pages/ResponsePage.aspx?id=vjYm2NJtZE6ihHo0AvJOJ8Zgy-JncQZLo_uM7Taqu5JURUh</v>
          </cell>
          <cell r="L137">
            <v>0.2</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t="str">
            <v>IND</v>
          </cell>
        </row>
        <row r="138">
          <cell r="B138" t="str">
            <v>GGISC-IND-05</v>
          </cell>
          <cell r="C138">
            <v>159</v>
          </cell>
          <cell r="D138" t="str">
            <v>Grupo de Gestión de la información y Servicio Ciudadano</v>
          </cell>
          <cell r="E138" t="str">
            <v># de ejercicios de innovación realizados</v>
          </cell>
          <cell r="F138" t="str">
            <v>#</v>
          </cell>
          <cell r="G138">
            <v>2</v>
          </cell>
          <cell r="H138" t="str">
            <v>Con el fin de adelantar los dos procesos de innovación se han adelantado las siguientes actividades: 
1.Elaboración  ficha técnica y envió al Grupo de Gestión Contractual para su revisión y validación 
2.Realización sondeo de mercado con el fin de contrat</v>
          </cell>
          <cell r="I138">
            <v>0</v>
          </cell>
          <cell r="J138">
            <v>0</v>
          </cell>
          <cell r="K138" t="str">
            <v>Estado de Avance Concurso de Méritos Abierto No. 05 de 2020_x000D_
_x000D_
Se dio respuesta a las observaciones presentadas por los proponentes Beta Group, Corpensar, Idom, RYR KELAB S.A.S, Consorcio Minenergia Innovación 2020, Boost, Universidad Nacional de Colombia</v>
          </cell>
          <cell r="L138">
            <v>0.3</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t="str">
            <v>IND</v>
          </cell>
        </row>
        <row r="139">
          <cell r="B139" t="str">
            <v>GGISC-IND-06</v>
          </cell>
          <cell r="C139">
            <v>160</v>
          </cell>
          <cell r="D139" t="str">
            <v>Grupo de Gestión de la información y Servicio Ciudadano</v>
          </cell>
          <cell r="E139" t="str">
            <v>Servicios prestados de voluntariado</v>
          </cell>
          <cell r="F139" t="str">
            <v>#</v>
          </cell>
          <cell r="G139">
            <v>2</v>
          </cell>
          <cell r="H139" t="str">
            <v xml:space="preserve">Se esta adelantando la creación del programa de voluntariado, inicialmente se están tomando insumos al interior del Grupo orientados a mantener, hacer, pensar y  cambiar. Propendiendo a trabajar en temas de empatia y vocación de servicio. </v>
          </cell>
          <cell r="I139">
            <v>0</v>
          </cell>
          <cell r="J139">
            <v>0</v>
          </cell>
          <cell r="K139" t="str">
            <v>Durante el segundo trimestre se realizó un trabajo para identificar la relación que tienen las actividades que desarrolla cada miembro del equipo con el perfil personal al que pertenece de acuerdo con los 4 cuadrantes de  trabajados en el trimestre anteri</v>
          </cell>
          <cell r="L139">
            <v>0.2</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t="str">
            <v>IND</v>
          </cell>
        </row>
        <row r="140">
          <cell r="B140" t="str">
            <v>GGISC-IND-07</v>
          </cell>
          <cell r="C140">
            <v>161</v>
          </cell>
          <cell r="D140" t="str">
            <v>Grupo de Gestión de la información y Servicio Ciudadano</v>
          </cell>
          <cell r="E140" t="str">
            <v>Avance en la implementación del SGDEA</v>
          </cell>
          <cell r="F140" t="str">
            <v>#</v>
          </cell>
          <cell r="G140">
            <v>28</v>
          </cell>
          <cell r="H140" t="str">
            <v>Se reportan los siguientes avances frente al objetivo previsto:
1.  Se adelantó la contratación del equipo base para la formulación del pliego licitatorio tendiente a adquirir el software SGDEA y servicios conexos.
2. Se formularon los documentos técnico</v>
          </cell>
          <cell r="I140">
            <v>0</v>
          </cell>
          <cell r="J140">
            <v>0</v>
          </cell>
          <cell r="K140" t="str">
            <v>En desarrollo del proceso LP-01-2020 se adelantaron las siguientes actuaciones:
- Atención de observaciones en etapa de Prepliego
- Atención de observaciones en etapa de Pliego
- Generación de Adendas
Se prevé fecha de adjudicación para el próximo 17 de</v>
          </cell>
          <cell r="L140">
            <v>4.5</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t="str">
            <v>IND</v>
          </cell>
        </row>
        <row r="141">
          <cell r="B141" t="str">
            <v>GJC-IND-01</v>
          </cell>
          <cell r="C141">
            <v>162</v>
          </cell>
          <cell r="D141" t="str">
            <v>Grupo de Jurisdicción  Coactiva</v>
          </cell>
          <cell r="E141" t="str">
            <v>[Expedientes aperturados provenientes de los títulos ejecutivos recibidos]</v>
          </cell>
          <cell r="F141" t="str">
            <v>#</v>
          </cell>
          <cell r="G141">
            <v>2</v>
          </cell>
          <cell r="H141" t="str">
            <v>En el mes de junio de 2020 no se recibieron Títulos Ejecutivos, motivo por el cual tampoco hubo apertura de expedientes.</v>
          </cell>
          <cell r="I141">
            <v>0</v>
          </cell>
          <cell r="J141">
            <v>0</v>
          </cell>
          <cell r="K141" t="str">
            <v>En el mes de julio de 2020 no se recibieron Títulos Ejecutivos, motivo por el cual tampoco hubo apertura de expedientes. El total de expedientes aperturados a 31-07-2020 es de 4</v>
          </cell>
          <cell r="L141">
            <v>5</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t="str">
            <v>IND</v>
          </cell>
        </row>
        <row r="142">
          <cell r="B142" t="str">
            <v>GJC-IND-02</v>
          </cell>
          <cell r="C142">
            <v>163</v>
          </cell>
          <cell r="D142" t="str">
            <v>Grupo de Jurisdicción  Coactiva</v>
          </cell>
          <cell r="E142" t="str">
            <v>Recursos en pesos de cartera del MME recaudados</v>
          </cell>
          <cell r="F142" t="str">
            <v>#</v>
          </cell>
          <cell r="G142">
            <v>1000000000</v>
          </cell>
          <cell r="H142" t="str">
            <v>Durante el mes de juniuo de 2020 se recaudaron $21.328.658,38 en obligaciones de FEDESMERALDAS y $71.270.208 en obligaciones del MME, para un total de $92.598.866,38</v>
          </cell>
          <cell r="I142">
            <v>92598866.379999995</v>
          </cell>
          <cell r="J142">
            <v>9.2598866379999992E-2</v>
          </cell>
          <cell r="K142" t="str">
            <v>Durante el mes de Julio se recaudaron $21.090.060,67, en obligaciones de FEDESMERALDAS  y $71.089.472 en obligaciones del MME, para un total en el mes de julio de $92.179532,67. El total recaudado hasta 31-07-2020, tanto en cartera del MME, como de FEDESM</v>
          </cell>
          <cell r="L142">
            <v>3400853714</v>
          </cell>
          <cell r="M142">
            <v>36726731621.571289</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t="str">
            <v>IND</v>
          </cell>
        </row>
        <row r="143">
          <cell r="B143" t="str">
            <v>GSA-IND-01</v>
          </cell>
          <cell r="C143">
            <v>164</v>
          </cell>
          <cell r="D143" t="str">
            <v>Grupo Servicios Administrativos</v>
          </cell>
          <cell r="E143" t="str">
            <v>Espacios intervenidos y encuesta de satisfacción de servicio.</v>
          </cell>
          <cell r="F143" t="str">
            <v>#</v>
          </cell>
          <cell r="G143">
            <v>8</v>
          </cell>
          <cell r="H143" t="str">
            <v xml:space="preserve"> - Se realizo la adecuación de un jardín vertical en el sexto piso.
 -Se realizo la adecuación de una divisiones en acrílico en la recepción , esto como método de protección por COVID-19</v>
          </cell>
          <cell r="I143">
            <v>2</v>
          </cell>
          <cell r="J143">
            <v>0.25</v>
          </cell>
          <cell r="K143" t="str">
            <v xml:space="preserve"> - Se realizó habilitación  de los puestos de trabajo, salas de juntas, sanitarios y lavamanos  a fin de garantizar el distanciamiento social en  las instalaciones del Ministerio y sede archivo
- Se ubicaron  tapetes de desinfección con amonio cuaternari</v>
          </cell>
          <cell r="L143">
            <v>3</v>
          </cell>
          <cell r="M143">
            <v>12</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t="str">
            <v>IND</v>
          </cell>
        </row>
        <row r="144">
          <cell r="B144" t="str">
            <v>GSA-IND-02</v>
          </cell>
          <cell r="C144">
            <v>165</v>
          </cell>
          <cell r="D144" t="str">
            <v>Grupo Servicios Administrativos</v>
          </cell>
          <cell r="E144" t="str">
            <v xml:space="preserve">Funcionalidad y uso de la aplicación movil </v>
          </cell>
          <cell r="F144" t="str">
            <v>#</v>
          </cell>
          <cell r="G144">
            <v>1</v>
          </cell>
          <cell r="H144" t="str">
            <v>Durante el día 12 de junio se realizo un acercamiento con el Grupo de infraestructura Tecnológica, en la reunión realizada se expusieron las necesidades en cuento al control y ejecución del servicio de transporte, finalmente se llego a un acuerdo que el g</v>
          </cell>
          <cell r="I144">
            <v>0</v>
          </cell>
          <cell r="J144">
            <v>0</v>
          </cell>
          <cell r="K144" t="str">
            <v>El día 3 de julio, el Grupo de Infraestructura Tecnológica envió las opciones iniciales para la implementación de la aplicación de transporte con la cual se mejorara el servicio, igualmente el equipo de Tics esta trabajando en la propuesta para la impleme</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t="str">
            <v>IND</v>
          </cell>
        </row>
        <row r="145">
          <cell r="B145" t="str">
            <v>GSA-IND-03</v>
          </cell>
          <cell r="C145">
            <v>166</v>
          </cell>
          <cell r="D145" t="str">
            <v>Grupo Servicios Administrativos</v>
          </cell>
          <cell r="E145" t="str">
            <v xml:space="preserve"># Gestiones  y campañas de movilidad sostenible realizadas
</v>
          </cell>
          <cell r="F145" t="str">
            <v>#</v>
          </cell>
          <cell r="G145">
            <v>2</v>
          </cell>
          <cell r="H145" t="str">
            <v>Con el apoyo del Grupo de Comunicaciones y Prensa, a partir del día 3 de junio (día mundial de la bicicleta), se lanzo oficialmente el nuevo servicio de préstamo de bicicletas para funcionarios, la cual se ejecuto con el envió de piezas por medio de corre</v>
          </cell>
          <cell r="I145">
            <v>1</v>
          </cell>
          <cell r="J145">
            <v>0.5</v>
          </cell>
          <cell r="K145" t="str">
            <v>Las campañas enfocadas en promover la movilidad sostenible se retomaran en el mes de agosto, fomentando el uso de la bicicleta y mostrando los posibles ahorros por el uso de esta.
Acumulado: 2</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t="str">
            <v>IND</v>
          </cell>
        </row>
        <row r="146">
          <cell r="B146" t="str">
            <v>GSA-IND-04</v>
          </cell>
          <cell r="C146">
            <v>167</v>
          </cell>
          <cell r="D146" t="str">
            <v>Grupo Servicios Administrativos</v>
          </cell>
          <cell r="E146" t="str">
            <v>Campañas realizadas</v>
          </cell>
          <cell r="F146" t="str">
            <v>#</v>
          </cell>
          <cell r="G146">
            <v>12</v>
          </cell>
          <cell r="H146" t="str">
            <v>Durante este periodo se logro realizar 2 campañas:
-Nuevo servicio de prestamo de bicicletas.
- Plan estrategico de Seguridad vial.</v>
          </cell>
          <cell r="I146">
            <v>2</v>
          </cell>
          <cell r="J146">
            <v>0.16666666666666666</v>
          </cell>
          <cell r="K146" t="str">
            <v>Durante el mes de julio se dio inicio a una campaña para mostrar los cambios que se han realizado en el Ministerio durante el período de asilamiento producto de la pandemia COVVID 19 con la finalidad de garantizar la bioseguridad de las instalaciones para</v>
          </cell>
          <cell r="L146">
            <v>1</v>
          </cell>
          <cell r="M146">
            <v>6</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t="str">
            <v>IND</v>
          </cell>
        </row>
        <row r="147">
          <cell r="B147" t="str">
            <v>GSA-IND-05</v>
          </cell>
          <cell r="C147">
            <v>168</v>
          </cell>
          <cell r="D147" t="str">
            <v>Grupo Servicios Administrativos</v>
          </cell>
          <cell r="E147" t="str">
            <v>Reducción de consumo</v>
          </cell>
          <cell r="F147" t="str">
            <v>%</v>
          </cell>
          <cell r="G147">
            <v>0.05</v>
          </cell>
          <cell r="H147" t="str">
            <v>Energia: Para la vigencia 2020 se observa una reducción del 10.6 % en el consumo de energía respecto al consumo total de la vigencia 2019, de igual manera al realizar un análisis más detallado se puede identificar que al comparar los el primer semestre de</v>
          </cell>
          <cell r="I147">
            <v>0.2</v>
          </cell>
          <cell r="J147">
            <v>4</v>
          </cell>
          <cell r="K147" t="str">
            <v>Energia: Para la vigencia 2020 se observa una reducción del 13 % en el consumo de energía respecto al consumo total de la vigencia 2019, de igual manera al realizar un análisis más detallado se puede identificar que al comparar los el consumo del mes de j</v>
          </cell>
          <cell r="L147">
            <v>22</v>
          </cell>
          <cell r="M147">
            <v>5.5</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t="str">
            <v>IND</v>
          </cell>
        </row>
        <row r="148">
          <cell r="B148" t="str">
            <v>GSA-IND-06</v>
          </cell>
          <cell r="C148">
            <v>169</v>
          </cell>
          <cell r="D148" t="str">
            <v>Grupo Servicios Administrativos</v>
          </cell>
          <cell r="E148" t="str">
            <v>Encuesta de satisfacción</v>
          </cell>
          <cell r="F148" t="str">
            <v>#</v>
          </cell>
          <cell r="G148">
            <v>3</v>
          </cell>
          <cell r="H148" t="str">
            <v xml:space="preserve"> - Continuación Encuesta de satisfacción del servicio Se ha realizado él envió de encuestas de satisfacción a funcionarios y contratistas, para evaluar la satisfacción en los servicios prestados como transporte y entrega de equipos de cómputo, esta encues</v>
          </cell>
          <cell r="I148">
            <v>2</v>
          </cell>
          <cell r="J148">
            <v>0.66666666666666663</v>
          </cell>
          <cell r="K148" t="str">
            <v xml:space="preserve">
Encuesta de satisfacción del servicio 
Se ha realizado él envió de encuestas de satisfacción a funcionarios y contratistas, para evaluar la satisfacción en los servicios prestados como transporte y entrega de equipos de cómputo, esta encuesta permitió ev</v>
          </cell>
          <cell r="L148">
            <v>1</v>
          </cell>
          <cell r="M148">
            <v>1.5</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t="str">
            <v>IND</v>
          </cell>
        </row>
        <row r="149">
          <cell r="B149" t="str">
            <v>GTIC-IND-01</v>
          </cell>
          <cell r="C149">
            <v>170</v>
          </cell>
          <cell r="D149" t="str">
            <v>Grupo de Tecnologías de Información y Comunicación</v>
          </cell>
          <cell r="E149" t="str">
            <v>Solución de Copias de Seguridad de Respaldo en Medios Magnéticos Implementada</v>
          </cell>
          <cell r="F149" t="str">
            <v>#</v>
          </cell>
          <cell r="G149">
            <v>100</v>
          </cell>
          <cell r="H149" t="str">
            <v>Se actualiza el Anexo Técnico. Estamos pendiente de la asignación de recursos</v>
          </cell>
          <cell r="I149">
            <v>0</v>
          </cell>
          <cell r="J149">
            <v>0</v>
          </cell>
          <cell r="K149" t="str">
            <v>Estamos pendiente de la asignación de recursos, dado que el presupuesto se encuentra en previo concepto, y la propuesta de OPGI es pasar el presupuesto asignado al proyecto nuevo.</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t="str">
            <v>IND</v>
          </cell>
        </row>
        <row r="150">
          <cell r="B150" t="str">
            <v>GTIC-IND-02</v>
          </cell>
          <cell r="C150">
            <v>171</v>
          </cell>
          <cell r="D150" t="str">
            <v>Grupo de Tecnologías de Información y Comunicación</v>
          </cell>
          <cell r="E150" t="str">
            <v>Generadores de Aplicaciones Apps Construidos</v>
          </cell>
          <cell r="F150" t="str">
            <v>#</v>
          </cell>
          <cell r="G150">
            <v>100</v>
          </cell>
          <cell r="H150" t="str">
            <v>Se contrató a uno de los Ingenieros para incorporar el desarrollo del Front-End de Apps que permita la generación de aplicativos</v>
          </cell>
          <cell r="I150">
            <v>25</v>
          </cell>
          <cell r="J150">
            <v>0.25</v>
          </cell>
          <cell r="K150" t="str">
            <v>Se contrató al Ingeniero de Desarrollo del Back-End, que conforman el equipo para la solución de Apps de uso institucional y misional del MINENERGÍA</v>
          </cell>
          <cell r="L150">
            <v>50</v>
          </cell>
          <cell r="M150">
            <v>200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t="str">
            <v>IND</v>
          </cell>
        </row>
        <row r="151">
          <cell r="B151" t="str">
            <v>GTIC-IND-03</v>
          </cell>
          <cell r="C151">
            <v>172</v>
          </cell>
          <cell r="D151" t="str">
            <v>Grupo de Tecnologías de Información y Comunicación</v>
          </cell>
          <cell r="E151" t="str">
            <v>Servicios de Información Implementados</v>
          </cell>
          <cell r="F151" t="str">
            <v>#</v>
          </cell>
          <cell r="G151">
            <v>100</v>
          </cell>
          <cell r="H151" t="str">
            <v>Se están evaluando alternativas de desarrollos para entregar información más estructurada y confiable haciendo uso de Salomon</v>
          </cell>
          <cell r="I151">
            <v>25</v>
          </cell>
          <cell r="J151">
            <v>0.25</v>
          </cell>
          <cell r="K151" t="str">
            <v>Se están evaluando conocimientos, capacidades y habilidades para la contratación de un Analista y un Desarrolador para le diseño e implementación en el modelamiento de datos y aplicaciones bajo el esquema de Big Data, Analítica, minería de datos, desarrol</v>
          </cell>
          <cell r="L151">
            <v>70</v>
          </cell>
          <cell r="M151">
            <v>280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t="str">
            <v>IND</v>
          </cell>
        </row>
        <row r="152">
          <cell r="B152" t="str">
            <v>GTIC-IND-04</v>
          </cell>
          <cell r="C152">
            <v>173</v>
          </cell>
          <cell r="D152" t="str">
            <v>Grupo de Tecnologías de Información y Comunicación</v>
          </cell>
          <cell r="E152" t="str">
            <v>Herramienta Colaborativa Implementada</v>
          </cell>
          <cell r="F152" t="str">
            <v>#</v>
          </cell>
          <cell r="G152">
            <v>100</v>
          </cell>
          <cell r="H152" t="str">
            <v>Herramienta colaborativa Microsoft Office 365 en produción funcionando normalmente</v>
          </cell>
          <cell r="I152">
            <v>50</v>
          </cell>
          <cell r="J152">
            <v>0.5</v>
          </cell>
          <cell r="K152" t="str">
            <v xml:space="preserve">Meta cumplida desde el mes de Mayo de 2020. </v>
          </cell>
          <cell r="L152">
            <v>100</v>
          </cell>
          <cell r="M152">
            <v>200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t="str">
            <v>IND</v>
          </cell>
        </row>
        <row r="153">
          <cell r="B153" t="str">
            <v>GTIC-IND-05</v>
          </cell>
          <cell r="C153">
            <v>174</v>
          </cell>
          <cell r="D153" t="str">
            <v>Grupo de Tecnologías de Información y Comunicación</v>
          </cell>
          <cell r="E153" t="str">
            <v>Geovisor actualizado</v>
          </cell>
          <cell r="F153" t="str">
            <v>#</v>
          </cell>
          <cell r="G153">
            <v>100</v>
          </cell>
          <cell r="H153" t="str">
            <v>Se están haciendo las actividades pertinentes para la actualización del Geovisor</v>
          </cell>
          <cell r="I153">
            <v>30</v>
          </cell>
          <cell r="J153">
            <v>0.3</v>
          </cell>
          <cell r="K153" t="str">
            <v>Se estuvo trabajando con el IGAC bajo las directrices de un proyecto que ésta entidad tiene con la ONU para la evaluación y medición de los estándares de geo referenciación con los estándares actuales a nivel mundial. En este aspecto, el IGAC tiene una bu</v>
          </cell>
          <cell r="L153">
            <v>70</v>
          </cell>
          <cell r="M153">
            <v>233.33333333333334</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t="str">
            <v>IND</v>
          </cell>
        </row>
        <row r="154">
          <cell r="B154" t="str">
            <v>GTIC-IND-06</v>
          </cell>
          <cell r="C154">
            <v>175</v>
          </cell>
          <cell r="D154" t="str">
            <v>Grupo de Tecnologías de Información y Comunicación</v>
          </cell>
          <cell r="E154" t="str">
            <v>Portal WEB actualizado</v>
          </cell>
          <cell r="F154" t="str">
            <v>#</v>
          </cell>
          <cell r="G154">
            <v>100</v>
          </cell>
          <cell r="H154" t="str">
            <v>Se reconstruyeron 597 enlaces rotos del Portal WEB del Ministerio Minas Energía. Se aclara que aunque la labor de mantenimiento ya no es de GIT, se hizo como apoyo técnico y para garantizar el óptimo desempeño del Portal NINENERGÍA</v>
          </cell>
          <cell r="I154">
            <v>100</v>
          </cell>
          <cell r="J154">
            <v>1</v>
          </cell>
          <cell r="K154" t="str">
            <v>No se reporta, pues el Portal hoy día es competencia de Oficina de Prensa y Comunicaciones</v>
          </cell>
          <cell r="L154">
            <v>100</v>
          </cell>
          <cell r="M154">
            <v>100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t="str">
            <v>IND</v>
          </cell>
        </row>
        <row r="155">
          <cell r="B155" t="str">
            <v>OAAS-IND-01</v>
          </cell>
          <cell r="C155">
            <v>176</v>
          </cell>
          <cell r="D155" t="str">
            <v>Oficina de Asuntos Ambientales y Sociales</v>
          </cell>
          <cell r="E155" t="str">
            <v>Documento de Investigación que sirve de soporte técnico y jurídico para la gestión ambiental del sector minero-energético realizado (páramos)</v>
          </cell>
          <cell r="F155" t="str">
            <v>#</v>
          </cell>
          <cell r="G155">
            <v>1</v>
          </cell>
          <cell r="H155" t="str">
            <v>Se han desarrollado mesas de trabajo con ANM en aras de articular y concertar las actividades necesarias para la definición de los lineamientos de cierre y desmantelamiento de que trata el programa de sustitución establecido en la ley 1930 de 2018. A part</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t="str">
            <v>IND</v>
          </cell>
        </row>
        <row r="156">
          <cell r="B156" t="str">
            <v>OAAS-IND-02</v>
          </cell>
          <cell r="C156">
            <v>177</v>
          </cell>
          <cell r="D156" t="str">
            <v>Oficina de Asuntos Ambientales y Sociales</v>
          </cell>
          <cell r="E156" t="str">
            <v>Documento de Actualización del Plan Integral de Gestión del Cambio Climatico, elaborado</v>
          </cell>
          <cell r="F156" t="str">
            <v>#</v>
          </cell>
          <cell r="G156">
            <v>1</v>
          </cell>
          <cell r="H156" t="str">
            <v>Proceso en desarrollo continuo. Se avanza en la generación de un Convenio de Asociación 2020, hasta el momento se radicaron los papeles para la firma del convenio, y se espera que el convenio se concrete en 15 días. Con la ejecución del convenio se va est</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t="str">
            <v>IND</v>
          </cell>
        </row>
        <row r="157">
          <cell r="B157" t="str">
            <v>OAAS-IND-03</v>
          </cell>
          <cell r="C157">
            <v>178</v>
          </cell>
          <cell r="D157" t="str">
            <v>Oficina de Asuntos Ambientales y Sociales</v>
          </cell>
          <cell r="E157" t="str">
            <v>Documento Técnico de lineamientos para la incorporación de la GRD en los instrumentos y reglamentos del sector Minero Energético elaborado</v>
          </cell>
          <cell r="F157">
            <v>0</v>
          </cell>
          <cell r="G157">
            <v>1</v>
          </cell>
          <cell r="H157" t="str">
            <v>Se avanzó en el proceso de gestión contractual para suscribir un convenio de cooperación internacional con el PNUD, cuyo objeto es: Anuar esfuerzos técnicos y financieros para la formulación de una Política Sectorial para incorporar la Gestión de Riesgo d</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t="str">
            <v>IND</v>
          </cell>
        </row>
        <row r="158">
          <cell r="B158" t="str">
            <v>OAAS-IND-04</v>
          </cell>
          <cell r="C158">
            <v>179</v>
          </cell>
          <cell r="D158" t="str">
            <v>Oficina de Asuntos Ambientales y Sociales</v>
          </cell>
          <cell r="E158" t="str">
            <v>Cumplimiento de acuerdos en materia de Minas contemplados en el Cumbre Agraria. (MININTERIOR)</v>
          </cell>
          <cell r="F158">
            <v>0</v>
          </cell>
          <cell r="G158">
            <v>1</v>
          </cell>
          <cell r="H158" t="str">
            <v>Se presentó solicitud a la Oficina de Planeación para que se viabilice la modificación del indicador.</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t="str">
            <v>IND</v>
          </cell>
        </row>
        <row r="159">
          <cell r="B159" t="str">
            <v>OAJ-IND-01</v>
          </cell>
          <cell r="C159">
            <v>180</v>
          </cell>
          <cell r="D159" t="str">
            <v>Oficina Asesora Jurídica</v>
          </cell>
          <cell r="E159" t="str">
            <v>Proyectos normativos, regulatorios y legislativos del sector minero energético</v>
          </cell>
          <cell r="F159" t="str">
            <v>%</v>
          </cell>
          <cell r="G159">
            <v>1</v>
          </cell>
          <cell r="H159" t="str">
            <v>Durante el mes de junio de 2020 se revisaron diecisiete (17)  proyectos normativos, regulatorios y/o legislativos, a solicitud de dependencias del MME o expedidos dentro del marco del estado de emergencia económica, social y ecológica</v>
          </cell>
          <cell r="I159">
            <v>0.5</v>
          </cell>
          <cell r="J159">
            <v>0.5</v>
          </cell>
          <cell r="K159" t="str">
            <v>Durante el mes de julio de 2020 se revisaron doce  (12)  proyectos normativos, regulatorios y/o legislativos, a solicitud de dependencias del MME o expedidos dentro del marco del estado de emergencia económica, social y ecológica, para un total del año de</v>
          </cell>
          <cell r="L159">
            <v>0.57999999999999996</v>
          </cell>
          <cell r="M159">
            <v>1.1599999999999999</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t="str">
            <v>IND</v>
          </cell>
        </row>
        <row r="160">
          <cell r="B160" t="str">
            <v>OAJ-IND-02</v>
          </cell>
          <cell r="C160">
            <v>181</v>
          </cell>
          <cell r="D160" t="str">
            <v>Oficina Asesora Jurídica</v>
          </cell>
          <cell r="E160" t="str">
            <v>Modificación resolución "Por la cual se establece y desarrolla el mecanismo de las convocatorias públicas para la ejecución de los proyectos definidos en en el Plan de Expansión de Transmisión del Sistema Interconectado Nacional"</v>
          </cell>
          <cell r="F160" t="str">
            <v>#</v>
          </cell>
          <cell r="G160">
            <v>1</v>
          </cell>
          <cell r="H160" t="str">
            <v>Actividad programada para el iv trimestre</v>
          </cell>
          <cell r="I160">
            <v>0</v>
          </cell>
          <cell r="J160">
            <v>0</v>
          </cell>
          <cell r="K160" t="str">
            <v>Actividad programada para el iv trimestre</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t="str">
            <v>IND</v>
          </cell>
        </row>
        <row r="161">
          <cell r="B161" t="str">
            <v>OAJ-IND-03</v>
          </cell>
          <cell r="C161">
            <v>182</v>
          </cell>
          <cell r="D161" t="str">
            <v>Oficina Asesora Jurídica</v>
          </cell>
          <cell r="E161" t="str">
            <v xml:space="preserve">Resoluciones que resuelven solicitudes y recursos de reposición de aplazamiento de fecha de entrada en operación de proyectos sector eléctrico </v>
          </cell>
          <cell r="F161" t="str">
            <v>#</v>
          </cell>
          <cell r="G161">
            <v>100</v>
          </cell>
          <cell r="H161" t="str">
            <v>Durante el mes de junio de 2020 no se recibieron ni tramitaron solicitudes de aplazamiento de fecha de entrada en operación de proyectos sector eléctrico</v>
          </cell>
          <cell r="I161">
            <v>50</v>
          </cell>
          <cell r="J161">
            <v>0.5</v>
          </cell>
          <cell r="K161" t="str">
            <v>Durante el mes de julio de 2020 se recibieron tramitaron siete (7) solicitudes de aplazamiento de fecha de entrada en operación de proyectos sector eléctrico, para un total del año de once (11)</v>
          </cell>
          <cell r="L161">
            <v>58</v>
          </cell>
          <cell r="M161">
            <v>116</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t="str">
            <v>IND</v>
          </cell>
        </row>
        <row r="162">
          <cell r="B162" t="str">
            <v>OAJ-IND-04</v>
          </cell>
          <cell r="C162">
            <v>183</v>
          </cell>
          <cell r="D162" t="str">
            <v>Oficina Asesora Jurídica</v>
          </cell>
          <cell r="E162" t="str">
            <v>Sistema de información  para seguimiento a los proyectos de transmisión y distribución de energía en desarrollo</v>
          </cell>
          <cell r="F162" t="str">
            <v>#</v>
          </cell>
          <cell r="G162">
            <v>1</v>
          </cell>
          <cell r="H162" t="str">
            <v>Actividad programada para el iv trimestre</v>
          </cell>
          <cell r="I162">
            <v>0</v>
          </cell>
          <cell r="J162">
            <v>0</v>
          </cell>
          <cell r="K162" t="str">
            <v>Actividad programada para el iv trimestre</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t="str">
            <v>IND</v>
          </cell>
        </row>
        <row r="163">
          <cell r="B163" t="str">
            <v>OAJ-IND-05</v>
          </cell>
          <cell r="C163">
            <v>184</v>
          </cell>
          <cell r="D163" t="str">
            <v>Oficina Asesora Jurídica</v>
          </cell>
          <cell r="E163" t="str">
            <v xml:space="preserve">Resoluciones Ejecutivas que declara de utilidad pública e interés social proyectos eléctricos y áreas  necesarias para su
construcción y protección. </v>
          </cell>
          <cell r="F163" t="str">
            <v>%</v>
          </cell>
          <cell r="G163">
            <v>1</v>
          </cell>
          <cell r="H163" t="str">
            <v>Durante el mes de junio de 2020 no se recibieron  ni tramitaron  solicitudes de declaratoria de utilidad pública e interés social proyectos eléctricos y áreas  necesarias para su construcción y protección</v>
          </cell>
          <cell r="I163">
            <v>0.5</v>
          </cell>
          <cell r="J163">
            <v>0.5</v>
          </cell>
          <cell r="K163" t="str">
            <v>Durante el mes de julio de 2020 se recibieron y tramitaron tres (3)  solicitudes de declaratoria de utilidad pública e interés social proyectos eléctricos y áreas  necesarias para su construcción y protección, para un total del año de siete (7)</v>
          </cell>
          <cell r="L163">
            <v>0.57999999999999996</v>
          </cell>
          <cell r="M163">
            <v>1.1599999999999999</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t="str">
            <v>IND</v>
          </cell>
        </row>
        <row r="164">
          <cell r="B164" t="str">
            <v>OAJ-IND-06</v>
          </cell>
          <cell r="C164">
            <v>185</v>
          </cell>
          <cell r="D164" t="str">
            <v>Oficina Asesora Jurídica</v>
          </cell>
          <cell r="E164" t="str">
            <v>Conceptos emitidos</v>
          </cell>
          <cell r="F164" t="str">
            <v>%</v>
          </cell>
          <cell r="G164">
            <v>1</v>
          </cell>
          <cell r="H164" t="str">
            <v>Durante el mes de junio de 2020 se recibieron 6 (6) solicitudes de conceptos juridicos y dp,  las cuales se tramitaron</v>
          </cell>
          <cell r="I164">
            <v>0.48</v>
          </cell>
          <cell r="J164">
            <v>0.48</v>
          </cell>
          <cell r="K164" t="str">
            <v>Durante el mes de julio de 2020 se recibieron y tramitaron diecisiete (17) solicitudes de conceptos juridicos y DP, para un total del año de sesenta y cinco (65)</v>
          </cell>
          <cell r="L164">
            <v>0.56000000000000005</v>
          </cell>
          <cell r="M164">
            <v>1.1666666666666667</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t="str">
            <v>IND</v>
          </cell>
        </row>
        <row r="165">
          <cell r="B165" t="str">
            <v>OAJ-IND-07</v>
          </cell>
          <cell r="C165">
            <v>186</v>
          </cell>
          <cell r="D165" t="str">
            <v>Oficina Asesora Jurídica</v>
          </cell>
          <cell r="E165" t="str">
            <v>Actuaciones procesales y extraprocesales realizadas</v>
          </cell>
          <cell r="F165" t="str">
            <v>%</v>
          </cell>
          <cell r="G165">
            <v>1</v>
          </cell>
          <cell r="H165" t="str">
            <v xml:space="preserve">Durante el mes de junio de 2020 los apoderados atendieron cuarenta y cinco (45) actuaciones procesales en los procesos en los que es parte el ministerio de minas y energia                </v>
          </cell>
          <cell r="I165">
            <v>0.5</v>
          </cell>
          <cell r="J165">
            <v>0.5</v>
          </cell>
          <cell r="K165" t="str">
            <v>Durante el mes de julio de 2020 los apoderados atendieron ochenta y cuatro (84) actuaciones procesales en los procesos en los que es parte el Ministerio de Minas y Energia, para un total del año de trescientas cincuenta y cuatro (354)</v>
          </cell>
          <cell r="L165">
            <v>0.57999999999999996</v>
          </cell>
          <cell r="M165">
            <v>1.1599999999999999</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t="str">
            <v>IND</v>
          </cell>
        </row>
        <row r="166">
          <cell r="B166" t="str">
            <v>OAJ-IND-08</v>
          </cell>
          <cell r="C166">
            <v>187</v>
          </cell>
          <cell r="D166" t="str">
            <v>Oficina Asesora Jurídica</v>
          </cell>
          <cell r="E166" t="str">
            <v>Estrategía de colaboración armonica</v>
          </cell>
          <cell r="F166" t="str">
            <v>#</v>
          </cell>
          <cell r="G166">
            <v>1</v>
          </cell>
          <cell r="H166" t="str">
            <v>Actividad programada para el iv trimestre</v>
          </cell>
          <cell r="I166">
            <v>0</v>
          </cell>
          <cell r="J166">
            <v>0</v>
          </cell>
          <cell r="K166" t="str">
            <v>Actividad programada para el iv trimestre</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t="str">
            <v>IND</v>
          </cell>
        </row>
        <row r="167">
          <cell r="B167" t="str">
            <v>OAJ-IND-09</v>
          </cell>
          <cell r="C167">
            <v>188</v>
          </cell>
          <cell r="D167" t="str">
            <v>Oficina Asesora Jurídica</v>
          </cell>
          <cell r="E167" t="str">
            <v xml:space="preserve">Piloto audiencias virtuales </v>
          </cell>
          <cell r="F167" t="str">
            <v>#</v>
          </cell>
          <cell r="G167">
            <v>1</v>
          </cell>
          <cell r="H167" t="str">
            <v>Actividad programada para el iv trimestre</v>
          </cell>
          <cell r="I167">
            <v>0</v>
          </cell>
          <cell r="J167">
            <v>0</v>
          </cell>
          <cell r="K167" t="str">
            <v>Actividad programada para el iv trimestre</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t="str">
            <v>IND</v>
          </cell>
        </row>
        <row r="168">
          <cell r="B168" t="str">
            <v>OAJ-IND-10</v>
          </cell>
          <cell r="C168">
            <v>189</v>
          </cell>
          <cell r="D168" t="str">
            <v>Oficina Asesora Jurídica</v>
          </cell>
          <cell r="E168" t="str">
            <v>Sistema de Información para recolección, seguimiento y control de datos relacionados con la defensa judicial del Ministerio</v>
          </cell>
          <cell r="F168" t="str">
            <v>#</v>
          </cell>
          <cell r="G168">
            <v>1</v>
          </cell>
          <cell r="H168" t="str">
            <v>Actividad programada para el iv trimestre</v>
          </cell>
          <cell r="I168">
            <v>0</v>
          </cell>
          <cell r="J168">
            <v>0</v>
          </cell>
          <cell r="K168" t="str">
            <v>Actividad programada para el iv trimestre</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t="str">
            <v>IND</v>
          </cell>
        </row>
        <row r="169">
          <cell r="B169" t="str">
            <v>OAJ-IND-11</v>
          </cell>
          <cell r="C169">
            <v>190</v>
          </cell>
          <cell r="D169" t="str">
            <v>Oficina Asesora Jurídica</v>
          </cell>
          <cell r="E169" t="str">
            <v xml:space="preserve">
Sensibilización a Autoridades territoriales y comunidades asesoradas legalmente Realizadas  a través del proyecto de inversión "Implementar del litigio de alto impacto" </v>
          </cell>
          <cell r="F169" t="str">
            <v>#</v>
          </cell>
          <cell r="G169">
            <v>10</v>
          </cell>
          <cell r="H169" t="str">
            <v>Se esta en proceso de contratación</v>
          </cell>
          <cell r="I169">
            <v>0</v>
          </cell>
          <cell r="J169">
            <v>0</v>
          </cell>
          <cell r="K169" t="str">
            <v>Se esta en proceso de contratación, rtapa de perfeccionamiento del contrato</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t="str">
            <v>IND</v>
          </cell>
        </row>
        <row r="170">
          <cell r="B170" t="str">
            <v>OAJ-IND-12</v>
          </cell>
          <cell r="C170">
            <v>191</v>
          </cell>
          <cell r="D170" t="str">
            <v>Oficina Asesora Jurídica</v>
          </cell>
          <cell r="E170" t="str">
            <v xml:space="preserve">Documento de acciones de carácter jurídico-administrativo a implementar  en los procesos que tenga parte sector Minero Energético, en el marco del litigio de alto impacto </v>
          </cell>
          <cell r="F170" t="str">
            <v>#</v>
          </cell>
          <cell r="G170">
            <v>8</v>
          </cell>
          <cell r="H170" t="str">
            <v>Documentos disponibles en la carpeta compartida de la OAJ</v>
          </cell>
          <cell r="I170">
            <v>6</v>
          </cell>
          <cell r="J170">
            <v>0.75</v>
          </cell>
          <cell r="K170" t="str">
            <v>Durante el mes de julio de 2020 se elaboraron dos (2) documento de acciones de carácter jurídico-administrativo a implementar en los procesos que tenga parte sector minero energético, en el marco del litigio de alto impacto, para un total del año de ocho(</v>
          </cell>
          <cell r="L170">
            <v>8</v>
          </cell>
          <cell r="M170">
            <v>10.666666666666666</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t="str">
            <v>IND</v>
          </cell>
        </row>
        <row r="171">
          <cell r="B171" t="str">
            <v>OARE-IND-01</v>
          </cell>
          <cell r="C171">
            <v>192</v>
          </cell>
          <cell r="D171" t="str">
            <v>Oficina de Asuntos Regulatorios y Empresariales</v>
          </cell>
          <cell r="E171" t="str">
            <v>Proyectos normativos formulados</v>
          </cell>
          <cell r="F171" t="str">
            <v>#</v>
          </cell>
          <cell r="G171">
            <v>4</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t="str">
            <v>IND</v>
          </cell>
        </row>
        <row r="172">
          <cell r="B172" t="str">
            <v>OARE-IND-02</v>
          </cell>
          <cell r="C172">
            <v>193</v>
          </cell>
          <cell r="D172" t="str">
            <v>Oficina de Asuntos Regulatorios y Empresariales</v>
          </cell>
          <cell r="E172" t="str">
            <v>Proyectos de Reglamentos remitidos para evaluación de otras autoridades</v>
          </cell>
          <cell r="F172" t="str">
            <v>#</v>
          </cell>
          <cell r="G172">
            <v>2</v>
          </cell>
          <cell r="H172">
            <v>0</v>
          </cell>
          <cell r="I172">
            <v>0</v>
          </cell>
          <cell r="J172">
            <v>0</v>
          </cell>
          <cell r="K172" t="str">
            <v>Dos reglamentos técnicos para el transporte seguro de material radiactivo y un reglamento para la importación y exportación de materiales radiactivos, fueron remitidos a Minstransporte, DIAN y MinCIT para su evaluación y comentarios.</v>
          </cell>
          <cell r="L172">
            <v>3</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t="str">
            <v>IND</v>
          </cell>
        </row>
        <row r="173">
          <cell r="B173" t="str">
            <v>OARE-IND-03</v>
          </cell>
          <cell r="C173">
            <v>194</v>
          </cell>
          <cell r="D173" t="str">
            <v>Oficina de Asuntos Regulatorios y Empresariales</v>
          </cell>
          <cell r="E173" t="str">
            <v>Informe elaborado de requerimientos de políticas: Tendencias, problemáticas, cambios sectoriales y necesidades</v>
          </cell>
          <cell r="F173" t="str">
            <v>#</v>
          </cell>
          <cell r="G173">
            <v>4</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t="str">
            <v>IND</v>
          </cell>
        </row>
        <row r="174">
          <cell r="B174" t="str">
            <v>OARE-IND-04</v>
          </cell>
          <cell r="C174">
            <v>195</v>
          </cell>
          <cell r="D174" t="str">
            <v>Oficina de Asuntos Regulatorios y Empresariales</v>
          </cell>
          <cell r="E174" t="str">
            <v>Estudio evaluado para determinar lineamientos técnicos en eficiencia energética</v>
          </cell>
          <cell r="F174" t="str">
            <v>#</v>
          </cell>
          <cell r="G174">
            <v>1</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t="str">
            <v>IND</v>
          </cell>
        </row>
        <row r="175">
          <cell r="B175" t="str">
            <v>OARE-IND-05</v>
          </cell>
          <cell r="C175">
            <v>196</v>
          </cell>
          <cell r="D175" t="str">
            <v>Oficina de Asuntos Regulatorios y Empresariales</v>
          </cell>
          <cell r="E175" t="str">
            <v>Solicitudes tramitadas realizadas por las contrapartes de proyectos ante OIEA</v>
          </cell>
          <cell r="F175" t="str">
            <v>#</v>
          </cell>
          <cell r="G175">
            <v>1</v>
          </cell>
          <cell r="H175">
            <v>0</v>
          </cell>
          <cell r="I175">
            <v>0</v>
          </cell>
          <cell r="J175">
            <v>0</v>
          </cell>
          <cell r="K175" t="str">
            <v>La Oficina Nacional de Enlace con el OIEA, ha atendido la totalidad de solicitudes que realizan las contrapartes ejecutoras de proyectos.</v>
          </cell>
          <cell r="L175">
            <v>0.58299999999999996</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t="str">
            <v>IND</v>
          </cell>
        </row>
        <row r="176">
          <cell r="B176" t="str">
            <v>OARE-IND-06</v>
          </cell>
          <cell r="C176">
            <v>197</v>
          </cell>
          <cell r="D176" t="str">
            <v>Oficina de Asuntos Regulatorios y Empresariales</v>
          </cell>
          <cell r="E176" t="str">
            <v>Portafolio de Proyectos presentado al OIEA</v>
          </cell>
          <cell r="F176" t="str">
            <v>#</v>
          </cell>
          <cell r="G176">
            <v>2</v>
          </cell>
          <cell r="H176">
            <v>0</v>
          </cell>
          <cell r="I176">
            <v>0</v>
          </cell>
          <cell r="J176">
            <v>0</v>
          </cell>
          <cell r="K176" t="str">
            <v>El portafolio de proyectos ARCAL y el portafolio de Proyectos Nacionales, fueron presentados para valoración por parte de los oficiales técnicos del OIEA.</v>
          </cell>
          <cell r="L176">
            <v>2</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t="str">
            <v>IND</v>
          </cell>
        </row>
        <row r="177">
          <cell r="B177" t="str">
            <v>OARE-IND-07</v>
          </cell>
          <cell r="C177">
            <v>198</v>
          </cell>
          <cell r="D177" t="str">
            <v>Oficina de Asuntos Regulatorios y Empresariales</v>
          </cell>
          <cell r="E177" t="str">
            <v>Informes elaborados de cumplimiento de acuerdos y tratados internacionales</v>
          </cell>
          <cell r="F177" t="str">
            <v>#</v>
          </cell>
          <cell r="G177">
            <v>2</v>
          </cell>
          <cell r="H177">
            <v>0</v>
          </cell>
          <cell r="I177">
            <v>0</v>
          </cell>
          <cell r="J177">
            <v>0</v>
          </cell>
          <cell r="K177" t="str">
            <v>En fecha 7-abr-2020, se remitió a la Oficina de Planeación el informe de cumplimiento de acuerdos internacionales correspondiente a 1er trimestre.</v>
          </cell>
          <cell r="L177">
            <v>1</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t="str">
            <v>IND</v>
          </cell>
        </row>
        <row r="178">
          <cell r="B178" t="str">
            <v>OARE-IND-08</v>
          </cell>
          <cell r="C178">
            <v>199</v>
          </cell>
          <cell r="D178" t="str">
            <v>Oficina de Asuntos Regulatorios y Empresariales</v>
          </cell>
          <cell r="E178" t="str">
            <v>Trámites finalizados de Autorizaciones para Instalaciones nucleares y radiactivas operadas por el SGC</v>
          </cell>
          <cell r="F178" t="str">
            <v>#</v>
          </cell>
          <cell r="G178">
            <v>4</v>
          </cell>
          <cell r="H178">
            <v>0</v>
          </cell>
          <cell r="I178">
            <v>0</v>
          </cell>
          <cell r="J178">
            <v>0</v>
          </cell>
          <cell r="K178" t="str">
            <v>Se expidió Licencia de operación al Almacén de fuentes radiactivas en desuso - Almacén 1. Se otorgó prórroga a Instalación Centralizada para la Gestión de Desechos Radiactivos , ICGDR - Almacén 2. Se autorizó el acceso de funcionarios para el control de p</v>
          </cell>
          <cell r="L178">
            <v>2</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t="str">
            <v>IND</v>
          </cell>
        </row>
        <row r="179">
          <cell r="B179" t="str">
            <v>OARE-IND-09</v>
          </cell>
          <cell r="C179">
            <v>200</v>
          </cell>
          <cell r="D179" t="str">
            <v>Oficina de Asuntos Regulatorios y Empresariales</v>
          </cell>
          <cell r="E179" t="str">
            <v>Inspecciones realizadas a las instalaciones nucleares y radiactivas operadas por el SGC</v>
          </cell>
          <cell r="F179" t="str">
            <v>#</v>
          </cell>
          <cell r="G179">
            <v>5</v>
          </cell>
          <cell r="H179">
            <v>0</v>
          </cell>
          <cell r="I179">
            <v>0</v>
          </cell>
          <cell r="J179">
            <v>0</v>
          </cell>
          <cell r="K179" t="str">
            <v>Se inspeccionó la Instalación Centralizada para la Gestión de Desechos Radiactivos, ICGDR-Almacén 2</v>
          </cell>
          <cell r="L179">
            <v>1</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t="str">
            <v>IND</v>
          </cell>
        </row>
        <row r="180">
          <cell r="B180" t="str">
            <v>OARE-IND-10</v>
          </cell>
          <cell r="C180">
            <v>201</v>
          </cell>
          <cell r="D180" t="str">
            <v>Oficina de Asuntos Regulatorios y Empresariales</v>
          </cell>
          <cell r="E180" t="str">
            <v>Trámites finalizados de Autorizaciones  e inspecciones para Empresas de servicios de protección radiológica</v>
          </cell>
          <cell r="F180" t="str">
            <v>#</v>
          </cell>
          <cell r="G180">
            <v>5</v>
          </cell>
          <cell r="H180">
            <v>0</v>
          </cell>
          <cell r="I180">
            <v>0</v>
          </cell>
          <cell r="J180">
            <v>0</v>
          </cell>
          <cell r="K180" t="str">
            <v>En fecha 11-feb-2020, se cerró un proceso de solicitud por información inconsistente. Actualmente, se atiende nueva solicitud realizada por la misma Instalación, cuyo objeto es la calibración de detectores de radiación. Se otorgó renovación de autorizació</v>
          </cell>
          <cell r="L180">
            <v>2</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t="str">
            <v>IND</v>
          </cell>
        </row>
        <row r="181">
          <cell r="B181" t="str">
            <v>OARE-IND-11</v>
          </cell>
          <cell r="C181">
            <v>202</v>
          </cell>
          <cell r="D181" t="str">
            <v>Oficina de Asuntos Regulatorios y Empresariales</v>
          </cell>
          <cell r="E181" t="str">
            <v>Actividades de seguimiento y/o direccionamiento realizadas a la delegación de las funciones de autorización, vigilancia y control</v>
          </cell>
          <cell r="F181" t="str">
            <v>#</v>
          </cell>
          <cell r="G181">
            <v>6</v>
          </cell>
          <cell r="H181">
            <v>0</v>
          </cell>
          <cell r="I181">
            <v>0</v>
          </cell>
          <cell r="J181">
            <v>0</v>
          </cell>
          <cell r="K181" t="str">
            <v>El MME adelanta acciones para que la información del SGC sea almacenada en servidores del MME. El SGC remitió dos informes de delegación a los cuales el MME realizó requerimientos. Por otra parte, se han discutido directrices de acciones en tiempo de pand</v>
          </cell>
          <cell r="L181">
            <v>3</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t="str">
            <v>IND</v>
          </cell>
        </row>
        <row r="182">
          <cell r="B182" t="str">
            <v>OARE-IND-12</v>
          </cell>
          <cell r="C182">
            <v>203</v>
          </cell>
          <cell r="D182" t="str">
            <v>Oficina de Asuntos Regulatorios y Empresariales</v>
          </cell>
          <cell r="E182" t="str">
            <v xml:space="preserve"> Espacios de concertación con delegados con los 6 deparatamentos de la amazonía para el diseño y/o estructuración de incentivos que promuevan la movilidad eléctrica fluvial en territorios de la Amazonía. (POBLACIÓN INDIGENA)</v>
          </cell>
          <cell r="F182" t="str">
            <v>#</v>
          </cell>
          <cell r="G182" t="str">
            <v>Pendiente</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t="str">
            <v>IND</v>
          </cell>
        </row>
        <row r="183">
          <cell r="B183" t="str">
            <v>STH-IND-01</v>
          </cell>
          <cell r="C183">
            <v>204</v>
          </cell>
          <cell r="D183" t="str">
            <v>Subdirección de Talento Humano</v>
          </cell>
          <cell r="E183" t="str">
            <v xml:space="preserve">Seguimiento trimestral  a la ejecución del plan estrategico de talento humano vigencia 2020 </v>
          </cell>
          <cell r="F183" t="str">
            <v>%</v>
          </cell>
          <cell r="G183">
            <v>0.95</v>
          </cell>
          <cell r="H183" t="str">
            <v>Durante el mes de Junio se ejecutaron a satisfacción las actividades que se tenian programadas, la ejecución para este mes es de 10.97%</v>
          </cell>
          <cell r="I183">
            <v>0.10970000000000001</v>
          </cell>
          <cell r="J183">
            <v>0.11547368421052633</v>
          </cell>
          <cell r="K183" t="str">
            <v>Durante el mes de Julio se ejecutaron a satisfacción las actividades que se tenian programadas, la ejecución para este mes es de 9.24%,  para un acumulado de 46.6% de ejecución</v>
          </cell>
          <cell r="L183">
            <v>0.46550000000000002</v>
          </cell>
          <cell r="M183">
            <v>4.0312215132178668</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t="str">
            <v>IND</v>
          </cell>
        </row>
        <row r="184">
          <cell r="B184" t="str">
            <v>STH-IND-02</v>
          </cell>
          <cell r="C184">
            <v>205</v>
          </cell>
          <cell r="D184" t="str">
            <v>Subdirección de Talento Humano</v>
          </cell>
          <cell r="E184" t="str">
            <v>Resultado Encuesta sobre los productos y servicios de Talento Humano</v>
          </cell>
          <cell r="F184" t="str">
            <v>#</v>
          </cell>
          <cell r="G184">
            <v>1</v>
          </cell>
          <cell r="H184" t="str">
            <v>Para el mes de junio no corresponde avance, pues el resultado de la encuesta esta previsto en el IV trimestre de acuerdo a la programación</v>
          </cell>
          <cell r="I184">
            <v>0</v>
          </cell>
          <cell r="J184">
            <v>0</v>
          </cell>
          <cell r="K184" t="str">
            <v>Para el mes de julio no corresponde avance, pues el resultado de la encuesta esta previsto en el IV trimestre de acuerdo a la programación</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t="str">
            <v>IND</v>
          </cell>
        </row>
        <row r="185">
          <cell r="B185" t="str">
            <v>STH-IND-03</v>
          </cell>
          <cell r="C185">
            <v>206</v>
          </cell>
          <cell r="D185" t="str">
            <v>Subdirección de Talento Humano</v>
          </cell>
          <cell r="E185" t="str">
            <v xml:space="preserve">Resultados de Medición de Lideres
Porcentaje de Cumplimiento de Metas Transformacionales x área 
Incentivos definidos y ejecutados </v>
          </cell>
          <cell r="F185" t="str">
            <v>#</v>
          </cell>
          <cell r="G185">
            <v>2</v>
          </cell>
          <cell r="H185" t="str">
            <v>Para el mes de junio no corresponde avance, pues la definición d incentivos esta previsto en el IV trimestre de acuerdo a la programación</v>
          </cell>
          <cell r="I185">
            <v>0</v>
          </cell>
          <cell r="J185">
            <v>0</v>
          </cell>
          <cell r="K185" t="str">
            <v>Para el mes de julio no corresponde avance, pues la definición de incentivos esta previsto en el IV trimestre de acuerdo a la programación</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t="str">
            <v>IND</v>
          </cell>
        </row>
        <row r="186">
          <cell r="B186" t="str">
            <v>STH-IND-04</v>
          </cell>
          <cell r="C186">
            <v>207</v>
          </cell>
          <cell r="D186" t="str">
            <v>Subdirección de Talento Humano</v>
          </cell>
          <cell r="E186" t="str">
            <v xml:space="preserve">Medición de Clima
Encuesta de Satisfacción  </v>
          </cell>
          <cell r="F186" t="str">
            <v>#</v>
          </cell>
          <cell r="G186">
            <v>1</v>
          </cell>
          <cell r="H186" t="str">
            <v>Para el mes de junio no corresponde avance, pues la medición de clima esta prevista en el IV trimestre de acuerdo a la programación</v>
          </cell>
          <cell r="I186">
            <v>0</v>
          </cell>
          <cell r="J186">
            <v>0</v>
          </cell>
          <cell r="K186" t="str">
            <v>Para el mes de julio no corresponde avance, pues la medición de clima esta prevista en el IV trimestre de acuerdo a la programación</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t="str">
            <v>IND</v>
          </cell>
        </row>
        <row r="187">
          <cell r="B187" t="str">
            <v>COM-IND-01</v>
          </cell>
          <cell r="C187">
            <v>208</v>
          </cell>
          <cell r="D187" t="str">
            <v>Grupo Comunicaciones y Prensa</v>
          </cell>
          <cell r="E187" t="str">
            <v>Impacto en la comunicación para la cohesión como parte de la transformacion cultural del Min. Energia</v>
          </cell>
          <cell r="F187" t="str">
            <v>%</v>
          </cell>
          <cell r="G187">
            <v>0.7</v>
          </cell>
          <cell r="H187" t="str">
            <v xml:space="preserve">En la pregunta de comunicación para cohesión respondieron afirmativamente 71 personas las cuales representa el 59,2% de impacto afirmativo, para el segundo trimestre se tenía planteado una respuesta positiva del 35% que equivale a 42 personas; lo que nos </v>
          </cell>
          <cell r="I187">
            <v>0.59199999999999997</v>
          </cell>
          <cell r="J187">
            <v>0.84571428571428575</v>
          </cell>
          <cell r="K187" t="str">
            <v>Se da inicio a la estruccturación de la segunda parte de la encuesta sobre la cohecion</v>
          </cell>
          <cell r="L187" t="str">
            <v>0,0%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t="str">
            <v>IND</v>
          </cell>
        </row>
        <row r="188">
          <cell r="B188" t="str">
            <v>COM-IND-02</v>
          </cell>
          <cell r="C188">
            <v>209</v>
          </cell>
          <cell r="D188" t="str">
            <v>Grupo Comunicaciones y Prensa</v>
          </cell>
          <cell r="E188" t="str">
            <v>Alcance, en millones de personas, de la campaña de posicionamiento del sector minero energético</v>
          </cell>
          <cell r="F188" t="str">
            <v>#</v>
          </cell>
          <cell r="G188">
            <v>11000000</v>
          </cell>
          <cell r="H188" t="str">
            <v xml:space="preserve">Desde el inicio de este segundo trimestre e inicio de la pandemia, el equipo digital del MME, ha producido mucho más contenido y no solo eso ha hecho diferentes eventos en vivo virtuales, lo que ha influido considerablemente para generar mayor alcance en </v>
          </cell>
          <cell r="I188">
            <v>7380788</v>
          </cell>
          <cell r="J188">
            <v>0.67098072727272728</v>
          </cell>
          <cell r="K188" t="str">
            <v>Durante este tiempo se han hecho estas campañas para fomentar e incentivar que las redes del MME muestra contenido, importante, confiable, interesante y productivo para las personas.
Listado de campañas en JULIO:
Día del #OrgulloMinero 
Evento Nariño 
R</v>
          </cell>
          <cell r="L188">
            <v>1328199</v>
          </cell>
          <cell r="M188">
            <v>1979489.046427021</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t="str">
            <v>IND</v>
          </cell>
        </row>
        <row r="189">
          <cell r="B189" t="str">
            <v>COM-IND-03</v>
          </cell>
          <cell r="C189">
            <v>210</v>
          </cell>
          <cell r="D189" t="str">
            <v>Grupo Comunicaciones y Prensa</v>
          </cell>
          <cell r="E189" t="str">
            <v>Alcance en audiencia, en millones de personas, de las publicaciones en medios tradicionales, gestionadas desde el grupo de Comunicaciones y Prensa</v>
          </cell>
          <cell r="F189" t="str">
            <v>#</v>
          </cell>
          <cell r="G189">
            <v>825000000</v>
          </cell>
          <cell r="H189" t="str">
            <v>Registro mes a mes de las publicaciones mediaticas del Ministerio con su correspondiente impacto, en terminis de audiencia.
Teniendo en cuenta que la oficina de comunicaciones y prensa suscribio un contrato de monitoreo de medios, el alcance al seguimient</v>
          </cell>
          <cell r="I189">
            <v>613218462</v>
          </cell>
          <cell r="J189">
            <v>0.74329510545454547</v>
          </cell>
          <cell r="K189" t="str">
            <v>Registro mes a mes de las publicaciones mediaticas del Ministerio con su correspondiente impacto, en terminis de audiencia.
Teniendo en cuenta que la oficina de comunicaciones y prensa suscribio un contrato de monitoreo de medios, el alcance al seguimient</v>
          </cell>
          <cell r="L189" t="str">
            <v xml:space="preserve"> 68.188.669 </v>
          </cell>
          <cell r="M189">
            <v>91738353.312982932</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t="str">
            <v>IND</v>
          </cell>
        </row>
        <row r="190">
          <cell r="B190" t="str">
            <v>COM-IND-04</v>
          </cell>
          <cell r="C190">
            <v>211</v>
          </cell>
          <cell r="D190" t="str">
            <v>Grupo Comunicaciones y Prensa</v>
          </cell>
          <cell r="E190" t="str">
            <v>% de personas encuestadas por medio de plataformas digitales gratuitas (de manera virtual o directa), que reconoce la importancia de la Transición Energética y la apuesta actual de país. Público priorizado: jóvenes y adultos entre 18 y 45 años.</v>
          </cell>
          <cell r="F190" t="str">
            <v>%</v>
          </cell>
          <cell r="G190">
            <v>0.8</v>
          </cell>
          <cell r="H190" t="str">
            <v>La pregunta que se realizó fue: ¿Reconoces la importancia de la #TransiciónEnergética para Colombia como principal apuesta del Ministerio?</v>
          </cell>
          <cell r="I190">
            <v>0.63800000000000001</v>
          </cell>
          <cell r="J190">
            <v>0.79749999999999999</v>
          </cell>
          <cell r="K190" t="str">
            <v>Divulgacion de contenidos pedagogicos sobre la transicion energetica de colombia, a la ciudadania en general, a traves de las plataformas del ministerior</v>
          </cell>
          <cell r="L190" t="str">
            <v>0,0%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t="str">
            <v>IND</v>
          </cell>
        </row>
        <row r="191">
          <cell r="B191" t="str">
            <v>COM-IND-05</v>
          </cell>
          <cell r="C191">
            <v>212</v>
          </cell>
          <cell r="D191" t="str">
            <v>Grupo Comunicaciones y Prensa</v>
          </cell>
          <cell r="E191" t="str">
            <v>Número de herramientas desarrolladas y socializadas para facilitar la Comunicación Pública del sector</v>
          </cell>
          <cell r="F191" t="str">
            <v>#</v>
          </cell>
          <cell r="G191">
            <v>1</v>
          </cell>
          <cell r="H191" t="str">
            <v>se está adelantando la introducción: presentación, necesidades, objetivos y principios de comunicación</v>
          </cell>
          <cell r="I191">
            <v>0</v>
          </cell>
          <cell r="J191">
            <v>0</v>
          </cell>
          <cell r="K191" t="str">
            <v>Se avanzó en la estructuración de los siguientes puntos:
Presentación
Necesidad y Beneficios del Protocolo
Referencias consultadas</v>
          </cell>
          <cell r="L191" t="str">
            <v>0,0%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t="str">
            <v>IND</v>
          </cell>
        </row>
        <row r="192">
          <cell r="B192" t="str">
            <v>GAL-IND-01</v>
          </cell>
          <cell r="C192">
            <v>213</v>
          </cell>
          <cell r="D192" t="str">
            <v>Grupo Asuntos Legislativos</v>
          </cell>
          <cell r="E192" t="str">
            <v>Informe de seguimiento de seguimiento a los requerimientos y derechos de petición de los Congresistas bajo la Ley 5 de 1992</v>
          </cell>
          <cell r="F192" t="str">
            <v>#</v>
          </cell>
          <cell r="G192">
            <v>4</v>
          </cell>
          <cell r="H192" t="str">
            <v>Se recibieron 18 solicitudes de las cuales 4 son de senado y 14 de camara de las cuales se dio traslado a 4, se respondieron 4 y las otras se encuentran en vistos buenos o revision del area Juridica</v>
          </cell>
          <cell r="I192">
            <v>3</v>
          </cell>
          <cell r="J192">
            <v>0.75</v>
          </cell>
          <cell r="K192" t="str">
            <v>Se recibieron 29 solicitudes de senado y  camara de las cuales se dio traslado, se respondieron y  se encuentran en vistos buenos o revision del area Juridica</v>
          </cell>
          <cell r="L192">
            <v>1</v>
          </cell>
          <cell r="M192">
            <v>1.3333333333333333</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t="str">
            <v>IND</v>
          </cell>
        </row>
        <row r="193">
          <cell r="B193" t="str">
            <v>GAL-IND-02</v>
          </cell>
          <cell r="C193">
            <v>214</v>
          </cell>
          <cell r="D193" t="str">
            <v>Grupo Asuntos Legislativos</v>
          </cell>
          <cell r="E193" t="str">
            <v>Informe de seguimiento de cumplimiento a los requerimientos de control Político radicados por el Congreso de la República en el Ministerio</v>
          </cell>
          <cell r="F193" t="str">
            <v>#</v>
          </cell>
          <cell r="G193">
            <v>4</v>
          </cell>
          <cell r="H193" t="str">
            <v>Se cito para el debate de control politico Proposicion 77 citado por el HR  Ricardo Ferro el 11 de Junio - y Proposicion 10 Comision Terecera de Camara el 5  de Junio, se continuo haciendo el seguimiento a las plenarias según competencia de esta cartera.</v>
          </cell>
          <cell r="I193">
            <v>3</v>
          </cell>
          <cell r="J193">
            <v>0.75</v>
          </cell>
          <cell r="K193" t="str">
            <v xml:space="preserve">Se cito para Audiencia Pública según Proposición Nº 005 de 2020 citado por comision segunda - asiste viceministro 20/07/20 - Invitacion 28/07/20 
Sistema General de Regalías” Invita CV Camara asiste Ministro y Coor Regalias
</v>
          </cell>
          <cell r="L193">
            <v>1</v>
          </cell>
          <cell r="M193">
            <v>1.3333333333333333</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t="str">
            <v>IND</v>
          </cell>
        </row>
        <row r="194">
          <cell r="B194" t="str">
            <v>GAL-IND-03</v>
          </cell>
          <cell r="C194">
            <v>215</v>
          </cell>
          <cell r="D194" t="str">
            <v>Grupo Asuntos Legislativos</v>
          </cell>
          <cell r="E194" t="str">
            <v>Porcentaje de conceptos emitidos sobre Proyectos de Ley que tengan impacto en el sector Minero Energético</v>
          </cell>
          <cell r="F194" t="str">
            <v>%</v>
          </cell>
          <cell r="G194">
            <v>1</v>
          </cell>
          <cell r="H194" t="str">
            <v>Para este mes se emitio el Concepto PAL 002 de la HR Adriana Matiz "REGIMEN AMAZONIA"</v>
          </cell>
          <cell r="I194">
            <v>0.5</v>
          </cell>
          <cell r="J194">
            <v>0.5</v>
          </cell>
          <cell r="K194" t="str">
            <v>No se emitio ningin concepto por parte del Ministerio de Minas y Energia</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t="str">
            <v>IND</v>
          </cell>
        </row>
        <row r="195">
          <cell r="B195" t="str">
            <v>OCI-IND-01</v>
          </cell>
          <cell r="C195">
            <v>216</v>
          </cell>
          <cell r="D195" t="str">
            <v>Oficina de Control Interno</v>
          </cell>
          <cell r="E195" t="str">
            <v>Informe de Auditoria de riesgos elaborado</v>
          </cell>
          <cell r="F195" t="str">
            <v>#</v>
          </cell>
          <cell r="G195">
            <v>1</v>
          </cell>
          <cell r="H195" t="str">
            <v>La auditoria del sistema de administración de riesgos del MME esta programada para el tercer trimestre de 2020</v>
          </cell>
          <cell r="I195">
            <v>0</v>
          </cell>
          <cell r="J195">
            <v>0</v>
          </cell>
          <cell r="K195" t="str">
            <v>La auditoria del sistema de administración de riesgos del MME esta programada para el tercer trimestre de 2020, más excatamente para el mes de octubre.</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t="str">
            <v>IND</v>
          </cell>
        </row>
        <row r="196">
          <cell r="B196" t="str">
            <v>OCI-IND-02</v>
          </cell>
          <cell r="C196">
            <v>217</v>
          </cell>
          <cell r="D196" t="str">
            <v>Oficina de Control Interno</v>
          </cell>
          <cell r="E196" t="str">
            <v>Mesas de análisis y valoración de riesgos realizada</v>
          </cell>
          <cell r="F196" t="str">
            <v>#</v>
          </cell>
          <cell r="G196">
            <v>6</v>
          </cell>
          <cell r="H196" t="str">
            <v>Se hicieron Mesas de Análisis de Riesgos y Controles, así: 1 con la Subdirección de Talento Humano; 1 con el Grupo de Asuntos Legislativos; y 1 con el Grupo de Comunicación y Prensa</v>
          </cell>
          <cell r="I196">
            <v>3</v>
          </cell>
          <cell r="J196">
            <v>0.5</v>
          </cell>
          <cell r="K196" t="str">
            <v>Se hicieron tres (3) Mesas de Análisis de Riesgos y Controles, a julio de 2020, así: 1 con la Subdirección de Talento Humano; 1 con el Grupo de Asuntos Legislativos; y 1 con el Grupo de Comunicación y Prensa</v>
          </cell>
          <cell r="L196">
            <v>3</v>
          </cell>
          <cell r="M196">
            <v>6</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t="str">
            <v>IND</v>
          </cell>
        </row>
        <row r="197">
          <cell r="B197" t="str">
            <v>OCI-IND-03</v>
          </cell>
          <cell r="C197">
            <v>218</v>
          </cell>
          <cell r="D197" t="str">
            <v>Oficina de Control Interno</v>
          </cell>
          <cell r="E197" t="str">
            <v>Mesas de mejoramiento y prevención realizada</v>
          </cell>
          <cell r="F197" t="str">
            <v>#</v>
          </cell>
          <cell r="G197">
            <v>4</v>
          </cell>
          <cell r="H197" t="str">
            <v>Se hicieron Mesas de Asesoría &amp; Prevención, así: 1 con la Dirección de Hidrocarburos; 1 con la Subdirección de Talento Humano; 1 con el Grupo de Gestión de la Información y Servicio al Ciudadano.</v>
          </cell>
          <cell r="I197">
            <v>4</v>
          </cell>
          <cell r="J197">
            <v>1</v>
          </cell>
          <cell r="K197" t="str">
            <v>Se hicieron cuatro (4) Mesas de Asesoría &amp; Prevención, a julio de 2020, así: 1 con la Dirección de Hidrocarburos; 1 con la Subdirección de Talento Humano; 2 con el Grupo de Gestión de la Información y Servicio al Ciudadano.</v>
          </cell>
          <cell r="L197">
            <v>4</v>
          </cell>
          <cell r="M197">
            <v>4</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t="str">
            <v>IND</v>
          </cell>
        </row>
        <row r="198">
          <cell r="B198" t="str">
            <v>OCI-IND-04</v>
          </cell>
          <cell r="C198">
            <v>219</v>
          </cell>
          <cell r="D198" t="str">
            <v>Oficina de Control Interno</v>
          </cell>
          <cell r="E198" t="str">
            <v>Informe de seguimiento atención a la CGR elaborado</v>
          </cell>
          <cell r="F198" t="str">
            <v>#</v>
          </cell>
          <cell r="G198">
            <v>2</v>
          </cell>
          <cell r="H198" t="str">
            <v>El siguiente Informe de Seguimiento de Atención al Ente Externo de Control Fiscal, Contraloría General de la República - CGR, está programado para el tercer trimestre de 2020.</v>
          </cell>
          <cell r="I198">
            <v>1</v>
          </cell>
          <cell r="J198">
            <v>0.5</v>
          </cell>
          <cell r="K198" t="str">
            <v>Se hicieron dos (2) Informes de Seguimiento de Atención al Ente Externo de Control Fiscal, Contraloría General de la República - CGR, a julio de 2020, así: 1 con corte a 30 de diciembre de 2019, elaborado en enero de 2020; y 1 con corte a 30 de junio de 2</v>
          </cell>
          <cell r="L198">
            <v>2</v>
          </cell>
          <cell r="M198">
            <v>4</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t="str">
            <v>IND</v>
          </cell>
        </row>
        <row r="199">
          <cell r="B199" t="str">
            <v>OCI-IND-05</v>
          </cell>
          <cell r="C199">
            <v>220</v>
          </cell>
          <cell r="D199" t="str">
            <v>Oficina de Control Interno</v>
          </cell>
          <cell r="E199" t="str">
            <v>Avance del Programa de Auditoria Interna Independiente</v>
          </cell>
          <cell r="F199" t="str">
            <v>#</v>
          </cell>
          <cell r="G199">
            <v>4</v>
          </cell>
          <cell r="H199" t="str">
            <v>Se elaboró avance del Programa de Auditoría Interna Independiente, con corte a 31 de marzo de 2020.</v>
          </cell>
          <cell r="I199">
            <v>2</v>
          </cell>
          <cell r="J199">
            <v>0.5</v>
          </cell>
          <cell r="K199" t="str">
            <v>Se hicieron tres (3) Documentos de Seguimiento al Programa de Auditoria Interna Independiente - PAII, a julio de 2020, así: 1 con corte a 30 de diciembre de 2019, elaborado en enero de 2020; 1 con corte a 31 de marzo de 2020, elaborado en abril de 2020; y</v>
          </cell>
          <cell r="L199">
            <v>3</v>
          </cell>
          <cell r="M199">
            <v>6</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t="str">
            <v>IND</v>
          </cell>
        </row>
        <row r="200">
          <cell r="B200" t="str">
            <v>OCI-IND-06</v>
          </cell>
          <cell r="C200">
            <v>221</v>
          </cell>
          <cell r="D200" t="str">
            <v>Oficina de Control Interno</v>
          </cell>
          <cell r="E200" t="str">
            <v>Mesas de seguimiento a la gestión por área organizacional documentadas</v>
          </cell>
          <cell r="F200" t="str">
            <v>#</v>
          </cell>
          <cell r="G200">
            <v>20</v>
          </cell>
          <cell r="H200" t="str">
            <v xml:space="preserve">Se hizo Mesas de Seguimiento a la Gestión por Área Organizacional, al Grupo de Energías No Convencionales y Asuntos Nucleares, el 22 de mayo de 2020.
Las demás están programadas para el tercer y cuarto trimestre de 2020, las cuales tendrán un énfasis en </v>
          </cell>
          <cell r="I200">
            <v>1</v>
          </cell>
          <cell r="J200">
            <v>0.05</v>
          </cell>
          <cell r="K200" t="str">
            <v>Se hizo una (1) Mesa de seguimiento a la gestión por área organizacional, a julio de 2020, así: 1 con corte a 30 de junio de 2020. 
Las demás están programadas para el tercer y cuarto trimestre de 2020; las Mesas programadas para el tercer trimestre, son</v>
          </cell>
          <cell r="L200">
            <v>1</v>
          </cell>
          <cell r="M200">
            <v>20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t="str">
            <v>IND</v>
          </cell>
        </row>
        <row r="201">
          <cell r="B201" t="str">
            <v>OCI-IND-07</v>
          </cell>
          <cell r="C201">
            <v>222</v>
          </cell>
          <cell r="D201" t="str">
            <v>Oficina de Control Interno</v>
          </cell>
          <cell r="E201" t="str">
            <v>Programa de Auditoría Interna Independiente formulado</v>
          </cell>
          <cell r="F201" t="str">
            <v>#</v>
          </cell>
          <cell r="G201">
            <v>1</v>
          </cell>
          <cell r="H201" t="str">
            <v>El Programa de Auditoría Interna Independiente - PAII 2020, se cumplió y reportó en el primer trimestre de 2020. El PAII fue ajustado el 30 de abril de 2020.</v>
          </cell>
          <cell r="I201">
            <v>1</v>
          </cell>
          <cell r="J201">
            <v>1</v>
          </cell>
          <cell r="K201" t="str">
            <v>Se hizo una (1) Formulación del  Programa de Auditoría Interna Independiente - PAII, a julio de 2020, así: 1 el 21 de febrero de 2020. El PAII fue ajustado el 30 de abril de 2020.</v>
          </cell>
          <cell r="L201">
            <v>1</v>
          </cell>
          <cell r="M201">
            <v>1</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t="str">
            <v>IND</v>
          </cell>
        </row>
        <row r="202">
          <cell r="B202" t="str">
            <v>OPGI-IND-01</v>
          </cell>
          <cell r="C202">
            <v>223</v>
          </cell>
          <cell r="D202" t="str">
            <v>Oficina de Planeación y Gestión Internacional</v>
          </cell>
          <cell r="E202" t="str">
            <v xml:space="preserve">Herramienta de gestión implementada para el seguimiento y control integral </v>
          </cell>
          <cell r="F202" t="str">
            <v>#</v>
          </cell>
          <cell r="G202">
            <v>1</v>
          </cell>
          <cell r="H202" t="str">
            <v>Se están realizando mesas de trabajo para el diagnóstico y necesidades de los módulos de Sisgestion a implementar. La entidad ya cuenta con el código fuente de la herramienta, la cual fue entregada por el DNP por medio de un acuerdo de entrega</v>
          </cell>
          <cell r="I202">
            <v>0</v>
          </cell>
          <cell r="J202">
            <v>0</v>
          </cell>
          <cell r="K202" t="str">
            <v xml:space="preserve">Se está trabajando en la migración de datos del módulo de SIGME "Gestión documental" a Sisgestion y en paralelo se está desarrollando el módulo de seguridad y planeación estratégica, para la implementación de estos modulos durante el segundo semestre del </v>
          </cell>
          <cell r="L202">
            <v>0.25</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t="str">
            <v>IND</v>
          </cell>
        </row>
        <row r="203">
          <cell r="B203" t="str">
            <v>OPGI-IND-02</v>
          </cell>
          <cell r="C203">
            <v>224</v>
          </cell>
          <cell r="D203" t="str">
            <v>Oficina de Planeación y Gestión Internacional</v>
          </cell>
          <cell r="E203" t="str">
            <v>Número de talleres / mesas de trabajo en planeación y seguimiento a los responsables al interior del Ministerio</v>
          </cell>
          <cell r="F203" t="str">
            <v>#</v>
          </cell>
          <cell r="G203">
            <v>4</v>
          </cell>
          <cell r="H203" t="str">
            <v xml:space="preserve">Se realizó la planeación del proyecto y se definió el cronograma para cada una de las mesas y jornadas academicas, a través de 3 reuniones de planeación con los expertos. Se determino que la primera Jornada acedemica se tiene programada para el 7 y el 13 </v>
          </cell>
          <cell r="I203" t="str">
            <v xml:space="preserve"> </v>
          </cell>
          <cell r="J203">
            <v>0</v>
          </cell>
          <cell r="K203" t="str">
            <v>Se realizáron 9 espacios en el marco del proyecto MIPG: 3 reuniones de planeación y seguimiento, 2 Jornadas académicas y 4 mesas de trabajo (2 sectoriales y 2 del Ministerio). 
El proyecto avanza conforme a la planeación y se almacenan las evidancias en u</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t="str">
            <v>IND</v>
          </cell>
        </row>
        <row r="204">
          <cell r="B204" t="str">
            <v>OPGI-IND-03</v>
          </cell>
          <cell r="C204">
            <v>225</v>
          </cell>
          <cell r="D204" t="str">
            <v>Oficina de Planeación y Gestión Internacional</v>
          </cell>
          <cell r="E204" t="str">
            <v>Instrumento de seguimiento y control unificado para cumplimiento de metas</v>
          </cell>
          <cell r="F204" t="str">
            <v>#</v>
          </cell>
          <cell r="G204">
            <v>1</v>
          </cell>
          <cell r="H204" t="str">
            <v>Ya se encuentra el instrumento alojado en la plataforma teams para el reporte de los indicadores de la entidad, las áreas cuentan con acceso y disponibilidad de los insumos para realizar sus reportes mensuales</v>
          </cell>
          <cell r="I204">
            <v>1</v>
          </cell>
          <cell r="J204">
            <v>1</v>
          </cell>
          <cell r="K204" t="str">
            <v>El instrumento se encuentra ya en la plataforma de reporte, el avance del 100% de cumplimiento de este indicador se dio en el mes de junio</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t="str">
            <v>IND</v>
          </cell>
        </row>
        <row r="205">
          <cell r="B205" t="str">
            <v>OPGI-IND-04</v>
          </cell>
          <cell r="C205">
            <v>226</v>
          </cell>
          <cell r="D205" t="str">
            <v>Oficina de Planeación y Gestión Internacional</v>
          </cell>
          <cell r="E205" t="str">
            <v>Número de pilotos de sendas de valor intervenidos e implementados</v>
          </cell>
          <cell r="F205" t="str">
            <v>#</v>
          </cell>
          <cell r="G205">
            <v>2</v>
          </cell>
          <cell r="H205" t="str">
            <v>Ya se están ejecutando los pilotos de las sendas de valor intervenidas, por medio de las entrevistas, talleres y diagnósticos con las personas que participan en cada una de las sendas</v>
          </cell>
          <cell r="I205">
            <v>0</v>
          </cell>
          <cell r="J205">
            <v>0</v>
          </cell>
          <cell r="K205" t="str">
            <v>Se tiene el diagnóstico de las sendas de valor identificadas, y ya se están realizando los pilotos de estas. Cabe aclarar que el piloto aun no termina, la fase de piloto contiene varios procesos en su interior para la optimización de las sendas escogidas</v>
          </cell>
          <cell r="L205">
            <v>1</v>
          </cell>
          <cell r="M205">
            <v>0</v>
          </cell>
          <cell r="N205">
            <v>0</v>
          </cell>
          <cell r="O205">
            <v>0</v>
          </cell>
          <cell r="P205">
            <v>0</v>
          </cell>
          <cell r="Q205" t="str">
            <v>%</v>
          </cell>
          <cell r="R205">
            <v>0</v>
          </cell>
          <cell r="S205">
            <v>0</v>
          </cell>
          <cell r="T205">
            <v>0</v>
          </cell>
          <cell r="U205">
            <v>0</v>
          </cell>
          <cell r="V205">
            <v>0</v>
          </cell>
          <cell r="W205">
            <v>0</v>
          </cell>
          <cell r="X205">
            <v>0</v>
          </cell>
          <cell r="Y205">
            <v>0</v>
          </cell>
          <cell r="Z205">
            <v>0</v>
          </cell>
          <cell r="AA205">
            <v>0</v>
          </cell>
          <cell r="AB205">
            <v>0</v>
          </cell>
          <cell r="AC205" t="str">
            <v>IND</v>
          </cell>
        </row>
        <row r="206">
          <cell r="B206" t="str">
            <v>OPGI-IND-05</v>
          </cell>
          <cell r="C206">
            <v>227</v>
          </cell>
          <cell r="D206" t="str">
            <v>Oficina de Planeación y Gestión Internacional</v>
          </cell>
          <cell r="E206" t="str">
            <v xml:space="preserve">Número de procesos estratégicos identificados que pueden ser sujetos de intervención, readecuación e implementación </v>
          </cell>
          <cell r="F206" t="str">
            <v>#</v>
          </cell>
          <cell r="G206">
            <v>4</v>
          </cell>
          <cell r="H206" t="str">
            <v>Ya se identificaron los procesos estratégicos a intervenir, siendo estos: 1. Administrar eficientemente los subsidios MME y 2. Gestionar requerimientos que necesitan los diferentes actores de la cadena de Hidrocarburos</v>
          </cell>
          <cell r="I206">
            <v>2</v>
          </cell>
          <cell r="J206">
            <v>0.5</v>
          </cell>
          <cell r="K206" t="str">
            <v xml:space="preserve">Se tienen las sendas de valor identificadas de mayor peso en la entidad, ya habiendose priorizado dos para su optimización, y otras como diagnóstico para su intervención en 2021. </v>
          </cell>
          <cell r="L206">
            <v>2</v>
          </cell>
          <cell r="M206">
            <v>4</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t="str">
            <v>IND</v>
          </cell>
        </row>
        <row r="207">
          <cell r="B207" t="str">
            <v>DEE_PND_01</v>
          </cell>
          <cell r="C207">
            <v>67</v>
          </cell>
          <cell r="D207" t="str">
            <v>Dirección de Energía Eléctrica</v>
          </cell>
          <cell r="E207" t="str">
            <v>Promedio de la duración de interrupciones del servicio de energía eléctrica al año (SINERGIA)</v>
          </cell>
          <cell r="F207" t="str">
            <v>#</v>
          </cell>
          <cell r="G207">
            <v>29.34</v>
          </cell>
          <cell r="H207" t="str">
            <v>El indicador tiene una periodicidad de reporte anual ya que es la suma de promedios de todos los meses y es de disminución. El promedio de duración para el mes de abril fue de 19,82 horas. Ha habido inconsistencias en los reportes y cálculos del indicador</v>
          </cell>
          <cell r="I207">
            <v>0</v>
          </cell>
          <cell r="J207">
            <v>0</v>
          </cell>
          <cell r="K207" t="str">
            <v xml:space="preserve">El indicador tiene una periodicidad de reporte anual ya que es la suma de promedios de todos los meses y es de disminución. El promedio de duración para el mes de mayo fue de 20,4 horas. Ha habido inconsistencias en los reportes y cálculos del indicador, </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t="str">
            <v>PND</v>
          </cell>
          <cell r="AD207" t="str">
            <v>MI</v>
          </cell>
          <cell r="AE207" t="str">
            <v>Anual</v>
          </cell>
        </row>
        <row r="208">
          <cell r="B208" t="str">
            <v>DEE_PND_02</v>
          </cell>
          <cell r="C208">
            <v>68</v>
          </cell>
          <cell r="D208" t="str">
            <v>Dirección de Energía Eléctrica</v>
          </cell>
          <cell r="E208" t="str">
            <v>Promedio de la cantidad de interrupciones del servicio de energía eléctrica al año (SINERGIA) (horas)</v>
          </cell>
          <cell r="F208" t="str">
            <v>#</v>
          </cell>
          <cell r="G208">
            <v>39.19</v>
          </cell>
          <cell r="H208" t="str">
            <v xml:space="preserve">El indicador tiene una periodicidad de reporte anual ya que es la suma de promedios de todos los meses y es de disminución. El promedio de cantidad  de interrupciones para el mes de abril fue de 2,26 . Ha habido inconsistencias en los reportes y cálculos </v>
          </cell>
          <cell r="I208">
            <v>0</v>
          </cell>
          <cell r="J208">
            <v>0</v>
          </cell>
          <cell r="K208" t="str">
            <v>El indicador tiene una periodicidad de reporte anual ya que es la suma de promedios de todos los meses y es de disminución. El promedio de cantidad  de interrupciones para el mes de mayo fue de 2,52 . Ha habido inconsistencias en los reportes y cálculos d</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t="str">
            <v>PND</v>
          </cell>
          <cell r="AD208" t="str">
            <v>MI</v>
          </cell>
          <cell r="AE208" t="str">
            <v>Anual</v>
          </cell>
        </row>
        <row r="209">
          <cell r="B209" t="str">
            <v>DEE_PND_03</v>
          </cell>
          <cell r="C209">
            <v>69</v>
          </cell>
          <cell r="D209" t="str">
            <v>Dirección de Energía Eléctrica</v>
          </cell>
          <cell r="E209" t="str">
            <v>Capacidad instalada de generación de energía eléctrica (SINERGIA) (Mw)</v>
          </cell>
          <cell r="F209" t="str">
            <v>#</v>
          </cell>
          <cell r="G209">
            <v>17313</v>
          </cell>
          <cell r="H209" t="str">
            <v>Durante el mes de junio del año 2020, el valor reportado por XM de la capacidad instalada de generación eléctrica fue de 17518,93 MW. Durante este mes hubo un incremento de la capacidad instalada ante la entrada en operación de la central SAN ANDRÉS DE CU</v>
          </cell>
          <cell r="I209">
            <v>17518.93</v>
          </cell>
          <cell r="J209">
            <v>1.0118945301218738</v>
          </cell>
          <cell r="K209" t="str">
            <v>Durante el mes de julio del año 2020, el valor reportado por XM de la capacidad instalada de generación eléctrica fue de 17479,13 MW. Durante este mes no hubo entrada de nuevas centrales de generación y se presentó reducción de la capacidad instalada ante</v>
          </cell>
          <cell r="L209">
            <v>17479.13</v>
          </cell>
          <cell r="M209">
            <v>17273.667837590539</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t="str">
            <v>PND</v>
          </cell>
          <cell r="AD209" t="str">
            <v>MI</v>
          </cell>
          <cell r="AE209" t="str">
            <v>Anual</v>
          </cell>
        </row>
        <row r="210">
          <cell r="B210" t="str">
            <v>DEE_PND_04</v>
          </cell>
          <cell r="C210">
            <v>70</v>
          </cell>
          <cell r="D210" t="str">
            <v>Dirección de Energía Eléctrica</v>
          </cell>
          <cell r="E210" t="str">
            <v>Usuarios beneficiados con programas de eficiencia energética (SINERGIA)</v>
          </cell>
          <cell r="F210" t="str">
            <v>#</v>
          </cell>
          <cell r="G210">
            <v>11727</v>
          </cell>
          <cell r="H210" t="str">
            <v>Durante el mes de junio de 2020, mediante el Contrato 80905-041-2019 con objeto: “Operar el proyecto para incentivar la sustitución de equipos en el Archipiélago de San Andrés, Providencia y Santa Catalina”, se beneficiaron 27 usuarios mediante la sustitu</v>
          </cell>
          <cell r="I210">
            <v>7503</v>
          </cell>
          <cell r="J210">
            <v>0.63980557687388073</v>
          </cell>
          <cell r="K210" t="str">
            <v xml:space="preserve">Durante el mes de julio de 2020, se registraron 28 nuevos usuarios beneficiados con programa de eficiencia energética. Mediante el Contrato 80905-041-2019 con objeto: “Operar el proyecto para incentivar la sustitución de equipos en el Archipiélago de San </v>
          </cell>
          <cell r="L210">
            <v>7531</v>
          </cell>
          <cell r="M210">
            <v>11770.763294682129</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t="str">
            <v>PND</v>
          </cell>
          <cell r="AD210" t="str">
            <v>HI</v>
          </cell>
          <cell r="AE210" t="str">
            <v>Anual</v>
          </cell>
        </row>
        <row r="211">
          <cell r="B211" t="str">
            <v>DEE_PND_05</v>
          </cell>
          <cell r="C211">
            <v>71</v>
          </cell>
          <cell r="D211" t="str">
            <v>Dirección de Energía Eléctrica</v>
          </cell>
          <cell r="E211" t="str">
            <v>Nueva infraestructura energética para comercio internacional (SINERGIA)</v>
          </cell>
          <cell r="F211" t="str">
            <v>#</v>
          </cell>
          <cell r="G211">
            <v>0</v>
          </cell>
          <cell r="H211" t="str">
            <v>Durante el mes de junio de 2020, no hubo avance con respecto al periodo anterior. La interconexión con Panamá se viene manejando desde las agendas interministeriales, el refuerzo de la interconexión con Ecuador no presenta avance y la regasificadora del p</v>
          </cell>
          <cell r="I211">
            <v>0</v>
          </cell>
          <cell r="J211">
            <v>0</v>
          </cell>
          <cell r="K211" t="str">
            <v>Durante el mes de julio, no hubo avance con respecto al periodo anterior. La interconexión con Panamá se vino manejando desde las agendas interministeriales, el refuerzo de la interconexión con Ecuador no presentó avance y la regasificadora del pacífico c</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t="str">
            <v>PND</v>
          </cell>
          <cell r="AD211" t="str">
            <v>HI</v>
          </cell>
          <cell r="AE211" t="str">
            <v>Anual</v>
          </cell>
        </row>
        <row r="212">
          <cell r="B212" t="str">
            <v>DEE_PND_06</v>
          </cell>
          <cell r="C212">
            <v>72</v>
          </cell>
          <cell r="D212" t="str">
            <v>Dirección de Energía Eléctrica</v>
          </cell>
          <cell r="E212" t="str">
            <v>Nuevos usuarios con servicio de energía eléctrica (SINERGIA)</v>
          </cell>
          <cell r="F212" t="str">
            <v>#</v>
          </cell>
          <cell r="G212">
            <v>15994</v>
          </cell>
          <cell r="H212" t="str">
            <v>A junio se registraron 1723 nuevos usuarios, distribuidos así: 368 nuevos usuarios en Vaupés, municipio de Carurú; 990 en Mitú; y 290 en  Magdalena, municipio de Ciénaga; todos financiados con recursos del FAZNI. Y 75 nuevos usuarios; financiados con recu</v>
          </cell>
          <cell r="I212">
            <v>5917</v>
          </cell>
          <cell r="J212">
            <v>0.36995123171189198</v>
          </cell>
          <cell r="K212" t="str">
            <v>A 31 de julio del año 2020, se registraron 352 nuevos usuarios con servicio de energía eléctrica, distribuidos así: (58) nuevos usuarios en el departamento de Guainía, municipio de Inírida, (189) nuevos usuarios en el departamento de Putumayo, municipio d</v>
          </cell>
          <cell r="L212">
            <v>6269</v>
          </cell>
          <cell r="M212">
            <v>16945.476761872571</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t="str">
            <v>PND</v>
          </cell>
          <cell r="AD212" t="str">
            <v>HI</v>
          </cell>
          <cell r="AE212" t="str">
            <v>Anual</v>
          </cell>
        </row>
        <row r="213">
          <cell r="B213" t="str">
            <v>DEE_PND_07</v>
          </cell>
          <cell r="C213">
            <v>73</v>
          </cell>
          <cell r="D213" t="str">
            <v>Dirección de Energía Eléctrica</v>
          </cell>
          <cell r="E213" t="str">
            <v>Nuevos usuarios con servicio de energía eléctrica en municipios PDET (SINERGIA)</v>
          </cell>
          <cell r="F213" t="str">
            <v>#</v>
          </cell>
          <cell r="G213">
            <v>6546</v>
          </cell>
          <cell r="H213" t="str">
            <v>En junio se registraron 365 nuevos usuarios en municipios PDET, distribuidos así: 290 nuevos usuarios, financiados con recursos del FAZNI, ubicados en Magdalena, municipio de Ciénaga y 75 nuevos usuarios; financiados con recursos del SGR, ubicados en Sucr</v>
          </cell>
          <cell r="I213">
            <v>2612</v>
          </cell>
          <cell r="J213">
            <v>0.39902230369691416</v>
          </cell>
          <cell r="K213" t="str">
            <v>A 31 de julio del año 2020, se registraron 189 nuevos usuarios con servicio de energía eléctrica en municipios PDET, distribuidos así: (189) nuevos usuarios, financiados con recursos del Instituto de Planificación y Promoción de Soluciones Energéticas par</v>
          </cell>
          <cell r="L213">
            <v>2801</v>
          </cell>
          <cell r="M213">
            <v>7019.6577335375187</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t="str">
            <v>PND</v>
          </cell>
          <cell r="AD213" t="str">
            <v>HI</v>
          </cell>
          <cell r="AE213" t="str">
            <v>Anual</v>
          </cell>
        </row>
        <row r="214">
          <cell r="B214" t="str">
            <v>DH_PND_01</v>
          </cell>
          <cell r="C214">
            <v>74</v>
          </cell>
          <cell r="D214" t="str">
            <v>Dirección de Hidrocarburos</v>
          </cell>
          <cell r="E214" t="str">
            <v>Usuarios con el servicio de gas combustible  por redes (SINERGIA)</v>
          </cell>
          <cell r="F214" t="str">
            <v>#</v>
          </cell>
          <cell r="G214">
            <v>9861333</v>
          </cell>
          <cell r="H214" t="str">
            <v xml:space="preserve"> Este indicador solo se reporta trimestral  y con un desface de tres(3). En el este caso para el primer trim de 2020, se incorporaron 100.178 nuevos usuarios. El avance acumulado del indicador, así como las metas se modificarán una vez el DNP apruebe la a</v>
          </cell>
          <cell r="I214">
            <v>9941461</v>
          </cell>
          <cell r="J214">
            <v>1.00812547350343</v>
          </cell>
          <cell r="K214" t="str">
            <v>De acuerdo con lo establecido en la Circular 9041 de 2014 expedida por el Ministerio de Minas y Energía, la infomación de cobertura se hará de manera trimestral a más tardar el último día del mes siguiente a la finalización del trimestre calendario por pa</v>
          </cell>
          <cell r="L214">
            <v>9941461</v>
          </cell>
          <cell r="M214">
            <v>9861333</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t="str">
            <v>PND</v>
          </cell>
          <cell r="AD214" t="str">
            <v>HI</v>
          </cell>
          <cell r="AE214" t="str">
            <v>Anual</v>
          </cell>
        </row>
        <row r="215">
          <cell r="B215" t="str">
            <v>DH_PND_02</v>
          </cell>
          <cell r="C215">
            <v>75</v>
          </cell>
          <cell r="D215" t="str">
            <v>Dirección de Hidrocarburos</v>
          </cell>
          <cell r="E215" t="str">
            <v>Usuarios beneficiados con programas de sustitución de leña (SINERGIA)</v>
          </cell>
          <cell r="F215" t="str">
            <v>#</v>
          </cell>
          <cell r="G215">
            <v>25000</v>
          </cell>
          <cell r="H215" t="str">
            <v>Se reportan 1796 usuarios que usaban leña y usaron GLP en el mes de junio. El valor para reportar en Sinergia se encuentra en este momento en discusión entre la DH, la OPGI y el DNP. Datos internos: 2018 (12.686), 2019 (24.015), 2020 (11.584)</v>
          </cell>
          <cell r="I215">
            <v>0</v>
          </cell>
          <cell r="J215">
            <v>0</v>
          </cell>
          <cell r="K215" t="str">
            <v>En lo corrido del mes de Julio se avanzó en la construcción de un esquema que permita el desarrollo de un programa de sustitución de leña, adicionalmente como resultado de un análisis interno se presentó a consideración del DNP la posibilidad de incluir c</v>
          </cell>
          <cell r="L215" t="str">
            <v>-</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t="str">
            <v>PND</v>
          </cell>
          <cell r="AD215" t="str">
            <v>HI</v>
          </cell>
          <cell r="AE215" t="str">
            <v>Anual</v>
          </cell>
        </row>
        <row r="216">
          <cell r="B216" t="str">
            <v>DH_PND_03</v>
          </cell>
          <cell r="C216">
            <v>76</v>
          </cell>
          <cell r="D216" t="str">
            <v>Dirección de Hidrocarburos</v>
          </cell>
          <cell r="E216" t="str">
            <v>Contenido de azufre en diésel (SINERGIA) (ppm)</v>
          </cell>
          <cell r="F216" t="str">
            <v>#</v>
          </cell>
          <cell r="G216">
            <v>20</v>
          </cell>
          <cell r="H216" t="str">
            <v>En junio de 2020, el diésel distribuido a nivel nacional presenta un contenido de azufre de 8,9 particulas por millón. El indicador es de disminución</v>
          </cell>
          <cell r="I216">
            <v>8.9</v>
          </cell>
          <cell r="J216">
            <v>0.44500000000000001</v>
          </cell>
          <cell r="K216" t="str">
            <v xml:space="preserve">En los corrido del año 2020 (a 31 de julio), en promedio el diésel distribuido a nivel nacional presenta un contenido de azufre de 8,8 particulas por millón. </v>
          </cell>
          <cell r="L216">
            <v>8.8000000000000007</v>
          </cell>
          <cell r="M216">
            <v>19.775280898876407</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t="str">
            <v>PND</v>
          </cell>
          <cell r="AD216" t="str">
            <v>HI</v>
          </cell>
          <cell r="AE216" t="str">
            <v>Anual</v>
          </cell>
        </row>
        <row r="217">
          <cell r="B217" t="str">
            <v>DH_PND_04</v>
          </cell>
          <cell r="C217">
            <v>77</v>
          </cell>
          <cell r="D217" t="str">
            <v>Dirección de Hidrocarburos</v>
          </cell>
          <cell r="E217" t="str">
            <v>Contenido de azufre en gasolina (SINERGIA) (ppm)</v>
          </cell>
          <cell r="F217" t="str">
            <v>#</v>
          </cell>
          <cell r="G217">
            <v>100</v>
          </cell>
          <cell r="H217" t="str">
            <v>En junio de 2020, la gasolina distribuida en el país presenta un contenido de azufre de 59,9 particulas por millón. El indicador es de disminución</v>
          </cell>
          <cell r="I217">
            <v>59.9</v>
          </cell>
          <cell r="J217">
            <v>0.59899999999999998</v>
          </cell>
          <cell r="K217" t="str">
            <v xml:space="preserve">En lo corrido del año 2020 (a 31 de julio), en promedio la gasolina distribuida en el país presenta un contenido de azufre de 95 particulas por millón. </v>
          </cell>
          <cell r="L217">
            <v>95</v>
          </cell>
          <cell r="M217">
            <v>158.59766277128548</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t="str">
            <v>PND</v>
          </cell>
          <cell r="AD217" t="str">
            <v>EE</v>
          </cell>
          <cell r="AE217" t="str">
            <v>Anual</v>
          </cell>
        </row>
        <row r="218">
          <cell r="B218" t="str">
            <v>DME_PND_01</v>
          </cell>
          <cell r="C218">
            <v>78</v>
          </cell>
          <cell r="D218" t="str">
            <v>Dirección de Minería Empresarial</v>
          </cell>
          <cell r="E218" t="str">
            <v>Promedio móvil de la inversión extranjera directa en minería (SINERGIA) (millones)</v>
          </cell>
          <cell r="F218" t="str">
            <v>$</v>
          </cell>
          <cell r="G218">
            <v>1500</v>
          </cell>
          <cell r="H218" t="str">
            <v>Durante el mes de junio el Ministerio de Minas y Energía continúo adelantando las gestiones para formular los lineamientos de exploración. Así mismo, desde la Agencia Nacional de Minería se está desarrollando la metodología para la estructuración de la Ár</v>
          </cell>
          <cell r="I218">
            <v>1172</v>
          </cell>
          <cell r="J218">
            <v>0.78133333333333332</v>
          </cell>
          <cell r="K218" t="str">
            <v>Durante el mes de julio, el Ministerio de Minas y Energía continúo adelantado gestiones con los proyectos PINES.  Sin embargo, durante la emergencia económica, a pesar que no se suspendió la minería al interior de los proyectos mineros, se detuvieron acti</v>
          </cell>
          <cell r="L218">
            <v>1172</v>
          </cell>
          <cell r="M218">
            <v>1500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t="str">
            <v>PND</v>
          </cell>
          <cell r="AD218" t="str">
            <v>EE</v>
          </cell>
          <cell r="AE218" t="str">
            <v>Acum</v>
          </cell>
        </row>
        <row r="219">
          <cell r="B219" t="str">
            <v>DME_PND_02</v>
          </cell>
          <cell r="C219">
            <v>79</v>
          </cell>
          <cell r="D219" t="str">
            <v>Dirección de Minería Empresarial</v>
          </cell>
          <cell r="E219" t="str">
            <v>Producción de carbón (SINERGIA) (millones de toneladas)</v>
          </cell>
          <cell r="F219" t="str">
            <v>#</v>
          </cell>
          <cell r="G219">
            <v>87</v>
          </cell>
          <cell r="H219" t="str">
            <v>Durante el mes de junio el Ministerio de Minas y Energía continúo adelantado gestiones con los proyectos PINES, para ello está estructurando una estrategia de cara a las nuevas acciones que se deben tener en cuenta en este momento de acuerdo con la emerge</v>
          </cell>
          <cell r="I219">
            <v>19.46</v>
          </cell>
          <cell r="J219">
            <v>0.22367816091954024</v>
          </cell>
          <cell r="K219" t="str">
            <v>Durante el mes de julio, el Ministerio de Minas y Energía continuó adelantado gestiones con los proyectos PINES.  Sin embargo, durante la emergencia económica, a pesar que no se suspendió la minería al interior de los proyectos mineros, se detuvieron acti</v>
          </cell>
          <cell r="L219">
            <v>19.46</v>
          </cell>
          <cell r="M219">
            <v>87</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t="str">
            <v>PND</v>
          </cell>
          <cell r="AD219" t="str">
            <v>EE</v>
          </cell>
          <cell r="AE219" t="str">
            <v>Anual</v>
          </cell>
        </row>
        <row r="220">
          <cell r="B220" t="str">
            <v>DME_PND_03</v>
          </cell>
          <cell r="C220">
            <v>80</v>
          </cell>
          <cell r="D220" t="str">
            <v>Dirección de Minería Empresarial</v>
          </cell>
          <cell r="E220" t="str">
            <v>Producción de oro en títulos mineros (SINERGIA) (Toneladas)</v>
          </cell>
          <cell r="F220" t="str">
            <v>#</v>
          </cell>
          <cell r="G220">
            <v>21</v>
          </cell>
          <cell r="H220" t="str">
            <v>Se adelantó gestiones con PINES, para ello estructura estrategias de acuerdo con la emergencia sanitaria, y se están implementando protocolos para poder operar. Se están estructurando otra estrategia de posicionamiento del sector en las regiones de los pr</v>
          </cell>
          <cell r="I220">
            <v>9.5</v>
          </cell>
          <cell r="J220">
            <v>0.45238095238095238</v>
          </cell>
          <cell r="K220" t="str">
            <v>Durante el mes de julio, el Ministerio de Minas y Energía continuó adelantado gestiones con los proyectos PINES.  Sin embargo, durante la emergencia económica, a pesar que no se suspendió la minería al interior de los proyectos mineros, se detuvieron acti</v>
          </cell>
          <cell r="L220">
            <v>9.5</v>
          </cell>
          <cell r="M220">
            <v>21</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t="str">
            <v>PND</v>
          </cell>
          <cell r="AD220" t="str">
            <v>EE</v>
          </cell>
          <cell r="AE220" t="str">
            <v>Anual</v>
          </cell>
        </row>
        <row r="221">
          <cell r="B221" t="str">
            <v>OARE_PND_01</v>
          </cell>
          <cell r="C221">
            <v>81</v>
          </cell>
          <cell r="D221" t="str">
            <v>Oficina de Asuntos Regulatorios y Empresariales</v>
          </cell>
          <cell r="E221" t="str">
            <v>Capacidad de generación de energía eléctrica a partir de Fuentes No Convencionales de Energía Renovable comprometida (SINERGIA)</v>
          </cell>
          <cell r="F221" t="str">
            <v>#</v>
          </cell>
          <cell r="G221">
            <v>50</v>
          </cell>
          <cell r="H221" t="str">
            <v xml:space="preserve"> En el mes de junio se adelantaron reuniones de seguimiento de toda la estrategia gubernamental, con objetivo de hacer seguimiento a los compromisos adquiridos para el desarrollo de los proyectos FNCER en La Guajira. Se llevaron a cabo los talleres virtua</v>
          </cell>
          <cell r="I221">
            <v>2495</v>
          </cell>
          <cell r="J221">
            <v>49.9</v>
          </cell>
          <cell r="K221" t="str">
            <v xml:space="preserve">Durante el mes de julio, se adelantaron reuniones de seguimiento de toda la estrategia gubernamental, con objetivo de hacer seguimiento a los compromisos adquiridos para el desarrollo de los proyectos FNCER en La Guajira. Tener en cuenta que el indicador </v>
          </cell>
          <cell r="L221">
            <v>2495</v>
          </cell>
          <cell r="M221">
            <v>50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t="str">
            <v>PND</v>
          </cell>
          <cell r="AD221" t="str">
            <v>EE</v>
          </cell>
          <cell r="AE221" t="str">
            <v>Anual</v>
          </cell>
        </row>
        <row r="222">
          <cell r="B222" t="str">
            <v>OARE_PND_02</v>
          </cell>
          <cell r="C222">
            <v>82</v>
          </cell>
          <cell r="D222" t="str">
            <v>Oficina de Asuntos Regulatorios y Empresariales</v>
          </cell>
          <cell r="E222" t="str">
            <v>Usuarios con equipo de medición inteligente instalada (SINERGIA)</v>
          </cell>
          <cell r="F222" t="str">
            <v>#</v>
          </cell>
          <cell r="G222">
            <v>800000</v>
          </cell>
          <cell r="H222" t="str">
            <v>Se acompaña en sesiones PRECREG previo a la publicación del proyecto de resolución de AMI, adicionalmente se trabaja en la solicitud de información más actualizada con los OR para identificar el avance de AMI en Colombia . El indicador es de reporte anual</v>
          </cell>
          <cell r="I222">
            <v>342997</v>
          </cell>
          <cell r="J222">
            <v>0.42874625</v>
          </cell>
          <cell r="K222" t="str">
            <v>Durante el mes de julio, la Comisión Regulatoria de Energía y Gas expidió el proyecto de resolución de AMI 131 2020, adicionalmente se trabajó en la solicitud de información más actualizada con los Operadores Regionales para identificar el avance de Infra</v>
          </cell>
          <cell r="L222">
            <v>342997</v>
          </cell>
          <cell r="M222">
            <v>800000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t="str">
            <v>PND</v>
          </cell>
          <cell r="AD222" t="str">
            <v>EE</v>
          </cell>
          <cell r="AE222" t="str">
            <v>Acum</v>
          </cell>
        </row>
        <row r="223">
          <cell r="B223" t="str">
            <v>OAAS_PND_01</v>
          </cell>
          <cell r="C223">
            <v>83</v>
          </cell>
          <cell r="D223" t="str">
            <v>Oficina de Asuntos Ambientales y Sociales</v>
          </cell>
          <cell r="E223" t="str">
            <v>Instrumentos de coordinación con autoridades municipales o distritales (SINERGIA)</v>
          </cell>
          <cell r="F223" t="str">
            <v>#</v>
          </cell>
          <cell r="G223">
            <v>60</v>
          </cell>
          <cell r="H223" t="str">
            <v>Durante el mes de junio, la Agencia Nacional de Minería realizó diez (10) reuniones de coordinación y concurrencia a Agencia Nacional de Hidrocarburos surtió dos (2) espacios de coordinación y concurrencia. El total para el primer semestre fue de 44 instr</v>
          </cell>
          <cell r="I223">
            <v>44</v>
          </cell>
          <cell r="J223">
            <v>0.73333333333333328</v>
          </cell>
          <cell r="K223" t="str">
            <v>Durante el mes de Julio las Agencias se realizaron las siguientes reuniones:
Agencia Nacional de Hidrocarburos:
Durante el mes de Julio de 2020 se surtieron ocho (8) espacios de coordinación y concurrencia con los siguientes municipios y gobernaciones:
*</v>
          </cell>
          <cell r="L223">
            <v>59</v>
          </cell>
          <cell r="M223">
            <v>80.454545454545453</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t="str">
            <v>PND</v>
          </cell>
          <cell r="AD223" t="str">
            <v>EE</v>
          </cell>
          <cell r="AE223" t="str">
            <v>Anual</v>
          </cell>
        </row>
        <row r="224">
          <cell r="B224" t="str">
            <v>EADS_PND_01</v>
          </cell>
          <cell r="C224">
            <v>84</v>
          </cell>
          <cell r="D224" t="str">
            <v>Entidades Adscritas</v>
          </cell>
          <cell r="E224" t="str">
            <v>ANH - Años de reservas probadas de crudo</v>
          </cell>
          <cell r="F224" t="str">
            <v>#</v>
          </cell>
          <cell r="G224">
            <v>5.7</v>
          </cell>
          <cell r="H224" t="str">
            <v>El indicador es de reporte anual, durante el mes de junio se publicó en la página web de la ANH: la información correspondiente al balance de reservas del país con corte a 31-dic-2019, los años de reservas de crudo (índice R/P), la información de reservas</v>
          </cell>
          <cell r="I224">
            <v>0</v>
          </cell>
          <cell r="J224">
            <v>0</v>
          </cell>
          <cell r="K224" t="str">
            <v>Durante el mes de julio se inició el desarrollo del plan de revisión detallada de los informes de recursos y reservas presentados por las compañías operadoras que realizan actividades de exploración y explotación de hidrocarburos en el país, acorde con lo</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t="str">
            <v>PND</v>
          </cell>
          <cell r="AD224" t="str">
            <v>EE</v>
          </cell>
          <cell r="AE224" t="str">
            <v>Sólo 2022</v>
          </cell>
        </row>
        <row r="225">
          <cell r="B225" t="str">
            <v>EADS_PND_02</v>
          </cell>
          <cell r="C225">
            <v>85</v>
          </cell>
          <cell r="D225" t="str">
            <v>Entidades Adscritas</v>
          </cell>
          <cell r="E225" t="str">
            <v>ANH - Pozos exploratorios perforados</v>
          </cell>
          <cell r="F225" t="str">
            <v>#</v>
          </cell>
          <cell r="G225">
            <v>42</v>
          </cell>
          <cell r="H225" t="str">
            <v>A 30 de junio se verificó que durante el mes se perforo el siguiente pozo: 1- CONTRATO: YDSN-1, Pozo: OBIWAN-1 Inició perforación 8-mar-20; T.D.: 25-jun-20, A-3. En lo corrido de 2020 se han perforado 8 pozos</v>
          </cell>
          <cell r="I225">
            <v>8</v>
          </cell>
          <cell r="J225">
            <v>0.19047619047619047</v>
          </cell>
          <cell r="K225" t="str">
            <v>La perforación de los 42 pozos exploratorios programados para el 2020, se ha visto afectada por la doble crisis (caída de precios del crudo y la emergencia sanitaria por el COVID-19). En algunos casos las compañías han solicitado acogerse a las extensione</v>
          </cell>
          <cell r="L225">
            <v>8</v>
          </cell>
          <cell r="M225">
            <v>42</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t="str">
            <v>PND</v>
          </cell>
          <cell r="AD225" t="str">
            <v>EE</v>
          </cell>
          <cell r="AE225" t="str">
            <v>Acum Manual</v>
          </cell>
        </row>
        <row r="226">
          <cell r="B226" t="str">
            <v>EADS_PND_03</v>
          </cell>
          <cell r="C226">
            <v>86</v>
          </cell>
          <cell r="D226" t="str">
            <v>Entidades Adscritas</v>
          </cell>
          <cell r="E226" t="str">
            <v>ANH - Producción promedio diaria de crudo</v>
          </cell>
          <cell r="F226" t="str">
            <v>#</v>
          </cell>
          <cell r="G226">
            <v>905</v>
          </cell>
          <cell r="H226" t="str">
            <v>El reporte tiene un rezago de un mes. La producción promedio diaria de crudo durante el mes de mayo de 2020 fue de 732,3 mil barriles (kilo barriles). La producción diaria promedio durante los primeros cinco meses del año asciende a 829,1 kbpd. (Ene-20, 8</v>
          </cell>
          <cell r="I226">
            <v>829.1</v>
          </cell>
          <cell r="J226">
            <v>0.91613259668508285</v>
          </cell>
          <cell r="K226" t="str">
            <v>La producción promedio diaria de crudo durante el mes de junio de 2020 fue de 729,9 mil barriles (kilo barriles).  La producción diaria promedio durante el primer semestre del año asciende a 812,8 kbpd. (Ene-20, 883,9 kbpd; Feb-20, 878,4 kbpd; Mar-20, 857</v>
          </cell>
          <cell r="L226">
            <v>729.9</v>
          </cell>
          <cell r="M226">
            <v>796.71873115426365</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t="str">
            <v>PND</v>
          </cell>
          <cell r="AD226" t="str">
            <v>EE</v>
          </cell>
          <cell r="AE226" t="str">
            <v>Acum Manual</v>
          </cell>
        </row>
        <row r="227">
          <cell r="B227" t="str">
            <v>EADS_PND_04</v>
          </cell>
          <cell r="C227">
            <v>87</v>
          </cell>
          <cell r="D227" t="str">
            <v>Entidades Adscritas</v>
          </cell>
          <cell r="E227" t="str">
            <v>ANH - Producción promedio diaria de gas</v>
          </cell>
          <cell r="F227" t="str">
            <v>#</v>
          </cell>
          <cell r="G227">
            <v>1041</v>
          </cell>
          <cell r="H227" t="str">
            <v>El reporte tiene un mes de rezago. La producción comercializada promedio día de gas durante el mes de mayo de 2020 fue de 938,8 Millones de pies cúbicos (Mpcpd). La producción diaria promedio durante los primeros cinco meses del año es de 1.016,1 Mpcpd. (</v>
          </cell>
          <cell r="I227">
            <v>1016.1</v>
          </cell>
          <cell r="J227">
            <v>0.97608069164265132</v>
          </cell>
          <cell r="K227" t="str">
            <v>La producción comercializada promedio día de gas durante el mes de junio de 2020 fue de 1.096,3 Millones de pies cúbicos (Mpcpd).  La producción diaria promedio durante el primer semestre del año es de 1.029,3 Mpcpd. (Ene-20, 1.116,3 Mpcpd; Feb-20, 1.143,</v>
          </cell>
          <cell r="L227">
            <v>1096.3</v>
          </cell>
          <cell r="M227">
            <v>1123.1653380572777</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t="str">
            <v>PND</v>
          </cell>
          <cell r="AD227" t="str">
            <v>HI</v>
          </cell>
          <cell r="AE227" t="str">
            <v>Acum</v>
          </cell>
        </row>
        <row r="228">
          <cell r="B228" t="str">
            <v>EADS_PND_05</v>
          </cell>
          <cell r="C228">
            <v>88</v>
          </cell>
          <cell r="D228" t="str">
            <v>Entidades Adscritas</v>
          </cell>
          <cell r="E228" t="str">
            <v>ANH - Reservas probadas de crudo</v>
          </cell>
          <cell r="F228" t="str">
            <v>#</v>
          </cell>
          <cell r="G228">
            <v>1804</v>
          </cell>
          <cell r="H228" t="str">
            <v>Durante el mes de junio se publicó en la página web de la ANH: la información correspondiente al balance de reservas del país con corte a 31-dic-2019, los años de reservas de crudo (índice R/P), la información de reservas 1P (con probabilidad de recuperac</v>
          </cell>
          <cell r="I228">
            <v>0</v>
          </cell>
          <cell r="J228">
            <v>0</v>
          </cell>
          <cell r="K228" t="str">
            <v>Durante el mes de julio se inició el desarrollo del plan de revisión detallada de los informes de recursos y reservas presentados por las compañías operadoras que realizan actividades de exploración y explotación de hidrocarburos en el país, acorde con lo</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t="str">
            <v>PND</v>
          </cell>
          <cell r="AD228" t="str">
            <v>HI</v>
          </cell>
          <cell r="AE228" t="str">
            <v>Acum Manual</v>
          </cell>
        </row>
        <row r="229">
          <cell r="B229" t="str">
            <v>EADS_PND_06</v>
          </cell>
          <cell r="C229">
            <v>89</v>
          </cell>
          <cell r="D229" t="str">
            <v>Entidades Adscritas</v>
          </cell>
          <cell r="E229" t="str">
            <v>ANH - Reservas probadas de gas</v>
          </cell>
          <cell r="F229" t="str">
            <v>#</v>
          </cell>
          <cell r="G229">
            <v>3.77</v>
          </cell>
          <cell r="H229" t="str">
            <v>Durante el mes de junio se publicó en la página web de la ANH: la información correspondiente al balance de reservas del país con corte a 31-dic-2019, los años de reservas de crudo (índice R/P), la información de reservas 1P (con probabilidad de recuperac</v>
          </cell>
          <cell r="I229">
            <v>0</v>
          </cell>
          <cell r="J229">
            <v>0</v>
          </cell>
          <cell r="K229" t="str">
            <v>Durante el mes de julio se inició el desarrollo del plan de revisión detallada de los informes de recursos y reservas presentados por las compañías operadoras que realizan actividades de exploración y explotación de hidrocarburos en el país, acorde con lo</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t="str">
            <v>PND</v>
          </cell>
          <cell r="AD229" t="str">
            <v>HI</v>
          </cell>
          <cell r="AE229" t="str">
            <v>Anual</v>
          </cell>
        </row>
        <row r="230">
          <cell r="B230" t="str">
            <v>EADS_PND_07</v>
          </cell>
          <cell r="C230">
            <v>90</v>
          </cell>
          <cell r="D230" t="str">
            <v>Entidades Adscritas</v>
          </cell>
          <cell r="E230" t="str">
            <v>ANH - Sísmida 2D equivalente</v>
          </cell>
          <cell r="F230" t="str">
            <v>#</v>
          </cell>
          <cell r="G230">
            <v>1400</v>
          </cell>
          <cell r="H230" t="str">
            <v>La mayoría del avance se presentó en enero (160), en marzo hubo un avance de 0,88. De resto no se presentan avances</v>
          </cell>
          <cell r="I230">
            <v>160.88</v>
          </cell>
          <cell r="J230">
            <v>0.1149142857142857</v>
          </cell>
          <cell r="K230" t="str">
            <v xml:space="preserve">La adquisición de los 1.400 km de Sísmica  programados para el 2020, se ha visto afectada por la doble crisis (caída de precios del crudo y la emergencia sanitaria por el COVID-19). En algunos casos las compañías han solicitado acogerse a las extensiones </v>
          </cell>
          <cell r="L230">
            <v>160.88</v>
          </cell>
          <cell r="M230">
            <v>1400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t="str">
            <v>PND</v>
          </cell>
          <cell r="AD230" t="str">
            <v>HI</v>
          </cell>
          <cell r="AE230" t="str">
            <v>Anual</v>
          </cell>
        </row>
        <row r="231">
          <cell r="B231" t="str">
            <v>EADS_PND_08</v>
          </cell>
          <cell r="C231">
            <v>91</v>
          </cell>
          <cell r="D231" t="str">
            <v>Entidades Adscritas</v>
          </cell>
          <cell r="E231" t="str">
            <v>UPME - Intensidad Energética</v>
          </cell>
          <cell r="F231" t="str">
            <v>#</v>
          </cell>
          <cell r="G231">
            <v>3.67</v>
          </cell>
          <cell r="H231" t="str">
            <v xml:space="preserve">Durante el mes de Junio del año 2020, el valor reportado de intensidad Energética por UPME para el año 2020 (proyectado) es 3,23 Terajulios/mil millones de pesos de 2005. Este indicador solo cambia una vez al año cuando se publican los resultados anuales </v>
          </cell>
          <cell r="I231">
            <v>0</v>
          </cell>
          <cell r="J231">
            <v>0</v>
          </cell>
          <cell r="K231" t="str">
            <v xml:space="preserve">Durante el mes de Julio del año 2020, el valor reportado de intensidad Energética por UPME para el año 2020 (proyectado) es 3,23 Terajulios/mil millones de pesos de 2005. Este indicador solo cambia una vez al año cuando se publican los resultados anuales </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t="str">
            <v>PND</v>
          </cell>
          <cell r="AD231" t="str">
            <v>MI</v>
          </cell>
          <cell r="AE231" t="str">
            <v>Anual</v>
          </cell>
        </row>
        <row r="232">
          <cell r="B232" t="str">
            <v>EADS_PND_09</v>
          </cell>
          <cell r="C232">
            <v>92</v>
          </cell>
          <cell r="D232" t="str">
            <v>Entidades Adscritas</v>
          </cell>
          <cell r="E232" t="str">
            <v>UPME - Nuevos Planes de Energización Rural Sostenible estructurados</v>
          </cell>
          <cell r="F232" t="str">
            <v>#</v>
          </cell>
          <cell r="G232">
            <v>1</v>
          </cell>
          <cell r="H232" t="str">
            <v>Durante el mes de Junio del año 2020, para el convenio del PERS Putumayo se recibieron los productos por parte del Gestor Local (Universidad Distrital). Se está en una fase de verificación de toda la información para proceder a elaborar acta de entrega sa</v>
          </cell>
          <cell r="I232">
            <v>0</v>
          </cell>
          <cell r="J232">
            <v>0</v>
          </cell>
          <cell r="K232" t="str">
            <v>Durante el mes de Julio del año 2020, para el convenio del Plan de Energización Rural Sostenible- PERS Putumayo se recibieron los productos por parte del Gestor Local (Universidad Distrital). Los supervisores de la Unidad de Planeación Minero Energética -</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t="str">
            <v>PND</v>
          </cell>
          <cell r="AD232" t="str">
            <v>MI</v>
          </cell>
          <cell r="AE232" t="str">
            <v>Acum</v>
          </cell>
        </row>
        <row r="233">
          <cell r="B233" t="str">
            <v>EADS_PND_10</v>
          </cell>
          <cell r="C233">
            <v>93</v>
          </cell>
          <cell r="D233" t="str">
            <v>Entidades Adscritas</v>
          </cell>
          <cell r="E233" t="str">
            <v>UPME - Producto interno bruto (PIB) minero real</v>
          </cell>
          <cell r="F233" t="str">
            <v>#</v>
          </cell>
          <cell r="G233">
            <v>15.5</v>
          </cell>
          <cell r="H233" t="str">
            <v xml:space="preserve">     En el mes de junio se verificaron los resultados consolidados del PIB minero real para el primer trimestre de 2020. Cuando el DANE realice la publicación programada para agosto de las cifras provisionales del PIB Nacional con corte al II trimestre, s</v>
          </cell>
          <cell r="I233">
            <v>3.27</v>
          </cell>
          <cell r="J233">
            <v>0.21096774193548387</v>
          </cell>
          <cell r="K233" t="str">
            <v>n el mes de julio de 2020, se verificó nuevamente los resultados consolidados provisionales del Producto Interno Bruto (PIB) minero real para el primer trimestre de 2020. En la medida en que el DANE realice la publicación programada para mediados de agost</v>
          </cell>
          <cell r="L233">
            <v>3.27</v>
          </cell>
          <cell r="M233">
            <v>15.5</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t="str">
            <v>PND</v>
          </cell>
          <cell r="AD233" t="str">
            <v>MI</v>
          </cell>
          <cell r="AE233" t="str">
            <v>Anual</v>
          </cell>
        </row>
        <row r="234">
          <cell r="B234" t="str">
            <v>EADS_PND_11</v>
          </cell>
          <cell r="C234">
            <v>94</v>
          </cell>
          <cell r="D234" t="str">
            <v>Entidades Adscritas</v>
          </cell>
          <cell r="E234" t="str">
            <v>ANM - Porcentaje de producción de oro proveniente de títulos mineros</v>
          </cell>
          <cell r="F234" t="str">
            <v>#</v>
          </cell>
          <cell r="G234">
            <v>52</v>
          </cell>
          <cell r="H234" t="str">
            <v>El indicador tiene un rezago para su reporte. En el I trim de 2020, el 43,94% de la producción de oro provino de productores con títulos mineros</v>
          </cell>
          <cell r="I234">
            <v>43.94</v>
          </cell>
          <cell r="J234">
            <v>0.84499999999999997</v>
          </cell>
          <cell r="K234" t="str">
            <v>Durante el mes de julio de 2020 se realizó seguimiento y apoyo a las inquietudes que surgieron en el ejercicio de la minería de metales preciosos y en especial del oro. Trimestral con 120  días de rezago. El dato se actualizará en noviembre</v>
          </cell>
          <cell r="L234">
            <v>41.75</v>
          </cell>
          <cell r="M234">
            <v>49.408284023668642</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t="str">
            <v>PND</v>
          </cell>
        </row>
        <row r="235">
          <cell r="B235" t="str">
            <v>EADS_PND_12</v>
          </cell>
          <cell r="C235">
            <v>95</v>
          </cell>
          <cell r="D235" t="str">
            <v>Entidades Adscritas</v>
          </cell>
          <cell r="E235" t="str">
            <v>ANM - Porcentaje del grado de cumplimiento de obligaciones mineras</v>
          </cell>
          <cell r="F235" t="str">
            <v>#</v>
          </cell>
          <cell r="G235">
            <v>53.2</v>
          </cell>
          <cell r="H235" t="str">
            <v>Durante el mes de junio no se verificaron no conformidades, esto debido a las medidas de aislamiento. El acumulado al mes de junio es de 411 no conformidades verificadas, de ellas se cerraron 274, esto representa el 66,7%</v>
          </cell>
          <cell r="I235">
            <v>66.7</v>
          </cell>
          <cell r="J235">
            <v>1.2537593984962405</v>
          </cell>
          <cell r="K235" t="str">
            <v xml:space="preserve">En el mes de julio de 2020 se verificaron 101 no conformidades de las cuales se cerraron 73 para un porcentaje de 72,3%. El acumulado en el año sería de 515 no confomidades verificadas de las cuales se han cerrado 348 para un porcentaje del 67,6%. </v>
          </cell>
          <cell r="L235">
            <v>73</v>
          </cell>
          <cell r="M235">
            <v>58.224887556221894</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t="str">
            <v>PND</v>
          </cell>
          <cell r="AD235" t="str">
            <v>EE</v>
          </cell>
          <cell r="AE235" t="str">
            <v>Acum</v>
          </cell>
        </row>
        <row r="236">
          <cell r="B236" t="str">
            <v>EADS_PND_13</v>
          </cell>
          <cell r="C236">
            <v>96</v>
          </cell>
          <cell r="D236" t="str">
            <v>Entidades Adscritas</v>
          </cell>
          <cell r="E236" t="str">
            <v>ANM - Puntaje de Colombia en el índice de atracción de la inversión (Fraser)</v>
          </cell>
          <cell r="F236" t="str">
            <v>#</v>
          </cell>
          <cell r="G236">
            <v>58</v>
          </cell>
          <cell r="H236" t="str">
            <v>Se ha llevado a cabo la atención de consultas y requerimientos de compañías mineras y público objetivo. El índice tiene una periodicidad anual</v>
          </cell>
          <cell r="I236">
            <v>0</v>
          </cell>
          <cell r="J236">
            <v>0</v>
          </cell>
          <cell r="K236" t="str">
            <v>Atención de consultas y requerimientos de compañías mineras y público objetivo: Durante el mes de julio, continuando la priorización del trabajo remoto en casa ordenado por la Presidencia de la República en el marco de la emergencia sanitaria, se atendier</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t="str">
            <v>PND</v>
          </cell>
          <cell r="AD236" t="str">
            <v>EE</v>
          </cell>
          <cell r="AE236" t="str">
            <v>Acum</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sheetName val="Plan consolidado 2020"/>
      <sheetName val="Codificación"/>
      <sheetName val="Hoja1"/>
    </sheetNames>
    <sheetDataSet>
      <sheetData sheetId="0">
        <row r="6">
          <cell r="U6" t="str">
            <v>se remite a evaluacion de la segunda parte de la encuesta sobre la cohecion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E139"/>
  <sheetViews>
    <sheetView tabSelected="1" zoomScale="84" zoomScaleNormal="84" zoomScaleSheetLayoutView="87" workbookViewId="0">
      <pane ySplit="2" topLeftCell="A3" activePane="bottomLeft" state="frozen"/>
      <selection activeCell="A2" sqref="A2"/>
      <selection pane="bottomLeft" sqref="A1:AA1"/>
    </sheetView>
  </sheetViews>
  <sheetFormatPr baseColWidth="10" defaultRowHeight="15" x14ac:dyDescent="0.25"/>
  <cols>
    <col min="1" max="1" width="11.140625" style="3" customWidth="1"/>
    <col min="2" max="2" width="12" style="10" customWidth="1"/>
    <col min="3" max="3" width="19" customWidth="1"/>
    <col min="4" max="4" width="8.7109375" style="4" customWidth="1"/>
    <col min="5" max="5" width="11" style="4" customWidth="1"/>
    <col min="6" max="6" width="18.28515625" customWidth="1"/>
    <col min="7" max="7" width="12.42578125" style="8" customWidth="1"/>
    <col min="8" max="8" width="10.85546875" style="3" customWidth="1"/>
    <col min="9" max="9" width="11.5703125" style="9" customWidth="1"/>
    <col min="10" max="10" width="18.28515625" customWidth="1"/>
    <col min="11" max="11" width="11.85546875" customWidth="1"/>
    <col min="12" max="12" width="10.85546875" customWidth="1"/>
    <col min="13" max="13" width="12" customWidth="1"/>
    <col min="14" max="14" width="14.140625" customWidth="1"/>
    <col min="15" max="15" width="14.140625" style="22" customWidth="1"/>
    <col min="16" max="16" width="10" style="3" customWidth="1"/>
    <col min="17" max="17" width="11.5703125" customWidth="1"/>
    <col min="18" max="18" width="11.140625" customWidth="1"/>
    <col min="19" max="19" width="11.7109375" customWidth="1"/>
    <col min="20" max="20" width="12.7109375" customWidth="1"/>
    <col min="21" max="21" width="13.5703125" customWidth="1"/>
    <col min="22" max="22" width="15.5703125" customWidth="1"/>
    <col min="23" max="23" width="22.140625" customWidth="1"/>
    <col min="24" max="24" width="24.5703125" customWidth="1"/>
    <col min="25" max="25" width="22.7109375" customWidth="1"/>
    <col min="26" max="26" width="14.140625" customWidth="1"/>
    <col min="27" max="27" width="16.140625" customWidth="1"/>
    <col min="28" max="28" width="14.140625" customWidth="1"/>
    <col min="29" max="29" width="11.42578125" style="3" customWidth="1"/>
    <col min="30" max="30" width="33.42578125" customWidth="1"/>
    <col min="31" max="31" width="11.5703125" hidden="1" customWidth="1"/>
    <col min="32" max="32" width="41.5703125" hidden="1" customWidth="1"/>
    <col min="33" max="33" width="13.5703125" customWidth="1"/>
    <col min="34" max="34" width="12.7109375" customWidth="1"/>
    <col min="35" max="35" width="31.140625" customWidth="1"/>
    <col min="36" max="36" width="15.85546875" hidden="1" customWidth="1"/>
    <col min="37" max="37" width="49.42578125" hidden="1" customWidth="1"/>
    <col min="38" max="38" width="17.7109375" hidden="1" customWidth="1"/>
    <col min="39" max="39" width="38" hidden="1" customWidth="1"/>
    <col min="40" max="41" width="11.42578125" customWidth="1"/>
    <col min="42" max="42" width="33.28515625" customWidth="1"/>
    <col min="43" max="43" width="11.42578125" hidden="1" customWidth="1"/>
    <col min="44" max="44" width="11.42578125" style="6" hidden="1" customWidth="1"/>
    <col min="45" max="45" width="6.85546875" style="6" hidden="1" customWidth="1"/>
    <col min="46" max="46" width="3" style="6" hidden="1" customWidth="1"/>
    <col min="47" max="47" width="15.5703125" style="6" customWidth="1"/>
    <col min="48" max="48" width="11.42578125" style="6" customWidth="1"/>
    <col min="49" max="161" width="11.42578125" style="6"/>
  </cols>
  <sheetData>
    <row r="1" spans="1:161" ht="31.5" customHeight="1" x14ac:dyDescent="0.25">
      <c r="A1" s="58" t="s">
        <v>106</v>
      </c>
      <c r="B1" s="58"/>
      <c r="C1" s="59"/>
      <c r="D1" s="59"/>
      <c r="E1" s="59"/>
      <c r="F1" s="59"/>
      <c r="G1" s="59"/>
      <c r="H1" s="59"/>
      <c r="I1" s="59"/>
      <c r="J1" s="59"/>
      <c r="K1" s="59"/>
      <c r="L1" s="59"/>
      <c r="M1" s="59"/>
      <c r="N1" s="59"/>
      <c r="O1" s="59"/>
      <c r="P1" s="59"/>
      <c r="Q1" s="59"/>
      <c r="R1" s="59"/>
      <c r="S1" s="59"/>
      <c r="T1" s="59"/>
      <c r="U1" s="59"/>
      <c r="V1" s="59"/>
      <c r="W1" s="59"/>
      <c r="X1" s="59"/>
      <c r="Y1" s="59"/>
      <c r="Z1" s="59"/>
      <c r="AA1" s="59"/>
      <c r="AB1" s="52" t="s">
        <v>67</v>
      </c>
      <c r="AC1" s="53"/>
      <c r="AD1" s="53"/>
      <c r="AE1" s="60" t="s">
        <v>78</v>
      </c>
      <c r="AF1" s="61"/>
      <c r="AG1" s="54" t="s">
        <v>107</v>
      </c>
      <c r="AH1" s="54"/>
      <c r="AI1" s="54"/>
      <c r="AJ1" s="44" t="s">
        <v>99</v>
      </c>
      <c r="AK1" s="44"/>
      <c r="AL1" s="44" t="s">
        <v>100</v>
      </c>
      <c r="AM1" s="44"/>
      <c r="AN1" s="55" t="s">
        <v>108</v>
      </c>
      <c r="AO1" s="56"/>
      <c r="AP1" s="57"/>
      <c r="AQ1" s="53" t="s">
        <v>68</v>
      </c>
      <c r="AR1" s="53"/>
      <c r="AS1" s="53"/>
    </row>
    <row r="2" spans="1:161" ht="33.75" customHeight="1" x14ac:dyDescent="0.25">
      <c r="A2" s="1" t="s">
        <v>0</v>
      </c>
      <c r="B2" s="1" t="s">
        <v>75</v>
      </c>
      <c r="C2" s="1" t="s">
        <v>1</v>
      </c>
      <c r="D2" s="1" t="s">
        <v>31</v>
      </c>
      <c r="E2" s="1" t="s">
        <v>92</v>
      </c>
      <c r="F2" s="1" t="s">
        <v>2</v>
      </c>
      <c r="G2" s="1" t="s">
        <v>91</v>
      </c>
      <c r="H2" s="1" t="s">
        <v>32</v>
      </c>
      <c r="I2" s="1" t="s">
        <v>58</v>
      </c>
      <c r="J2" s="1" t="s">
        <v>94</v>
      </c>
      <c r="K2" s="1" t="s">
        <v>93</v>
      </c>
      <c r="L2" s="1" t="s">
        <v>19</v>
      </c>
      <c r="M2" s="1" t="s">
        <v>20</v>
      </c>
      <c r="N2" s="1" t="s">
        <v>21</v>
      </c>
      <c r="O2" s="1" t="s">
        <v>74</v>
      </c>
      <c r="P2" s="1" t="s">
        <v>22</v>
      </c>
      <c r="Q2" s="1" t="s">
        <v>33</v>
      </c>
      <c r="R2" s="2" t="s">
        <v>3</v>
      </c>
      <c r="S2" s="1" t="s">
        <v>34</v>
      </c>
      <c r="T2" s="2" t="s">
        <v>23</v>
      </c>
      <c r="U2" s="2" t="s">
        <v>24</v>
      </c>
      <c r="V2" s="2" t="s">
        <v>18</v>
      </c>
      <c r="W2" s="1" t="s">
        <v>4</v>
      </c>
      <c r="X2" s="1" t="s">
        <v>5</v>
      </c>
      <c r="Y2" s="1" t="s">
        <v>35</v>
      </c>
      <c r="Z2" s="1" t="s">
        <v>6</v>
      </c>
      <c r="AA2" s="1" t="s">
        <v>7</v>
      </c>
      <c r="AB2" s="1" t="s">
        <v>76</v>
      </c>
      <c r="AC2" s="1" t="s">
        <v>65</v>
      </c>
      <c r="AD2" s="1" t="s">
        <v>66</v>
      </c>
      <c r="AE2" s="1" t="s">
        <v>77</v>
      </c>
      <c r="AF2" s="1" t="s">
        <v>66</v>
      </c>
      <c r="AG2" s="1" t="s">
        <v>85</v>
      </c>
      <c r="AH2" s="1" t="s">
        <v>65</v>
      </c>
      <c r="AI2" s="1" t="s">
        <v>66</v>
      </c>
      <c r="AJ2" s="1" t="s">
        <v>65</v>
      </c>
      <c r="AK2" s="1" t="s">
        <v>66</v>
      </c>
      <c r="AL2" s="1" t="s">
        <v>65</v>
      </c>
      <c r="AM2" s="1" t="s">
        <v>66</v>
      </c>
      <c r="AN2" s="1" t="s">
        <v>10</v>
      </c>
      <c r="AO2" s="1" t="s">
        <v>65</v>
      </c>
      <c r="AP2" s="1" t="s">
        <v>66</v>
      </c>
      <c r="AQ2" s="5" t="s">
        <v>13</v>
      </c>
      <c r="AR2" s="1" t="s">
        <v>65</v>
      </c>
      <c r="AS2" s="1" t="s">
        <v>66</v>
      </c>
      <c r="AT2" s="1" t="s">
        <v>84</v>
      </c>
    </row>
    <row r="3" spans="1:161" s="3" customFormat="1" ht="112.5" x14ac:dyDescent="0.25">
      <c r="A3" s="45" t="s">
        <v>43</v>
      </c>
      <c r="B3" s="48">
        <f>E3</f>
        <v>69.810750021645021</v>
      </c>
      <c r="C3" s="51" t="s">
        <v>44</v>
      </c>
      <c r="D3" s="48">
        <v>100</v>
      </c>
      <c r="E3" s="48">
        <f>(SUM(G3:G7)*D3)/100</f>
        <v>69.810750021645021</v>
      </c>
      <c r="F3" s="42" t="s">
        <v>45</v>
      </c>
      <c r="G3" s="40">
        <f>(K3*H3)/100</f>
        <v>21.142857142857142</v>
      </c>
      <c r="H3" s="40">
        <v>25</v>
      </c>
      <c r="I3" s="40" t="s">
        <v>63</v>
      </c>
      <c r="J3" s="43" t="s">
        <v>64</v>
      </c>
      <c r="K3" s="39">
        <f t="shared" ref="K3:K7" si="0">(O3*L3)/N3</f>
        <v>84.571428571428569</v>
      </c>
      <c r="L3" s="18">
        <v>100</v>
      </c>
      <c r="M3" s="11" t="s">
        <v>41</v>
      </c>
      <c r="N3" s="11">
        <v>0.7</v>
      </c>
      <c r="O3" s="29">
        <f>+AC3+AH3+AO3+AR3+AE3+AJ3+AL3</f>
        <v>0.59199999999999997</v>
      </c>
      <c r="P3" s="12" t="s">
        <v>40</v>
      </c>
      <c r="Q3" s="13" t="s">
        <v>36</v>
      </c>
      <c r="R3" s="13" t="s">
        <v>9</v>
      </c>
      <c r="S3" s="13" t="s">
        <v>39</v>
      </c>
      <c r="T3" s="13" t="s">
        <v>57</v>
      </c>
      <c r="U3" s="39" t="s">
        <v>46</v>
      </c>
      <c r="V3" s="13" t="s">
        <v>14</v>
      </c>
      <c r="W3" s="39" t="s">
        <v>15</v>
      </c>
      <c r="X3" s="39" t="s">
        <v>16</v>
      </c>
      <c r="Y3" s="39" t="s">
        <v>29</v>
      </c>
      <c r="Z3" s="39" t="s">
        <v>11</v>
      </c>
      <c r="AA3" s="39" t="s">
        <v>12</v>
      </c>
      <c r="AB3" s="14">
        <v>0</v>
      </c>
      <c r="AC3" s="14">
        <v>0</v>
      </c>
      <c r="AD3" s="14" t="s">
        <v>69</v>
      </c>
      <c r="AE3" s="17">
        <v>0</v>
      </c>
      <c r="AF3" s="17" t="s">
        <v>79</v>
      </c>
      <c r="AG3" s="17">
        <v>0.35</v>
      </c>
      <c r="AH3" s="14">
        <v>0.59199999999999997</v>
      </c>
      <c r="AI3" s="17" t="s">
        <v>86</v>
      </c>
      <c r="AJ3" s="17">
        <v>0</v>
      </c>
      <c r="AK3" s="17" t="s">
        <v>95</v>
      </c>
      <c r="AL3" s="17">
        <v>0</v>
      </c>
      <c r="AM3" s="17" t="s">
        <v>101</v>
      </c>
      <c r="AN3" s="17"/>
      <c r="AO3" s="23">
        <v>0</v>
      </c>
      <c r="AP3" s="23" t="str">
        <f>[2]REPORTE!$U$6</f>
        <v>se remite a evaluacion de la segunda parte de la encuesta sobre la cohecion</v>
      </c>
      <c r="AQ3" s="23">
        <v>0.35</v>
      </c>
      <c r="AR3" s="24"/>
      <c r="AS3" s="24"/>
      <c r="AT3" s="28">
        <v>0.25</v>
      </c>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row>
    <row r="4" spans="1:161" s="3" customFormat="1" ht="179.25" customHeight="1" x14ac:dyDescent="0.25">
      <c r="A4" s="46"/>
      <c r="B4" s="49"/>
      <c r="C4" s="51"/>
      <c r="D4" s="49"/>
      <c r="E4" s="49"/>
      <c r="F4" s="62" t="s">
        <v>47</v>
      </c>
      <c r="G4" s="48">
        <f>(SUM(K4:K5)*H4)/100</f>
        <v>28.730392878787878</v>
      </c>
      <c r="H4" s="48">
        <v>25</v>
      </c>
      <c r="I4" s="40" t="s">
        <v>59</v>
      </c>
      <c r="J4" s="43" t="s">
        <v>48</v>
      </c>
      <c r="K4" s="39">
        <f t="shared" si="0"/>
        <v>49.378404545454543</v>
      </c>
      <c r="L4" s="18">
        <v>50</v>
      </c>
      <c r="M4" s="11" t="s">
        <v>41</v>
      </c>
      <c r="N4" s="19">
        <v>11000000</v>
      </c>
      <c r="O4" s="37">
        <f>+AC4+AH4+AO4+AR4+AE4+AJ4+AL4</f>
        <v>10863249</v>
      </c>
      <c r="P4" s="12" t="s">
        <v>42</v>
      </c>
      <c r="Q4" s="13" t="s">
        <v>36</v>
      </c>
      <c r="R4" s="13" t="s">
        <v>9</v>
      </c>
      <c r="S4" s="13" t="s">
        <v>37</v>
      </c>
      <c r="T4" s="39" t="s">
        <v>49</v>
      </c>
      <c r="U4" s="39" t="s">
        <v>46</v>
      </c>
      <c r="V4" s="13" t="s">
        <v>28</v>
      </c>
      <c r="W4" s="39" t="s">
        <v>15</v>
      </c>
      <c r="X4" s="39" t="s">
        <v>27</v>
      </c>
      <c r="Y4" s="39" t="s">
        <v>30</v>
      </c>
      <c r="Z4" s="39" t="s">
        <v>11</v>
      </c>
      <c r="AA4" s="39" t="s">
        <v>12</v>
      </c>
      <c r="AB4" s="15">
        <v>500000</v>
      </c>
      <c r="AC4" s="15">
        <v>3801429</v>
      </c>
      <c r="AD4" s="14" t="s">
        <v>70</v>
      </c>
      <c r="AE4" s="15">
        <v>2283182</v>
      </c>
      <c r="AF4" s="27" t="s">
        <v>80</v>
      </c>
      <c r="AG4" s="15">
        <v>300000</v>
      </c>
      <c r="AH4" s="15">
        <v>1296177</v>
      </c>
      <c r="AI4" s="17" t="s">
        <v>87</v>
      </c>
      <c r="AJ4" s="15">
        <v>1328199</v>
      </c>
      <c r="AK4" s="17" t="s">
        <v>96</v>
      </c>
      <c r="AL4" s="15">
        <v>1038812</v>
      </c>
      <c r="AM4" s="17" t="s">
        <v>102</v>
      </c>
      <c r="AN4" s="15">
        <v>700000</v>
      </c>
      <c r="AO4" s="25">
        <v>1115450</v>
      </c>
      <c r="AP4" s="23" t="s">
        <v>104</v>
      </c>
      <c r="AQ4" s="25">
        <v>4500000</v>
      </c>
      <c r="AR4" s="24"/>
      <c r="AS4" s="24"/>
      <c r="AT4" s="28">
        <v>0.125</v>
      </c>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row>
    <row r="5" spans="1:161" s="3" customFormat="1" ht="129" customHeight="1" x14ac:dyDescent="0.25">
      <c r="A5" s="46"/>
      <c r="B5" s="49"/>
      <c r="C5" s="51"/>
      <c r="D5" s="49"/>
      <c r="E5" s="49"/>
      <c r="F5" s="62"/>
      <c r="G5" s="50"/>
      <c r="H5" s="50"/>
      <c r="I5" s="40" t="s">
        <v>60</v>
      </c>
      <c r="J5" s="43" t="s">
        <v>88</v>
      </c>
      <c r="K5" s="39">
        <f t="shared" si="0"/>
        <v>65.543166969696969</v>
      </c>
      <c r="L5" s="18">
        <v>50</v>
      </c>
      <c r="M5" s="11" t="s">
        <v>41</v>
      </c>
      <c r="N5" s="19">
        <v>825000000</v>
      </c>
      <c r="O5" s="37">
        <f>+AC5+AH5+AO5+AR5+AE5+AJ5+AL5</f>
        <v>1081462255</v>
      </c>
      <c r="P5" s="12" t="s">
        <v>42</v>
      </c>
      <c r="Q5" s="13" t="s">
        <v>36</v>
      </c>
      <c r="R5" s="13" t="s">
        <v>9</v>
      </c>
      <c r="S5" s="13" t="s">
        <v>39</v>
      </c>
      <c r="T5" s="39" t="s">
        <v>50</v>
      </c>
      <c r="U5" s="39" t="s">
        <v>46</v>
      </c>
      <c r="V5" s="13" t="s">
        <v>28</v>
      </c>
      <c r="W5" s="39" t="s">
        <v>26</v>
      </c>
      <c r="X5" s="39" t="s">
        <v>27</v>
      </c>
      <c r="Y5" s="39" t="s">
        <v>8</v>
      </c>
      <c r="Z5" s="39" t="s">
        <v>11</v>
      </c>
      <c r="AA5" s="39" t="s">
        <v>12</v>
      </c>
      <c r="AB5" s="15">
        <v>45000000</v>
      </c>
      <c r="AC5" s="15">
        <v>51907010</v>
      </c>
      <c r="AD5" s="14" t="s">
        <v>71</v>
      </c>
      <c r="AE5" s="15">
        <v>379318212</v>
      </c>
      <c r="AF5" s="27" t="s">
        <v>81</v>
      </c>
      <c r="AG5" s="15">
        <v>45000000</v>
      </c>
      <c r="AH5" s="15">
        <v>181993240</v>
      </c>
      <c r="AI5" s="17" t="s">
        <v>81</v>
      </c>
      <c r="AJ5" s="15">
        <v>68188669</v>
      </c>
      <c r="AK5" s="17" t="s">
        <v>81</v>
      </c>
      <c r="AL5" s="15">
        <v>113702196</v>
      </c>
      <c r="AM5" s="17" t="s">
        <v>81</v>
      </c>
      <c r="AN5" s="15">
        <v>45000000</v>
      </c>
      <c r="AO5" s="25">
        <v>286352928</v>
      </c>
      <c r="AP5" s="23" t="s">
        <v>81</v>
      </c>
      <c r="AQ5" s="25">
        <v>45000000</v>
      </c>
      <c r="AR5" s="24"/>
      <c r="AS5" s="24"/>
      <c r="AT5" s="28">
        <v>0.125</v>
      </c>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row>
    <row r="6" spans="1:161" s="3" customFormat="1" ht="104.25" customHeight="1" x14ac:dyDescent="0.25">
      <c r="A6" s="46"/>
      <c r="B6" s="49"/>
      <c r="C6" s="51"/>
      <c r="D6" s="49"/>
      <c r="E6" s="49"/>
      <c r="F6" s="42" t="s">
        <v>51</v>
      </c>
      <c r="G6" s="41">
        <f>(K6*H6)/100</f>
        <v>19.9375</v>
      </c>
      <c r="H6" s="40">
        <v>25</v>
      </c>
      <c r="I6" s="40" t="s">
        <v>61</v>
      </c>
      <c r="J6" s="43" t="s">
        <v>52</v>
      </c>
      <c r="K6" s="39">
        <f t="shared" si="0"/>
        <v>79.75</v>
      </c>
      <c r="L6" s="18">
        <v>100</v>
      </c>
      <c r="M6" s="11" t="s">
        <v>41</v>
      </c>
      <c r="N6" s="20">
        <v>80</v>
      </c>
      <c r="O6" s="16">
        <f t="shared" ref="O6:O7" si="1">+AC6+AH6+AO6+AR6+AE6+AJ6</f>
        <v>63.8</v>
      </c>
      <c r="P6" s="12" t="s">
        <v>40</v>
      </c>
      <c r="Q6" s="13" t="s">
        <v>36</v>
      </c>
      <c r="R6" s="13" t="s">
        <v>9</v>
      </c>
      <c r="S6" s="13" t="s">
        <v>37</v>
      </c>
      <c r="T6" s="39" t="s">
        <v>56</v>
      </c>
      <c r="U6" s="39" t="s">
        <v>46</v>
      </c>
      <c r="V6" s="13" t="s">
        <v>25</v>
      </c>
      <c r="W6" s="39" t="s">
        <v>15</v>
      </c>
      <c r="X6" s="39" t="s">
        <v>17</v>
      </c>
      <c r="Y6" s="39" t="s">
        <v>8</v>
      </c>
      <c r="Z6" s="39" t="s">
        <v>11</v>
      </c>
      <c r="AA6" s="39" t="s">
        <v>12</v>
      </c>
      <c r="AB6" s="16">
        <v>0</v>
      </c>
      <c r="AC6" s="16">
        <v>0</v>
      </c>
      <c r="AD6" s="14" t="s">
        <v>72</v>
      </c>
      <c r="AE6" s="16">
        <v>0</v>
      </c>
      <c r="AF6" s="39" t="s">
        <v>82</v>
      </c>
      <c r="AG6" s="16">
        <v>10</v>
      </c>
      <c r="AH6" s="16">
        <v>63.8</v>
      </c>
      <c r="AI6" s="39" t="s">
        <v>89</v>
      </c>
      <c r="AJ6" s="17">
        <v>0</v>
      </c>
      <c r="AK6" s="39" t="s">
        <v>97</v>
      </c>
      <c r="AL6" s="39">
        <v>0</v>
      </c>
      <c r="AM6" s="39" t="s">
        <v>97</v>
      </c>
      <c r="AN6" s="16">
        <v>10</v>
      </c>
      <c r="AO6" s="26"/>
      <c r="AP6" s="21" t="s">
        <v>97</v>
      </c>
      <c r="AQ6" s="26">
        <v>10</v>
      </c>
      <c r="AR6" s="24"/>
      <c r="AS6" s="24"/>
      <c r="AT6" s="28">
        <v>0.25</v>
      </c>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row>
    <row r="7" spans="1:161" s="3" customFormat="1" ht="99.75" customHeight="1" x14ac:dyDescent="0.25">
      <c r="A7" s="47"/>
      <c r="B7" s="50"/>
      <c r="C7" s="51"/>
      <c r="D7" s="50"/>
      <c r="E7" s="50"/>
      <c r="F7" s="42" t="s">
        <v>53</v>
      </c>
      <c r="G7" s="41">
        <f>(K7*H7)/100</f>
        <v>0</v>
      </c>
      <c r="H7" s="40">
        <v>25</v>
      </c>
      <c r="I7" s="40" t="s">
        <v>62</v>
      </c>
      <c r="J7" s="43" t="s">
        <v>54</v>
      </c>
      <c r="K7" s="39">
        <f t="shared" si="0"/>
        <v>0</v>
      </c>
      <c r="L7" s="18">
        <v>100</v>
      </c>
      <c r="M7" s="11" t="s">
        <v>41</v>
      </c>
      <c r="N7" s="19">
        <v>1</v>
      </c>
      <c r="O7" s="17">
        <f t="shared" si="1"/>
        <v>0</v>
      </c>
      <c r="P7" s="12" t="s">
        <v>42</v>
      </c>
      <c r="Q7" s="13" t="s">
        <v>36</v>
      </c>
      <c r="R7" s="13" t="s">
        <v>9</v>
      </c>
      <c r="S7" s="13" t="s">
        <v>38</v>
      </c>
      <c r="T7" s="39" t="s">
        <v>55</v>
      </c>
      <c r="U7" s="39" t="s">
        <v>46</v>
      </c>
      <c r="V7" s="13" t="s">
        <v>28</v>
      </c>
      <c r="W7" s="39" t="s">
        <v>15</v>
      </c>
      <c r="X7" s="39" t="s">
        <v>17</v>
      </c>
      <c r="Y7" s="39" t="s">
        <v>8</v>
      </c>
      <c r="Z7" s="39" t="s">
        <v>11</v>
      </c>
      <c r="AA7" s="39" t="s">
        <v>12</v>
      </c>
      <c r="AB7" s="16">
        <v>0</v>
      </c>
      <c r="AC7" s="16">
        <v>0</v>
      </c>
      <c r="AD7" s="14" t="s">
        <v>73</v>
      </c>
      <c r="AE7" s="16">
        <v>0</v>
      </c>
      <c r="AF7" s="39" t="s">
        <v>83</v>
      </c>
      <c r="AG7" s="16">
        <v>0</v>
      </c>
      <c r="AH7" s="16"/>
      <c r="AI7" s="39" t="s">
        <v>90</v>
      </c>
      <c r="AJ7" s="17">
        <v>0</v>
      </c>
      <c r="AK7" s="39" t="s">
        <v>98</v>
      </c>
      <c r="AL7" s="39">
        <v>0</v>
      </c>
      <c r="AM7" s="39" t="s">
        <v>103</v>
      </c>
      <c r="AN7" s="16">
        <v>0</v>
      </c>
      <c r="AO7" s="26"/>
      <c r="AP7" s="21" t="s">
        <v>105</v>
      </c>
      <c r="AQ7" s="26">
        <v>1</v>
      </c>
      <c r="AR7" s="24"/>
      <c r="AS7" s="24"/>
      <c r="AT7" s="28">
        <v>0.25</v>
      </c>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row>
    <row r="8" spans="1:161" x14ac:dyDescent="0.25">
      <c r="A8" s="30"/>
      <c r="B8" s="38"/>
      <c r="C8" s="32"/>
      <c r="D8" s="33"/>
      <c r="E8" s="33"/>
      <c r="F8" s="32"/>
      <c r="G8" s="34"/>
      <c r="H8" s="30"/>
      <c r="I8" s="35"/>
      <c r="J8" s="32"/>
      <c r="K8" s="32"/>
      <c r="L8" s="32"/>
      <c r="M8" s="32"/>
      <c r="N8" s="32"/>
      <c r="O8" s="36"/>
      <c r="P8" s="30"/>
      <c r="Q8" s="32"/>
      <c r="R8" s="32"/>
      <c r="S8" s="32"/>
      <c r="T8" s="32"/>
      <c r="U8" s="32"/>
      <c r="V8" s="32"/>
      <c r="W8" s="32"/>
      <c r="X8" s="32"/>
      <c r="Y8" s="32"/>
      <c r="Z8" s="32"/>
      <c r="AA8" s="32"/>
      <c r="AB8" s="32"/>
      <c r="AC8" s="30"/>
      <c r="AD8" s="32"/>
      <c r="AE8" s="32"/>
      <c r="AF8" s="32"/>
      <c r="AG8" s="32"/>
      <c r="AH8" s="32"/>
      <c r="AI8" s="32"/>
      <c r="AJ8" s="32"/>
      <c r="AK8" s="32"/>
      <c r="AL8" s="32"/>
      <c r="AM8" s="32"/>
      <c r="AN8" s="32"/>
      <c r="AO8" s="32"/>
      <c r="AP8" s="32"/>
    </row>
    <row r="9" spans="1:161" x14ac:dyDescent="0.25">
      <c r="A9" s="30"/>
      <c r="B9" s="31"/>
      <c r="C9" s="32"/>
      <c r="D9" s="33"/>
      <c r="E9" s="33"/>
      <c r="F9" s="32"/>
      <c r="G9" s="34"/>
      <c r="H9" s="30"/>
      <c r="I9" s="35"/>
      <c r="J9" s="32"/>
      <c r="K9" s="32"/>
      <c r="L9" s="32"/>
      <c r="M9" s="32"/>
      <c r="N9" s="32"/>
      <c r="O9" s="36"/>
      <c r="P9" s="30"/>
      <c r="Q9" s="32"/>
      <c r="R9" s="32"/>
      <c r="S9" s="32"/>
      <c r="T9" s="32"/>
      <c r="U9" s="32"/>
      <c r="V9" s="32"/>
      <c r="W9" s="32"/>
      <c r="X9" s="32"/>
      <c r="Y9" s="32"/>
      <c r="Z9" s="32"/>
      <c r="AA9" s="32"/>
      <c r="AB9" s="32"/>
      <c r="AC9" s="30"/>
      <c r="AD9" s="32"/>
      <c r="AE9" s="32"/>
      <c r="AF9" s="32"/>
      <c r="AG9" s="32"/>
      <c r="AH9" s="32"/>
      <c r="AI9" s="32"/>
      <c r="AJ9" s="32"/>
      <c r="AK9" s="32"/>
      <c r="AL9" s="32"/>
      <c r="AM9" s="32"/>
    </row>
    <row r="10" spans="1:161" x14ac:dyDescent="0.25">
      <c r="A10" s="30"/>
      <c r="B10" s="31"/>
      <c r="C10" s="32"/>
      <c r="D10" s="33"/>
      <c r="E10" s="33"/>
      <c r="F10" s="32"/>
      <c r="G10" s="34"/>
      <c r="H10" s="30"/>
      <c r="I10" s="35"/>
      <c r="J10" s="32"/>
      <c r="K10" s="32"/>
      <c r="L10" s="32"/>
      <c r="M10" s="32"/>
      <c r="N10" s="32"/>
      <c r="O10" s="36"/>
      <c r="P10" s="30"/>
      <c r="Q10" s="32"/>
      <c r="R10" s="32"/>
      <c r="S10" s="32"/>
      <c r="T10" s="32"/>
      <c r="U10" s="32"/>
      <c r="V10" s="32"/>
      <c r="W10" s="32"/>
      <c r="X10" s="32"/>
      <c r="Y10" s="32"/>
      <c r="Z10" s="32"/>
      <c r="AA10" s="32"/>
      <c r="AB10" s="32"/>
      <c r="AC10" s="30"/>
      <c r="AD10" s="32"/>
      <c r="AE10" s="32"/>
      <c r="AF10" s="32"/>
      <c r="AG10" s="32"/>
      <c r="AH10" s="32"/>
      <c r="AI10" s="32"/>
      <c r="AJ10" s="32"/>
      <c r="AK10" s="32"/>
      <c r="AL10" s="32"/>
      <c r="AM10" s="32"/>
    </row>
    <row r="11" spans="1:161" x14ac:dyDescent="0.25">
      <c r="A11" s="30"/>
      <c r="B11" s="31"/>
      <c r="C11" s="32"/>
      <c r="D11" s="33"/>
      <c r="E11" s="33"/>
      <c r="F11" s="32"/>
      <c r="G11" s="34"/>
      <c r="H11" s="30"/>
      <c r="I11" s="35"/>
      <c r="J11" s="32"/>
      <c r="K11" s="32"/>
      <c r="L11" s="32"/>
      <c r="M11" s="32"/>
      <c r="N11" s="32"/>
      <c r="O11" s="36"/>
      <c r="P11" s="30"/>
      <c r="Q11" s="32"/>
      <c r="R11" s="32"/>
      <c r="S11" s="32"/>
      <c r="T11" s="32"/>
      <c r="U11" s="32"/>
      <c r="V11" s="32"/>
      <c r="W11" s="32"/>
      <c r="X11" s="32"/>
      <c r="Y11" s="32"/>
      <c r="Z11" s="32"/>
      <c r="AA11" s="32"/>
      <c r="AB11" s="32"/>
      <c r="AC11" s="30"/>
      <c r="AD11" s="32"/>
      <c r="AE11" s="32"/>
      <c r="AF11" s="32"/>
      <c r="AG11" s="32"/>
      <c r="AH11" s="32"/>
      <c r="AI11" s="32"/>
      <c r="AJ11" s="32"/>
      <c r="AK11" s="32"/>
      <c r="AL11" s="32"/>
      <c r="AM11" s="32"/>
    </row>
    <row r="12" spans="1:161" x14ac:dyDescent="0.25">
      <c r="A12" s="30"/>
      <c r="B12" s="31"/>
      <c r="C12" s="32"/>
      <c r="D12" s="33"/>
      <c r="E12" s="33"/>
      <c r="F12" s="32"/>
      <c r="G12" s="34"/>
      <c r="H12" s="30"/>
      <c r="I12" s="35"/>
      <c r="J12" s="32"/>
      <c r="K12" s="32"/>
      <c r="L12" s="32"/>
      <c r="M12" s="32"/>
      <c r="N12" s="32"/>
      <c r="O12" s="36"/>
      <c r="P12" s="30"/>
      <c r="Q12" s="32"/>
      <c r="R12" s="32"/>
      <c r="S12" s="32"/>
      <c r="T12" s="32"/>
      <c r="U12" s="32"/>
      <c r="V12" s="32"/>
      <c r="W12" s="32"/>
      <c r="X12" s="32"/>
      <c r="Y12" s="32"/>
      <c r="Z12" s="32"/>
      <c r="AA12" s="32"/>
      <c r="AB12" s="32"/>
      <c r="AC12" s="30"/>
      <c r="AD12" s="32"/>
      <c r="AE12" s="32"/>
      <c r="AF12" s="32"/>
      <c r="AG12" s="32"/>
      <c r="AH12" s="32"/>
      <c r="AI12" s="32"/>
      <c r="AJ12" s="32"/>
      <c r="AK12" s="32"/>
      <c r="AL12" s="32"/>
      <c r="AM12" s="32"/>
    </row>
    <row r="13" spans="1:161" x14ac:dyDescent="0.25">
      <c r="A13" s="30"/>
      <c r="B13" s="31"/>
      <c r="C13" s="32"/>
      <c r="D13" s="33"/>
      <c r="E13" s="33"/>
      <c r="F13" s="32"/>
      <c r="G13" s="34"/>
      <c r="H13" s="30"/>
      <c r="I13" s="35"/>
      <c r="J13" s="32"/>
      <c r="K13" s="32"/>
      <c r="L13" s="32"/>
      <c r="M13" s="32"/>
      <c r="N13" s="32"/>
      <c r="O13" s="36"/>
      <c r="P13" s="30"/>
      <c r="Q13" s="32"/>
      <c r="R13" s="32"/>
      <c r="S13" s="32"/>
      <c r="T13" s="32"/>
      <c r="U13" s="32"/>
      <c r="V13" s="32"/>
      <c r="W13" s="32"/>
      <c r="X13" s="32"/>
      <c r="Y13" s="32"/>
      <c r="Z13" s="32"/>
      <c r="AA13" s="32"/>
      <c r="AB13" s="32"/>
      <c r="AC13" s="30"/>
      <c r="AD13" s="32"/>
      <c r="AE13" s="32"/>
      <c r="AF13" s="32"/>
      <c r="AG13" s="32"/>
      <c r="AH13" s="32"/>
      <c r="AI13" s="32"/>
      <c r="AJ13" s="32"/>
      <c r="AK13" s="32"/>
      <c r="AL13" s="32"/>
      <c r="AM13" s="32"/>
    </row>
    <row r="14" spans="1:161" x14ac:dyDescent="0.25">
      <c r="A14" s="30"/>
      <c r="B14" s="31"/>
      <c r="C14" s="32"/>
      <c r="D14" s="33"/>
      <c r="E14" s="33"/>
      <c r="F14" s="32"/>
      <c r="G14" s="34"/>
      <c r="H14" s="30"/>
      <c r="I14" s="35"/>
      <c r="J14" s="32"/>
      <c r="K14" s="32"/>
      <c r="L14" s="32"/>
      <c r="M14" s="32"/>
      <c r="N14" s="32"/>
      <c r="O14" s="36"/>
      <c r="P14" s="30"/>
      <c r="Q14" s="32"/>
      <c r="R14" s="32"/>
      <c r="S14" s="32"/>
      <c r="T14" s="32"/>
      <c r="U14" s="32"/>
      <c r="V14" s="32"/>
      <c r="W14" s="32"/>
      <c r="X14" s="32"/>
      <c r="Y14" s="32"/>
      <c r="Z14" s="32"/>
      <c r="AA14" s="32"/>
      <c r="AB14" s="32"/>
      <c r="AC14" s="30"/>
      <c r="AD14" s="32"/>
      <c r="AE14" s="32"/>
      <c r="AF14" s="32"/>
      <c r="AG14" s="32"/>
      <c r="AH14" s="32"/>
      <c r="AI14" s="32"/>
      <c r="AJ14" s="32"/>
      <c r="AK14" s="32"/>
      <c r="AL14" s="32"/>
      <c r="AM14" s="32"/>
    </row>
    <row r="15" spans="1:161" x14ac:dyDescent="0.25">
      <c r="A15" s="30"/>
      <c r="B15" s="31"/>
      <c r="C15" s="32"/>
      <c r="D15" s="33"/>
      <c r="E15" s="33"/>
      <c r="F15" s="32"/>
      <c r="G15" s="34"/>
      <c r="H15" s="30"/>
      <c r="I15" s="35"/>
      <c r="J15" s="32"/>
      <c r="K15" s="32"/>
      <c r="L15" s="32"/>
      <c r="M15" s="32"/>
      <c r="N15" s="32"/>
      <c r="O15" s="36"/>
      <c r="P15" s="30"/>
      <c r="Q15" s="32"/>
      <c r="R15" s="32"/>
      <c r="S15" s="32"/>
      <c r="T15" s="32"/>
      <c r="U15" s="32"/>
      <c r="V15" s="32"/>
      <c r="W15" s="32"/>
      <c r="X15" s="32"/>
      <c r="Y15" s="32"/>
      <c r="Z15" s="32"/>
      <c r="AA15" s="32"/>
      <c r="AB15" s="32"/>
      <c r="AC15" s="30"/>
      <c r="AD15" s="32"/>
      <c r="AE15" s="32"/>
      <c r="AF15" s="32"/>
      <c r="AG15" s="32"/>
      <c r="AH15" s="32"/>
      <c r="AI15" s="32"/>
      <c r="AJ15" s="32"/>
      <c r="AK15" s="32"/>
      <c r="AL15" s="32"/>
      <c r="AM15" s="32"/>
    </row>
    <row r="16" spans="1:161" x14ac:dyDescent="0.25">
      <c r="A16" s="30"/>
      <c r="B16" s="31"/>
      <c r="C16" s="32"/>
      <c r="D16" s="33"/>
      <c r="E16" s="33"/>
      <c r="F16" s="32"/>
      <c r="G16" s="34"/>
      <c r="H16" s="30"/>
      <c r="I16" s="35"/>
      <c r="J16" s="32"/>
      <c r="K16" s="32"/>
      <c r="L16" s="32"/>
      <c r="M16" s="32"/>
      <c r="N16" s="32"/>
      <c r="O16" s="36"/>
      <c r="P16" s="30"/>
      <c r="Q16" s="32"/>
      <c r="R16" s="32"/>
      <c r="S16" s="32"/>
      <c r="T16" s="32"/>
      <c r="U16" s="32"/>
      <c r="V16" s="32"/>
      <c r="W16" s="32"/>
      <c r="X16" s="32"/>
      <c r="Y16" s="32"/>
      <c r="Z16" s="32"/>
      <c r="AA16" s="32"/>
      <c r="AB16" s="32"/>
      <c r="AC16" s="30"/>
      <c r="AD16" s="32"/>
      <c r="AE16" s="32"/>
      <c r="AF16" s="32"/>
      <c r="AG16" s="32"/>
      <c r="AH16" s="32"/>
      <c r="AI16" s="32"/>
      <c r="AJ16" s="32"/>
      <c r="AK16" s="32"/>
      <c r="AL16" s="32"/>
      <c r="AM16" s="32"/>
    </row>
    <row r="17" spans="1:39" x14ac:dyDescent="0.25">
      <c r="A17" s="30"/>
      <c r="B17" s="31"/>
      <c r="C17" s="32"/>
      <c r="D17" s="33"/>
      <c r="E17" s="33"/>
      <c r="F17" s="32"/>
      <c r="G17" s="34"/>
      <c r="H17" s="30"/>
      <c r="I17" s="35"/>
      <c r="J17" s="32"/>
      <c r="K17" s="32"/>
      <c r="L17" s="32"/>
      <c r="M17" s="32"/>
      <c r="N17" s="32"/>
      <c r="O17" s="36"/>
      <c r="P17" s="30"/>
      <c r="Q17" s="32"/>
      <c r="R17" s="32"/>
      <c r="S17" s="32"/>
      <c r="T17" s="32"/>
      <c r="U17" s="32"/>
      <c r="V17" s="32"/>
      <c r="W17" s="32"/>
      <c r="X17" s="32"/>
      <c r="Y17" s="32"/>
      <c r="Z17" s="32"/>
      <c r="AA17" s="32"/>
      <c r="AB17" s="32"/>
      <c r="AC17" s="30"/>
      <c r="AD17" s="32"/>
      <c r="AE17" s="32"/>
      <c r="AF17" s="32"/>
      <c r="AG17" s="32"/>
      <c r="AH17" s="32"/>
      <c r="AI17" s="32"/>
      <c r="AJ17" s="32"/>
      <c r="AK17" s="32"/>
      <c r="AL17" s="32"/>
      <c r="AM17" s="32"/>
    </row>
    <row r="18" spans="1:39" x14ac:dyDescent="0.25">
      <c r="A18" s="30"/>
      <c r="B18" s="31"/>
      <c r="C18" s="32"/>
      <c r="D18" s="33"/>
      <c r="E18" s="33"/>
      <c r="F18" s="32"/>
      <c r="G18" s="34"/>
      <c r="H18" s="30"/>
      <c r="I18" s="35"/>
      <c r="J18" s="32"/>
      <c r="K18" s="32"/>
      <c r="L18" s="32"/>
      <c r="M18" s="32"/>
      <c r="N18" s="32"/>
      <c r="O18" s="36"/>
      <c r="P18" s="30"/>
      <c r="Q18" s="32"/>
      <c r="R18" s="32"/>
      <c r="S18" s="32"/>
      <c r="T18" s="32"/>
      <c r="U18" s="32"/>
      <c r="V18" s="32"/>
      <c r="W18" s="32"/>
      <c r="X18" s="32"/>
      <c r="Y18" s="32"/>
      <c r="Z18" s="32"/>
      <c r="AA18" s="32"/>
      <c r="AB18" s="32"/>
      <c r="AC18" s="30"/>
      <c r="AD18" s="32"/>
      <c r="AE18" s="32"/>
      <c r="AF18" s="32"/>
      <c r="AG18" s="32"/>
      <c r="AH18" s="32"/>
      <c r="AI18" s="32"/>
      <c r="AJ18" s="32"/>
      <c r="AK18" s="32"/>
      <c r="AL18" s="32"/>
      <c r="AM18" s="32"/>
    </row>
    <row r="19" spans="1:39" x14ac:dyDescent="0.25">
      <c r="A19" s="30"/>
      <c r="B19" s="31"/>
      <c r="C19" s="32"/>
      <c r="D19" s="33"/>
      <c r="E19" s="33"/>
      <c r="F19" s="32"/>
      <c r="G19" s="34"/>
      <c r="H19" s="30"/>
      <c r="I19" s="35"/>
      <c r="J19" s="32"/>
      <c r="K19" s="32"/>
      <c r="L19" s="32"/>
      <c r="M19" s="32"/>
      <c r="N19" s="32"/>
      <c r="O19" s="36"/>
      <c r="P19" s="30"/>
      <c r="Q19" s="32"/>
      <c r="R19" s="32"/>
      <c r="S19" s="32"/>
      <c r="T19" s="32"/>
      <c r="U19" s="32"/>
      <c r="V19" s="32"/>
      <c r="W19" s="32"/>
      <c r="X19" s="32"/>
      <c r="Y19" s="32"/>
      <c r="Z19" s="32"/>
      <c r="AA19" s="32"/>
      <c r="AB19" s="32"/>
      <c r="AC19" s="30"/>
      <c r="AD19" s="32"/>
      <c r="AE19" s="32"/>
      <c r="AF19" s="32"/>
      <c r="AG19" s="32"/>
      <c r="AH19" s="32"/>
      <c r="AI19" s="32"/>
      <c r="AJ19" s="32"/>
      <c r="AK19" s="32"/>
      <c r="AL19" s="32"/>
      <c r="AM19" s="32"/>
    </row>
    <row r="20" spans="1:39" x14ac:dyDescent="0.25">
      <c r="A20" s="30"/>
      <c r="B20" s="31"/>
      <c r="C20" s="32"/>
      <c r="D20" s="33"/>
      <c r="E20" s="33"/>
      <c r="F20" s="32"/>
      <c r="G20" s="34"/>
      <c r="H20" s="30"/>
      <c r="I20" s="35"/>
      <c r="J20" s="32"/>
      <c r="K20" s="32"/>
      <c r="L20" s="32"/>
      <c r="M20" s="32"/>
      <c r="N20" s="32"/>
      <c r="O20" s="36"/>
      <c r="P20" s="30"/>
      <c r="Q20" s="32"/>
      <c r="R20" s="32"/>
      <c r="S20" s="32"/>
      <c r="T20" s="32"/>
      <c r="U20" s="32"/>
      <c r="V20" s="32"/>
      <c r="W20" s="32"/>
      <c r="X20" s="32"/>
      <c r="Y20" s="32"/>
      <c r="Z20" s="32"/>
      <c r="AA20" s="32"/>
      <c r="AB20" s="32"/>
      <c r="AC20" s="30"/>
      <c r="AD20" s="32"/>
      <c r="AE20" s="32"/>
      <c r="AF20" s="32"/>
      <c r="AG20" s="32"/>
      <c r="AH20" s="32"/>
      <c r="AI20" s="32"/>
      <c r="AJ20" s="32"/>
      <c r="AK20" s="32"/>
      <c r="AL20" s="32"/>
      <c r="AM20" s="32"/>
    </row>
    <row r="21" spans="1:39" x14ac:dyDescent="0.25">
      <c r="A21" s="30"/>
      <c r="B21" s="31"/>
      <c r="C21" s="32"/>
      <c r="D21" s="33"/>
      <c r="E21" s="33"/>
      <c r="F21" s="32"/>
      <c r="G21" s="34"/>
      <c r="H21" s="30"/>
      <c r="I21" s="35"/>
      <c r="J21" s="32"/>
      <c r="K21" s="32"/>
      <c r="L21" s="32"/>
      <c r="M21" s="32"/>
      <c r="N21" s="32"/>
      <c r="O21" s="36"/>
      <c r="P21" s="30"/>
      <c r="Q21" s="32"/>
      <c r="R21" s="32"/>
      <c r="S21" s="32"/>
      <c r="T21" s="32"/>
      <c r="U21" s="32"/>
      <c r="V21" s="32"/>
      <c r="W21" s="32"/>
      <c r="X21" s="32"/>
      <c r="Y21" s="32"/>
      <c r="Z21" s="32"/>
      <c r="AA21" s="32"/>
      <c r="AB21" s="32"/>
      <c r="AC21" s="30"/>
      <c r="AD21" s="32"/>
      <c r="AE21" s="32"/>
      <c r="AF21" s="32"/>
      <c r="AG21" s="32"/>
      <c r="AH21" s="32"/>
      <c r="AI21" s="32"/>
      <c r="AJ21" s="32"/>
      <c r="AK21" s="32"/>
      <c r="AL21" s="32"/>
      <c r="AM21" s="32"/>
    </row>
    <row r="22" spans="1:39" x14ac:dyDescent="0.25">
      <c r="A22" s="30"/>
      <c r="B22" s="31"/>
      <c r="C22" s="32"/>
      <c r="D22" s="33"/>
      <c r="E22" s="33"/>
      <c r="F22" s="32"/>
      <c r="G22" s="34"/>
      <c r="H22" s="30"/>
      <c r="I22" s="35"/>
      <c r="J22" s="32"/>
      <c r="K22" s="32"/>
      <c r="L22" s="32"/>
      <c r="M22" s="32"/>
      <c r="N22" s="32"/>
      <c r="O22" s="36"/>
      <c r="P22" s="30"/>
      <c r="Q22" s="32"/>
      <c r="R22" s="32"/>
      <c r="S22" s="32"/>
      <c r="T22" s="32"/>
      <c r="U22" s="32"/>
      <c r="V22" s="32"/>
      <c r="W22" s="32"/>
      <c r="X22" s="32"/>
      <c r="Y22" s="32"/>
      <c r="Z22" s="32"/>
      <c r="AA22" s="32"/>
      <c r="AB22" s="32"/>
      <c r="AC22" s="30"/>
      <c r="AD22" s="32"/>
      <c r="AE22" s="32"/>
      <c r="AF22" s="32"/>
      <c r="AG22" s="32"/>
      <c r="AH22" s="32"/>
      <c r="AI22" s="32"/>
      <c r="AJ22" s="32"/>
      <c r="AK22" s="32"/>
      <c r="AL22" s="32"/>
      <c r="AM22" s="32"/>
    </row>
    <row r="23" spans="1:39" x14ac:dyDescent="0.25">
      <c r="A23" s="30"/>
      <c r="B23" s="31"/>
      <c r="C23" s="32"/>
      <c r="D23" s="33"/>
      <c r="E23" s="33"/>
      <c r="F23" s="32"/>
      <c r="G23" s="34"/>
      <c r="H23" s="30"/>
      <c r="I23" s="35"/>
      <c r="J23" s="32"/>
      <c r="K23" s="32"/>
      <c r="L23" s="32"/>
      <c r="M23" s="32"/>
      <c r="N23" s="32"/>
      <c r="O23" s="36"/>
      <c r="P23" s="30"/>
      <c r="Q23" s="32"/>
      <c r="R23" s="32"/>
      <c r="S23" s="32"/>
      <c r="T23" s="32"/>
      <c r="U23" s="32"/>
      <c r="V23" s="32"/>
      <c r="W23" s="32"/>
      <c r="X23" s="32"/>
      <c r="Y23" s="32"/>
      <c r="Z23" s="32"/>
      <c r="AA23" s="32"/>
      <c r="AB23" s="32"/>
      <c r="AC23" s="30"/>
      <c r="AD23" s="32"/>
      <c r="AE23" s="32"/>
      <c r="AF23" s="32"/>
      <c r="AG23" s="32"/>
      <c r="AH23" s="32"/>
      <c r="AI23" s="32"/>
      <c r="AJ23" s="32"/>
      <c r="AK23" s="32"/>
      <c r="AL23" s="32"/>
      <c r="AM23" s="32"/>
    </row>
    <row r="24" spans="1:39" x14ac:dyDescent="0.25">
      <c r="A24" s="30"/>
      <c r="B24" s="31"/>
      <c r="C24" s="32"/>
      <c r="D24" s="33"/>
      <c r="E24" s="33"/>
      <c r="F24" s="32"/>
      <c r="G24" s="34"/>
      <c r="H24" s="30"/>
      <c r="I24" s="35"/>
      <c r="J24" s="32"/>
      <c r="K24" s="32"/>
      <c r="L24" s="32"/>
      <c r="M24" s="32"/>
      <c r="N24" s="32"/>
      <c r="O24" s="36"/>
      <c r="P24" s="30"/>
      <c r="Q24" s="32"/>
      <c r="R24" s="32"/>
      <c r="S24" s="32"/>
      <c r="T24" s="32"/>
      <c r="U24" s="32"/>
      <c r="V24" s="32"/>
      <c r="W24" s="32"/>
      <c r="X24" s="32"/>
      <c r="Y24" s="32"/>
      <c r="Z24" s="32"/>
      <c r="AA24" s="32"/>
      <c r="AB24" s="32"/>
      <c r="AC24" s="30"/>
      <c r="AD24" s="32"/>
      <c r="AE24" s="32"/>
      <c r="AF24" s="32"/>
      <c r="AG24" s="32"/>
      <c r="AH24" s="32"/>
      <c r="AI24" s="32"/>
      <c r="AJ24" s="32"/>
      <c r="AK24" s="32"/>
      <c r="AL24" s="32"/>
      <c r="AM24" s="32"/>
    </row>
    <row r="25" spans="1:39" x14ac:dyDescent="0.25">
      <c r="A25" s="30"/>
      <c r="B25" s="31"/>
      <c r="C25" s="32"/>
      <c r="D25" s="33"/>
      <c r="E25" s="33"/>
      <c r="F25" s="32"/>
      <c r="G25" s="34"/>
      <c r="H25" s="30"/>
      <c r="I25" s="35"/>
      <c r="J25" s="32"/>
      <c r="K25" s="32"/>
      <c r="L25" s="32"/>
      <c r="M25" s="32"/>
      <c r="N25" s="32"/>
      <c r="O25" s="36"/>
      <c r="P25" s="30"/>
      <c r="Q25" s="32"/>
      <c r="R25" s="32"/>
      <c r="S25" s="32"/>
      <c r="T25" s="32"/>
      <c r="U25" s="32"/>
      <c r="V25" s="32"/>
      <c r="W25" s="32"/>
      <c r="X25" s="32"/>
      <c r="Y25" s="32"/>
      <c r="Z25" s="32"/>
      <c r="AA25" s="32"/>
      <c r="AB25" s="32"/>
      <c r="AC25" s="30"/>
      <c r="AD25" s="32"/>
      <c r="AE25" s="32"/>
      <c r="AF25" s="32"/>
      <c r="AG25" s="32"/>
      <c r="AH25" s="32"/>
      <c r="AI25" s="32"/>
      <c r="AJ25" s="32"/>
      <c r="AK25" s="32"/>
      <c r="AL25" s="32"/>
      <c r="AM25" s="32"/>
    </row>
    <row r="26" spans="1:39" x14ac:dyDescent="0.25">
      <c r="A26" s="30"/>
      <c r="B26" s="31"/>
      <c r="C26" s="32"/>
      <c r="D26" s="33"/>
      <c r="E26" s="33"/>
      <c r="F26" s="32"/>
      <c r="G26" s="34"/>
      <c r="H26" s="30"/>
      <c r="I26" s="35"/>
      <c r="J26" s="32"/>
      <c r="K26" s="32"/>
      <c r="L26" s="32"/>
      <c r="M26" s="32"/>
      <c r="N26" s="32"/>
      <c r="O26" s="36"/>
      <c r="P26" s="30"/>
      <c r="Q26" s="32"/>
      <c r="R26" s="32"/>
      <c r="S26" s="32"/>
      <c r="T26" s="32"/>
      <c r="U26" s="32"/>
      <c r="V26" s="32"/>
      <c r="W26" s="32"/>
      <c r="X26" s="32"/>
      <c r="Y26" s="32"/>
      <c r="Z26" s="32"/>
      <c r="AA26" s="32"/>
      <c r="AB26" s="32"/>
      <c r="AC26" s="30"/>
      <c r="AD26" s="32"/>
      <c r="AE26" s="32"/>
      <c r="AF26" s="32"/>
      <c r="AG26" s="32"/>
      <c r="AH26" s="32"/>
      <c r="AI26" s="32"/>
      <c r="AJ26" s="32"/>
      <c r="AK26" s="32"/>
      <c r="AL26" s="32"/>
      <c r="AM26" s="32"/>
    </row>
    <row r="27" spans="1:39" x14ac:dyDescent="0.25">
      <c r="A27" s="30"/>
      <c r="B27" s="31"/>
      <c r="C27" s="32"/>
      <c r="D27" s="33"/>
      <c r="E27" s="33"/>
      <c r="F27" s="32"/>
      <c r="G27" s="34"/>
      <c r="H27" s="30"/>
      <c r="I27" s="35"/>
      <c r="J27" s="32"/>
      <c r="K27" s="32"/>
      <c r="L27" s="32"/>
      <c r="M27" s="32"/>
      <c r="N27" s="32"/>
      <c r="O27" s="36"/>
      <c r="P27" s="30"/>
      <c r="Q27" s="32"/>
      <c r="R27" s="32"/>
      <c r="S27" s="32"/>
      <c r="T27" s="32"/>
      <c r="U27" s="32"/>
      <c r="V27" s="32"/>
      <c r="W27" s="32"/>
      <c r="X27" s="32"/>
      <c r="Y27" s="32"/>
      <c r="Z27" s="32"/>
      <c r="AA27" s="32"/>
      <c r="AB27" s="32"/>
      <c r="AC27" s="30"/>
      <c r="AD27" s="32"/>
      <c r="AE27" s="32"/>
      <c r="AF27" s="32"/>
      <c r="AG27" s="32"/>
      <c r="AH27" s="32"/>
      <c r="AI27" s="32"/>
      <c r="AJ27" s="32"/>
      <c r="AK27" s="32"/>
      <c r="AL27" s="32"/>
      <c r="AM27" s="32"/>
    </row>
    <row r="28" spans="1:39" x14ac:dyDescent="0.25">
      <c r="A28" s="30"/>
      <c r="B28" s="31"/>
      <c r="C28" s="32"/>
      <c r="D28" s="33"/>
      <c r="E28" s="33"/>
      <c r="F28" s="32"/>
      <c r="G28" s="34"/>
      <c r="H28" s="30"/>
      <c r="I28" s="35"/>
      <c r="J28" s="32"/>
      <c r="K28" s="32"/>
      <c r="L28" s="32"/>
      <c r="M28" s="32"/>
      <c r="N28" s="32"/>
      <c r="O28" s="36"/>
      <c r="P28" s="30"/>
      <c r="Q28" s="32"/>
      <c r="R28" s="32"/>
      <c r="S28" s="32"/>
      <c r="T28" s="32"/>
      <c r="U28" s="32"/>
      <c r="V28" s="32"/>
      <c r="W28" s="32"/>
      <c r="X28" s="32"/>
      <c r="Y28" s="32"/>
      <c r="Z28" s="32"/>
      <c r="AA28" s="32"/>
      <c r="AB28" s="32"/>
      <c r="AC28" s="30"/>
      <c r="AD28" s="32"/>
      <c r="AE28" s="32"/>
      <c r="AF28" s="32"/>
      <c r="AG28" s="32"/>
      <c r="AH28" s="32"/>
      <c r="AI28" s="32"/>
      <c r="AJ28" s="32"/>
      <c r="AK28" s="32"/>
      <c r="AL28" s="32"/>
      <c r="AM28" s="32"/>
    </row>
    <row r="29" spans="1:39" x14ac:dyDescent="0.25">
      <c r="A29" s="30"/>
      <c r="B29" s="31"/>
      <c r="C29" s="32"/>
      <c r="D29" s="33"/>
      <c r="E29" s="33"/>
      <c r="F29" s="32"/>
      <c r="G29" s="34"/>
      <c r="H29" s="30"/>
      <c r="I29" s="35"/>
      <c r="J29" s="32"/>
      <c r="K29" s="32"/>
      <c r="L29" s="32"/>
      <c r="M29" s="32"/>
      <c r="N29" s="32"/>
      <c r="O29" s="36"/>
      <c r="P29" s="30"/>
      <c r="Q29" s="32"/>
      <c r="R29" s="32"/>
      <c r="S29" s="32"/>
      <c r="T29" s="32"/>
      <c r="U29" s="32"/>
      <c r="V29" s="32"/>
      <c r="W29" s="32"/>
      <c r="X29" s="32"/>
      <c r="Y29" s="32"/>
      <c r="Z29" s="32"/>
      <c r="AA29" s="32"/>
      <c r="AB29" s="32"/>
      <c r="AC29" s="30"/>
      <c r="AD29" s="32"/>
      <c r="AE29" s="32"/>
      <c r="AF29" s="32"/>
      <c r="AG29" s="32"/>
      <c r="AH29" s="32"/>
      <c r="AI29" s="32"/>
      <c r="AJ29" s="32"/>
      <c r="AK29" s="32"/>
      <c r="AL29" s="32"/>
      <c r="AM29" s="32"/>
    </row>
    <row r="30" spans="1:39" x14ac:dyDescent="0.25">
      <c r="A30" s="30"/>
      <c r="B30" s="31"/>
      <c r="C30" s="32"/>
      <c r="D30" s="33"/>
      <c r="E30" s="33"/>
      <c r="F30" s="32"/>
      <c r="G30" s="34"/>
      <c r="H30" s="30"/>
      <c r="I30" s="35"/>
      <c r="J30" s="32"/>
      <c r="K30" s="32"/>
      <c r="L30" s="32"/>
      <c r="M30" s="32"/>
      <c r="N30" s="32"/>
      <c r="O30" s="36"/>
      <c r="P30" s="30"/>
      <c r="Q30" s="32"/>
      <c r="R30" s="32"/>
      <c r="S30" s="32"/>
      <c r="T30" s="32"/>
      <c r="U30" s="32"/>
      <c r="V30" s="32"/>
      <c r="W30" s="32"/>
      <c r="X30" s="32"/>
      <c r="Y30" s="32"/>
      <c r="Z30" s="32"/>
      <c r="AA30" s="32"/>
      <c r="AB30" s="32"/>
      <c r="AC30" s="30"/>
      <c r="AD30" s="32"/>
      <c r="AE30" s="32"/>
      <c r="AF30" s="32"/>
      <c r="AG30" s="32"/>
      <c r="AH30" s="32"/>
      <c r="AI30" s="32"/>
      <c r="AJ30" s="32"/>
      <c r="AK30" s="32"/>
      <c r="AL30" s="32"/>
      <c r="AM30" s="32"/>
    </row>
    <row r="31" spans="1:39" x14ac:dyDescent="0.25">
      <c r="A31" s="30"/>
      <c r="B31" s="31"/>
      <c r="C31" s="32"/>
      <c r="D31" s="33"/>
      <c r="E31" s="33"/>
      <c r="F31" s="32"/>
      <c r="G31" s="34"/>
      <c r="H31" s="30"/>
      <c r="I31" s="35"/>
      <c r="J31" s="32"/>
      <c r="K31" s="32"/>
      <c r="L31" s="32"/>
      <c r="M31" s="32"/>
      <c r="N31" s="32"/>
      <c r="O31" s="36"/>
      <c r="P31" s="30"/>
      <c r="Q31" s="32"/>
      <c r="R31" s="32"/>
      <c r="S31" s="32"/>
      <c r="T31" s="32"/>
      <c r="U31" s="32"/>
      <c r="V31" s="32"/>
      <c r="W31" s="32"/>
      <c r="X31" s="32"/>
      <c r="Y31" s="32"/>
      <c r="Z31" s="32"/>
      <c r="AA31" s="32"/>
      <c r="AB31" s="32"/>
      <c r="AC31" s="30"/>
      <c r="AD31" s="32"/>
      <c r="AE31" s="32"/>
      <c r="AF31" s="32"/>
      <c r="AG31" s="32"/>
      <c r="AH31" s="32"/>
      <c r="AI31" s="32"/>
      <c r="AJ31" s="32"/>
      <c r="AK31" s="32"/>
      <c r="AL31" s="32"/>
      <c r="AM31" s="32"/>
    </row>
    <row r="32" spans="1:39" x14ac:dyDescent="0.25">
      <c r="A32" s="30"/>
      <c r="B32" s="31"/>
      <c r="C32" s="32"/>
      <c r="D32" s="33"/>
      <c r="E32" s="33"/>
      <c r="F32" s="32"/>
      <c r="G32" s="34"/>
      <c r="H32" s="30"/>
      <c r="I32" s="35"/>
      <c r="J32" s="32"/>
      <c r="K32" s="32"/>
      <c r="L32" s="32"/>
      <c r="M32" s="32"/>
      <c r="N32" s="32"/>
      <c r="O32" s="36"/>
      <c r="P32" s="30"/>
      <c r="Q32" s="32"/>
      <c r="R32" s="32"/>
      <c r="S32" s="32"/>
      <c r="T32" s="32"/>
      <c r="U32" s="32"/>
      <c r="V32" s="32"/>
      <c r="W32" s="32"/>
      <c r="X32" s="32"/>
      <c r="Y32" s="32"/>
      <c r="Z32" s="32"/>
      <c r="AA32" s="32"/>
      <c r="AB32" s="32"/>
      <c r="AC32" s="30"/>
      <c r="AD32" s="32"/>
      <c r="AE32" s="32"/>
      <c r="AF32" s="32"/>
      <c r="AG32" s="32"/>
      <c r="AH32" s="32"/>
      <c r="AI32" s="32"/>
      <c r="AJ32" s="32"/>
      <c r="AK32" s="32"/>
      <c r="AL32" s="32"/>
      <c r="AM32" s="32"/>
    </row>
    <row r="33" spans="1:39" x14ac:dyDescent="0.25">
      <c r="A33" s="30"/>
      <c r="B33" s="31"/>
      <c r="C33" s="32"/>
      <c r="D33" s="33"/>
      <c r="E33" s="33"/>
      <c r="F33" s="32"/>
      <c r="G33" s="34"/>
      <c r="H33" s="30"/>
      <c r="I33" s="35"/>
      <c r="J33" s="32"/>
      <c r="K33" s="32"/>
      <c r="L33" s="32"/>
      <c r="M33" s="32"/>
      <c r="N33" s="32"/>
      <c r="O33" s="36"/>
      <c r="P33" s="30"/>
      <c r="Q33" s="32"/>
      <c r="R33" s="32"/>
      <c r="S33" s="32"/>
      <c r="T33" s="32"/>
      <c r="U33" s="32"/>
      <c r="V33" s="32"/>
      <c r="W33" s="32"/>
      <c r="X33" s="32"/>
      <c r="Y33" s="32"/>
      <c r="Z33" s="32"/>
      <c r="AA33" s="32"/>
      <c r="AB33" s="32"/>
      <c r="AC33" s="30"/>
      <c r="AD33" s="32"/>
      <c r="AE33" s="32"/>
      <c r="AF33" s="32"/>
      <c r="AG33" s="32"/>
      <c r="AH33" s="32"/>
      <c r="AI33" s="32"/>
      <c r="AJ33" s="32"/>
      <c r="AK33" s="32"/>
      <c r="AL33" s="32"/>
      <c r="AM33" s="32"/>
    </row>
    <row r="34" spans="1:39" x14ac:dyDescent="0.25">
      <c r="A34" s="30"/>
      <c r="B34" s="31"/>
      <c r="C34" s="32"/>
      <c r="D34" s="33"/>
      <c r="E34" s="33"/>
      <c r="F34" s="32"/>
      <c r="G34" s="34"/>
      <c r="H34" s="30"/>
      <c r="I34" s="35"/>
      <c r="J34" s="32"/>
      <c r="K34" s="32"/>
      <c r="L34" s="32"/>
      <c r="M34" s="32"/>
      <c r="N34" s="32"/>
      <c r="O34" s="36"/>
      <c r="P34" s="30"/>
      <c r="Q34" s="32"/>
      <c r="R34" s="32"/>
      <c r="S34" s="32"/>
      <c r="T34" s="32"/>
      <c r="U34" s="32"/>
      <c r="V34" s="32"/>
      <c r="W34" s="32"/>
      <c r="X34" s="32"/>
      <c r="Y34" s="32"/>
      <c r="Z34" s="32"/>
      <c r="AA34" s="32"/>
      <c r="AB34" s="32"/>
      <c r="AC34" s="30"/>
      <c r="AD34" s="32"/>
      <c r="AE34" s="32"/>
      <c r="AF34" s="32"/>
      <c r="AG34" s="32"/>
      <c r="AH34" s="32"/>
      <c r="AI34" s="32"/>
      <c r="AJ34" s="32"/>
      <c r="AK34" s="32"/>
      <c r="AL34" s="32"/>
      <c r="AM34" s="32"/>
    </row>
    <row r="35" spans="1:39" x14ac:dyDescent="0.25">
      <c r="A35" s="30"/>
      <c r="B35" s="31"/>
      <c r="C35" s="32"/>
      <c r="D35" s="33"/>
      <c r="E35" s="33"/>
      <c r="F35" s="32"/>
      <c r="G35" s="34"/>
      <c r="H35" s="30"/>
      <c r="I35" s="35"/>
      <c r="J35" s="32"/>
      <c r="K35" s="32"/>
      <c r="L35" s="32"/>
      <c r="M35" s="32"/>
      <c r="N35" s="32"/>
      <c r="O35" s="36"/>
      <c r="P35" s="30"/>
      <c r="Q35" s="32"/>
      <c r="R35" s="32"/>
      <c r="S35" s="32"/>
      <c r="T35" s="32"/>
      <c r="U35" s="32"/>
      <c r="V35" s="32"/>
      <c r="W35" s="32"/>
      <c r="X35" s="32"/>
      <c r="Y35" s="32"/>
      <c r="Z35" s="32"/>
      <c r="AA35" s="32"/>
      <c r="AB35" s="32"/>
      <c r="AC35" s="30"/>
      <c r="AD35" s="32"/>
      <c r="AE35" s="32"/>
      <c r="AF35" s="32"/>
      <c r="AG35" s="32"/>
      <c r="AH35" s="32"/>
      <c r="AI35" s="32"/>
      <c r="AJ35" s="32"/>
      <c r="AK35" s="32"/>
      <c r="AL35" s="32"/>
      <c r="AM35" s="32"/>
    </row>
    <row r="36" spans="1:39" x14ac:dyDescent="0.25">
      <c r="A36" s="30"/>
      <c r="B36" s="31"/>
      <c r="C36" s="32"/>
      <c r="D36" s="33"/>
      <c r="E36" s="33"/>
      <c r="F36" s="32"/>
      <c r="G36" s="34"/>
      <c r="H36" s="30"/>
      <c r="I36" s="35"/>
      <c r="J36" s="32"/>
      <c r="K36" s="32"/>
      <c r="L36" s="32"/>
      <c r="M36" s="32"/>
      <c r="N36" s="32"/>
      <c r="O36" s="36"/>
      <c r="P36" s="30"/>
      <c r="Q36" s="32"/>
      <c r="R36" s="32"/>
      <c r="S36" s="32"/>
      <c r="T36" s="32"/>
      <c r="U36" s="32"/>
      <c r="V36" s="32"/>
      <c r="W36" s="32"/>
      <c r="X36" s="32"/>
      <c r="Y36" s="32"/>
      <c r="Z36" s="32"/>
      <c r="AA36" s="32"/>
      <c r="AB36" s="32"/>
      <c r="AC36" s="30"/>
      <c r="AD36" s="32"/>
      <c r="AE36" s="32"/>
      <c r="AF36" s="32"/>
      <c r="AG36" s="32"/>
      <c r="AH36" s="32"/>
      <c r="AI36" s="32"/>
      <c r="AJ36" s="32"/>
      <c r="AK36" s="32"/>
      <c r="AL36" s="32"/>
      <c r="AM36" s="32"/>
    </row>
    <row r="37" spans="1:39" x14ac:dyDescent="0.25">
      <c r="A37" s="30"/>
      <c r="B37" s="31"/>
      <c r="C37" s="32"/>
      <c r="D37" s="33"/>
      <c r="E37" s="33"/>
      <c r="F37" s="32"/>
      <c r="G37" s="34"/>
      <c r="H37" s="30"/>
      <c r="I37" s="35"/>
      <c r="J37" s="32"/>
      <c r="K37" s="32"/>
      <c r="L37" s="32"/>
      <c r="M37" s="32"/>
      <c r="N37" s="32"/>
      <c r="O37" s="36"/>
      <c r="P37" s="30"/>
      <c r="Q37" s="32"/>
      <c r="R37" s="32"/>
      <c r="S37" s="32"/>
      <c r="T37" s="32"/>
      <c r="U37" s="32"/>
      <c r="V37" s="32"/>
      <c r="W37" s="32"/>
      <c r="X37" s="32"/>
      <c r="Y37" s="32"/>
      <c r="Z37" s="32"/>
      <c r="AA37" s="32"/>
      <c r="AB37" s="32"/>
      <c r="AC37" s="30"/>
      <c r="AD37" s="32"/>
      <c r="AE37" s="32"/>
      <c r="AF37" s="32"/>
      <c r="AG37" s="32"/>
      <c r="AH37" s="32"/>
      <c r="AI37" s="32"/>
      <c r="AJ37" s="32"/>
      <c r="AK37" s="32"/>
      <c r="AL37" s="32"/>
      <c r="AM37" s="32"/>
    </row>
    <row r="38" spans="1:39" x14ac:dyDescent="0.25">
      <c r="A38" s="30"/>
      <c r="B38" s="31"/>
      <c r="C38" s="32"/>
      <c r="D38" s="33"/>
      <c r="E38" s="33"/>
      <c r="F38" s="32"/>
      <c r="G38" s="34"/>
      <c r="H38" s="30"/>
      <c r="I38" s="35"/>
      <c r="J38" s="32"/>
      <c r="K38" s="32"/>
      <c r="L38" s="32"/>
      <c r="M38" s="32"/>
      <c r="N38" s="32"/>
      <c r="O38" s="36"/>
      <c r="P38" s="30"/>
      <c r="Q38" s="32"/>
      <c r="R38" s="32"/>
      <c r="S38" s="32"/>
      <c r="T38" s="32"/>
      <c r="U38" s="32"/>
      <c r="V38" s="32"/>
      <c r="W38" s="32"/>
      <c r="X38" s="32"/>
      <c r="Y38" s="32"/>
      <c r="Z38" s="32"/>
      <c r="AA38" s="32"/>
      <c r="AB38" s="32"/>
      <c r="AC38" s="30"/>
      <c r="AD38" s="32"/>
      <c r="AE38" s="32"/>
      <c r="AF38" s="32"/>
      <c r="AG38" s="32"/>
      <c r="AH38" s="32"/>
      <c r="AI38" s="32"/>
      <c r="AJ38" s="32"/>
      <c r="AK38" s="32"/>
      <c r="AL38" s="32"/>
      <c r="AM38" s="32"/>
    </row>
    <row r="39" spans="1:39" x14ac:dyDescent="0.25">
      <c r="A39" s="30"/>
      <c r="B39" s="31"/>
      <c r="C39" s="32"/>
      <c r="D39" s="33"/>
      <c r="E39" s="33"/>
      <c r="F39" s="32"/>
      <c r="G39" s="34"/>
      <c r="H39" s="30"/>
      <c r="I39" s="35"/>
      <c r="J39" s="32"/>
      <c r="K39" s="32"/>
      <c r="L39" s="32"/>
      <c r="M39" s="32"/>
      <c r="N39" s="32"/>
      <c r="O39" s="36"/>
      <c r="P39" s="30"/>
      <c r="Q39" s="32"/>
      <c r="R39" s="32"/>
      <c r="S39" s="32"/>
      <c r="T39" s="32"/>
      <c r="U39" s="32"/>
      <c r="V39" s="32"/>
      <c r="W39" s="32"/>
      <c r="X39" s="32"/>
      <c r="Y39" s="32"/>
      <c r="Z39" s="32"/>
      <c r="AA39" s="32"/>
      <c r="AB39" s="32"/>
      <c r="AC39" s="30"/>
      <c r="AD39" s="32"/>
      <c r="AE39" s="32"/>
      <c r="AF39" s="32"/>
      <c r="AG39" s="32"/>
      <c r="AH39" s="32"/>
      <c r="AI39" s="32"/>
      <c r="AJ39" s="32"/>
      <c r="AK39" s="32"/>
      <c r="AL39" s="32"/>
      <c r="AM39" s="32"/>
    </row>
    <row r="40" spans="1:39" x14ac:dyDescent="0.25">
      <c r="A40" s="30"/>
      <c r="B40" s="31"/>
      <c r="C40" s="32"/>
      <c r="D40" s="33"/>
      <c r="E40" s="33"/>
      <c r="F40" s="32"/>
      <c r="G40" s="34"/>
      <c r="H40" s="30"/>
      <c r="I40" s="35"/>
      <c r="J40" s="32"/>
      <c r="K40" s="32"/>
      <c r="L40" s="32"/>
      <c r="M40" s="32"/>
      <c r="N40" s="32"/>
      <c r="O40" s="36"/>
      <c r="P40" s="30"/>
      <c r="Q40" s="32"/>
      <c r="R40" s="32"/>
      <c r="S40" s="32"/>
      <c r="T40" s="32"/>
      <c r="U40" s="32"/>
      <c r="V40" s="32"/>
      <c r="W40" s="32"/>
      <c r="X40" s="32"/>
      <c r="Y40" s="32"/>
      <c r="Z40" s="32"/>
      <c r="AA40" s="32"/>
      <c r="AB40" s="32"/>
      <c r="AC40" s="30"/>
      <c r="AD40" s="32"/>
      <c r="AE40" s="32"/>
      <c r="AF40" s="32"/>
      <c r="AG40" s="32"/>
      <c r="AH40" s="32"/>
      <c r="AI40" s="32"/>
      <c r="AJ40" s="32"/>
      <c r="AK40" s="32"/>
      <c r="AL40" s="32"/>
      <c r="AM40" s="32"/>
    </row>
    <row r="41" spans="1:39" x14ac:dyDescent="0.25">
      <c r="A41" s="30"/>
      <c r="B41" s="31"/>
      <c r="C41" s="32"/>
      <c r="D41" s="33"/>
      <c r="E41" s="33"/>
      <c r="F41" s="32"/>
      <c r="G41" s="34"/>
      <c r="H41" s="30"/>
      <c r="I41" s="35"/>
      <c r="J41" s="32"/>
      <c r="K41" s="32"/>
      <c r="L41" s="32"/>
      <c r="M41" s="32"/>
      <c r="N41" s="32"/>
      <c r="O41" s="36"/>
      <c r="P41" s="30"/>
      <c r="Q41" s="32"/>
      <c r="R41" s="32"/>
      <c r="S41" s="32"/>
      <c r="T41" s="32"/>
      <c r="U41" s="32"/>
      <c r="V41" s="32"/>
      <c r="W41" s="32"/>
      <c r="X41" s="32"/>
      <c r="Y41" s="32"/>
      <c r="Z41" s="32"/>
      <c r="AA41" s="32"/>
      <c r="AB41" s="32"/>
      <c r="AC41" s="30"/>
      <c r="AD41" s="32"/>
      <c r="AE41" s="32"/>
      <c r="AF41" s="32"/>
      <c r="AG41" s="32"/>
      <c r="AH41" s="32"/>
      <c r="AI41" s="32"/>
      <c r="AJ41" s="32"/>
      <c r="AK41" s="32"/>
      <c r="AL41" s="32"/>
      <c r="AM41" s="32"/>
    </row>
    <row r="42" spans="1:39" x14ac:dyDescent="0.25">
      <c r="A42" s="30"/>
      <c r="B42" s="31"/>
      <c r="C42" s="32"/>
      <c r="D42" s="33"/>
      <c r="E42" s="33"/>
      <c r="F42" s="32"/>
      <c r="G42" s="34"/>
      <c r="H42" s="30"/>
      <c r="I42" s="35"/>
      <c r="J42" s="32"/>
      <c r="K42" s="32"/>
      <c r="L42" s="32"/>
      <c r="M42" s="32"/>
      <c r="N42" s="32"/>
      <c r="O42" s="36"/>
      <c r="P42" s="30"/>
      <c r="Q42" s="32"/>
      <c r="R42" s="32"/>
      <c r="S42" s="32"/>
      <c r="T42" s="32"/>
      <c r="U42" s="32"/>
      <c r="V42" s="32"/>
      <c r="W42" s="32"/>
      <c r="X42" s="32"/>
      <c r="Y42" s="32"/>
      <c r="Z42" s="32"/>
      <c r="AA42" s="32"/>
      <c r="AB42" s="32"/>
      <c r="AC42" s="30"/>
      <c r="AD42" s="32"/>
      <c r="AE42" s="32"/>
      <c r="AF42" s="32"/>
      <c r="AG42" s="32"/>
      <c r="AH42" s="32"/>
      <c r="AI42" s="32"/>
      <c r="AJ42" s="32"/>
      <c r="AK42" s="32"/>
      <c r="AL42" s="32"/>
      <c r="AM42" s="32"/>
    </row>
    <row r="43" spans="1:39" x14ac:dyDescent="0.25">
      <c r="A43" s="30"/>
      <c r="B43" s="31"/>
      <c r="C43" s="32"/>
      <c r="D43" s="33"/>
      <c r="E43" s="33"/>
      <c r="F43" s="32"/>
      <c r="G43" s="34"/>
      <c r="H43" s="30"/>
      <c r="I43" s="35"/>
      <c r="J43" s="32"/>
      <c r="K43" s="32"/>
      <c r="L43" s="32"/>
      <c r="M43" s="32"/>
      <c r="N43" s="32"/>
      <c r="O43" s="36"/>
      <c r="P43" s="30"/>
      <c r="Q43" s="32"/>
      <c r="R43" s="32"/>
      <c r="S43" s="32"/>
      <c r="T43" s="32"/>
      <c r="U43" s="32"/>
      <c r="V43" s="32"/>
      <c r="W43" s="32"/>
      <c r="X43" s="32"/>
      <c r="Y43" s="32"/>
      <c r="Z43" s="32"/>
      <c r="AA43" s="32"/>
      <c r="AB43" s="32"/>
      <c r="AC43" s="30"/>
      <c r="AD43" s="32"/>
      <c r="AE43" s="32"/>
      <c r="AF43" s="32"/>
      <c r="AG43" s="32"/>
      <c r="AH43" s="32"/>
      <c r="AI43" s="32"/>
      <c r="AJ43" s="32"/>
      <c r="AK43" s="32"/>
      <c r="AL43" s="32"/>
      <c r="AM43" s="32"/>
    </row>
    <row r="44" spans="1:39" x14ac:dyDescent="0.25">
      <c r="A44" s="30"/>
      <c r="B44" s="31"/>
      <c r="C44" s="32"/>
      <c r="D44" s="33"/>
      <c r="E44" s="33"/>
      <c r="F44" s="32"/>
      <c r="G44" s="34"/>
      <c r="H44" s="30"/>
      <c r="I44" s="35"/>
      <c r="J44" s="32"/>
      <c r="K44" s="32"/>
      <c r="L44" s="32"/>
      <c r="M44" s="32"/>
      <c r="N44" s="32"/>
      <c r="O44" s="36"/>
      <c r="P44" s="30"/>
      <c r="Q44" s="32"/>
      <c r="R44" s="32"/>
      <c r="S44" s="32"/>
      <c r="T44" s="32"/>
      <c r="U44" s="32"/>
      <c r="V44" s="32"/>
      <c r="W44" s="32"/>
      <c r="X44" s="32"/>
      <c r="Y44" s="32"/>
      <c r="Z44" s="32"/>
      <c r="AA44" s="32"/>
      <c r="AB44" s="32"/>
      <c r="AC44" s="30"/>
      <c r="AD44" s="32"/>
      <c r="AE44" s="32"/>
      <c r="AF44" s="32"/>
      <c r="AG44" s="32"/>
      <c r="AH44" s="32"/>
      <c r="AI44" s="32"/>
      <c r="AJ44" s="32"/>
      <c r="AK44" s="32"/>
      <c r="AL44" s="32"/>
      <c r="AM44" s="32"/>
    </row>
    <row r="45" spans="1:39" x14ac:dyDescent="0.25">
      <c r="A45" s="30"/>
      <c r="B45" s="31"/>
      <c r="C45" s="32"/>
      <c r="D45" s="33"/>
      <c r="E45" s="33"/>
      <c r="F45" s="32"/>
      <c r="G45" s="34"/>
      <c r="H45" s="30"/>
      <c r="I45" s="35"/>
      <c r="J45" s="32"/>
      <c r="K45" s="32"/>
      <c r="L45" s="32"/>
      <c r="M45" s="32"/>
      <c r="N45" s="32"/>
      <c r="O45" s="36"/>
      <c r="P45" s="30"/>
      <c r="Q45" s="32"/>
      <c r="R45" s="32"/>
      <c r="S45" s="32"/>
      <c r="T45" s="32"/>
      <c r="U45" s="32"/>
      <c r="V45" s="32"/>
      <c r="W45" s="32"/>
      <c r="X45" s="32"/>
      <c r="Y45" s="32"/>
      <c r="Z45" s="32"/>
      <c r="AA45" s="32"/>
      <c r="AB45" s="32"/>
      <c r="AC45" s="30"/>
      <c r="AD45" s="32"/>
      <c r="AE45" s="32"/>
      <c r="AF45" s="32"/>
      <c r="AG45" s="32"/>
      <c r="AH45" s="32"/>
      <c r="AI45" s="32"/>
      <c r="AJ45" s="32"/>
      <c r="AK45" s="32"/>
      <c r="AL45" s="32"/>
      <c r="AM45" s="32"/>
    </row>
    <row r="46" spans="1:39" x14ac:dyDescent="0.25">
      <c r="A46" s="30"/>
      <c r="B46" s="31"/>
      <c r="C46" s="32"/>
      <c r="D46" s="33"/>
      <c r="E46" s="33"/>
      <c r="F46" s="32"/>
      <c r="G46" s="34"/>
      <c r="H46" s="30"/>
      <c r="I46" s="35"/>
      <c r="J46" s="32"/>
      <c r="K46" s="32"/>
      <c r="L46" s="32"/>
      <c r="M46" s="32"/>
      <c r="N46" s="32"/>
      <c r="O46" s="36"/>
      <c r="P46" s="30"/>
      <c r="Q46" s="32"/>
      <c r="R46" s="32"/>
      <c r="S46" s="32"/>
      <c r="T46" s="32"/>
      <c r="U46" s="32"/>
      <c r="V46" s="32"/>
      <c r="W46" s="32"/>
      <c r="X46" s="32"/>
      <c r="Y46" s="32"/>
      <c r="Z46" s="32"/>
      <c r="AA46" s="32"/>
      <c r="AB46" s="32"/>
      <c r="AC46" s="30"/>
      <c r="AD46" s="32"/>
      <c r="AE46" s="32"/>
      <c r="AF46" s="32"/>
      <c r="AG46" s="32"/>
      <c r="AH46" s="32"/>
      <c r="AI46" s="32"/>
      <c r="AJ46" s="32"/>
      <c r="AK46" s="32"/>
      <c r="AL46" s="32"/>
      <c r="AM46" s="32"/>
    </row>
    <row r="47" spans="1:39" x14ac:dyDescent="0.25">
      <c r="A47" s="30"/>
      <c r="B47" s="31"/>
      <c r="C47" s="32"/>
      <c r="D47" s="33"/>
      <c r="E47" s="33"/>
      <c r="F47" s="32"/>
      <c r="G47" s="34"/>
      <c r="H47" s="30"/>
      <c r="I47" s="35"/>
      <c r="J47" s="32"/>
      <c r="K47" s="32"/>
      <c r="L47" s="32"/>
      <c r="M47" s="32"/>
      <c r="N47" s="32"/>
      <c r="O47" s="36"/>
      <c r="P47" s="30"/>
      <c r="Q47" s="32"/>
      <c r="R47" s="32"/>
      <c r="S47" s="32"/>
      <c r="T47" s="32"/>
      <c r="U47" s="32"/>
      <c r="V47" s="32"/>
      <c r="W47" s="32"/>
      <c r="X47" s="32"/>
      <c r="Y47" s="32"/>
      <c r="Z47" s="32"/>
      <c r="AA47" s="32"/>
      <c r="AB47" s="32"/>
      <c r="AC47" s="30"/>
      <c r="AD47" s="32"/>
      <c r="AE47" s="32"/>
      <c r="AF47" s="32"/>
      <c r="AG47" s="32"/>
      <c r="AH47" s="32"/>
      <c r="AI47" s="32"/>
      <c r="AJ47" s="32"/>
      <c r="AK47" s="32"/>
      <c r="AL47" s="32"/>
      <c r="AM47" s="32"/>
    </row>
    <row r="48" spans="1:39" x14ac:dyDescent="0.25">
      <c r="A48" s="30"/>
      <c r="B48" s="31"/>
      <c r="C48" s="32"/>
      <c r="D48" s="33"/>
      <c r="E48" s="33"/>
      <c r="F48" s="32"/>
      <c r="G48" s="34"/>
      <c r="H48" s="30"/>
      <c r="I48" s="35"/>
      <c r="J48" s="32"/>
      <c r="K48" s="32"/>
      <c r="L48" s="32"/>
      <c r="M48" s="32"/>
      <c r="N48" s="32"/>
      <c r="O48" s="36"/>
      <c r="P48" s="30"/>
      <c r="Q48" s="32"/>
      <c r="R48" s="32"/>
      <c r="S48" s="32"/>
      <c r="T48" s="32"/>
      <c r="U48" s="32"/>
      <c r="V48" s="32"/>
      <c r="W48" s="32"/>
      <c r="X48" s="32"/>
      <c r="Y48" s="32"/>
      <c r="Z48" s="32"/>
      <c r="AA48" s="32"/>
      <c r="AB48" s="32"/>
      <c r="AC48" s="30"/>
      <c r="AD48" s="32"/>
      <c r="AE48" s="32"/>
      <c r="AF48" s="32"/>
      <c r="AG48" s="32"/>
      <c r="AH48" s="32"/>
      <c r="AI48" s="32"/>
      <c r="AJ48" s="32"/>
      <c r="AK48" s="32"/>
      <c r="AL48" s="32"/>
      <c r="AM48" s="32"/>
    </row>
    <row r="49" spans="1:39" x14ac:dyDescent="0.25">
      <c r="A49" s="30"/>
      <c r="B49" s="31"/>
      <c r="C49" s="32"/>
      <c r="D49" s="33"/>
      <c r="E49" s="33"/>
      <c r="F49" s="32"/>
      <c r="G49" s="34"/>
      <c r="H49" s="30"/>
      <c r="I49" s="35"/>
      <c r="J49" s="32"/>
      <c r="K49" s="32"/>
      <c r="L49" s="32"/>
      <c r="M49" s="32"/>
      <c r="N49" s="32"/>
      <c r="O49" s="36"/>
      <c r="P49" s="30"/>
      <c r="Q49" s="32"/>
      <c r="R49" s="32"/>
      <c r="S49" s="32"/>
      <c r="T49" s="32"/>
      <c r="U49" s="32"/>
      <c r="V49" s="32"/>
      <c r="W49" s="32"/>
      <c r="X49" s="32"/>
      <c r="Y49" s="32"/>
      <c r="Z49" s="32"/>
      <c r="AA49" s="32"/>
      <c r="AB49" s="32"/>
      <c r="AC49" s="30"/>
      <c r="AD49" s="32"/>
      <c r="AE49" s="32"/>
      <c r="AF49" s="32"/>
      <c r="AG49" s="32"/>
      <c r="AH49" s="32"/>
      <c r="AI49" s="32"/>
      <c r="AJ49" s="32"/>
      <c r="AK49" s="32"/>
      <c r="AL49" s="32"/>
      <c r="AM49" s="32"/>
    </row>
    <row r="50" spans="1:39" x14ac:dyDescent="0.25">
      <c r="A50" s="30"/>
      <c r="B50" s="31"/>
      <c r="C50" s="32"/>
      <c r="D50" s="33"/>
      <c r="E50" s="33"/>
      <c r="F50" s="32"/>
      <c r="G50" s="34"/>
      <c r="H50" s="30"/>
      <c r="I50" s="35"/>
      <c r="J50" s="32"/>
      <c r="K50" s="32"/>
      <c r="L50" s="32"/>
      <c r="M50" s="32"/>
      <c r="N50" s="32"/>
      <c r="O50" s="36"/>
      <c r="P50" s="30"/>
      <c r="Q50" s="32"/>
      <c r="R50" s="32"/>
      <c r="S50" s="32"/>
      <c r="T50" s="32"/>
      <c r="U50" s="32"/>
      <c r="V50" s="32"/>
      <c r="W50" s="32"/>
      <c r="X50" s="32"/>
      <c r="Y50" s="32"/>
      <c r="Z50" s="32"/>
      <c r="AA50" s="32"/>
      <c r="AB50" s="32"/>
      <c r="AC50" s="30"/>
      <c r="AD50" s="32"/>
      <c r="AE50" s="32"/>
      <c r="AF50" s="32"/>
      <c r="AG50" s="32"/>
      <c r="AH50" s="32"/>
      <c r="AI50" s="32"/>
      <c r="AJ50" s="32"/>
      <c r="AK50" s="32"/>
      <c r="AL50" s="32"/>
      <c r="AM50" s="32"/>
    </row>
    <row r="51" spans="1:39" x14ac:dyDescent="0.25">
      <c r="A51" s="30"/>
      <c r="B51" s="31"/>
      <c r="C51" s="32"/>
      <c r="D51" s="33"/>
      <c r="E51" s="33"/>
      <c r="F51" s="32"/>
      <c r="G51" s="34"/>
      <c r="H51" s="30"/>
      <c r="I51" s="35"/>
      <c r="J51" s="32"/>
      <c r="K51" s="32"/>
      <c r="L51" s="32"/>
      <c r="M51" s="32"/>
      <c r="N51" s="32"/>
      <c r="O51" s="36"/>
      <c r="P51" s="30"/>
      <c r="Q51" s="32"/>
      <c r="R51" s="32"/>
      <c r="S51" s="32"/>
      <c r="T51" s="32"/>
      <c r="U51" s="32"/>
      <c r="V51" s="32"/>
      <c r="W51" s="32"/>
      <c r="X51" s="32"/>
      <c r="Y51" s="32"/>
      <c r="Z51" s="32"/>
      <c r="AA51" s="32"/>
      <c r="AB51" s="32"/>
      <c r="AC51" s="30"/>
      <c r="AD51" s="32"/>
      <c r="AE51" s="32"/>
      <c r="AF51" s="32"/>
      <c r="AG51" s="32"/>
      <c r="AH51" s="32"/>
      <c r="AI51" s="32"/>
      <c r="AJ51" s="32"/>
      <c r="AK51" s="32"/>
      <c r="AL51" s="32"/>
      <c r="AM51" s="32"/>
    </row>
    <row r="52" spans="1:39" x14ac:dyDescent="0.25">
      <c r="A52" s="30"/>
      <c r="B52" s="31"/>
      <c r="C52" s="32"/>
      <c r="D52" s="33"/>
      <c r="E52" s="33"/>
      <c r="F52" s="32"/>
      <c r="G52" s="34"/>
      <c r="H52" s="30"/>
      <c r="I52" s="35"/>
      <c r="J52" s="32"/>
      <c r="K52" s="32"/>
      <c r="L52" s="32"/>
      <c r="M52" s="32"/>
      <c r="N52" s="32"/>
      <c r="O52" s="36"/>
      <c r="P52" s="30"/>
      <c r="Q52" s="32"/>
      <c r="R52" s="32"/>
      <c r="S52" s="32"/>
      <c r="T52" s="32"/>
      <c r="U52" s="32"/>
      <c r="V52" s="32"/>
      <c r="W52" s="32"/>
      <c r="X52" s="32"/>
      <c r="Y52" s="32"/>
      <c r="Z52" s="32"/>
      <c r="AA52" s="32"/>
      <c r="AB52" s="32"/>
      <c r="AC52" s="30"/>
      <c r="AD52" s="32"/>
      <c r="AE52" s="32"/>
      <c r="AF52" s="32"/>
      <c r="AG52" s="32"/>
      <c r="AH52" s="32"/>
      <c r="AI52" s="32"/>
      <c r="AJ52" s="32"/>
      <c r="AK52" s="32"/>
      <c r="AL52" s="32"/>
      <c r="AM52" s="32"/>
    </row>
    <row r="53" spans="1:39" x14ac:dyDescent="0.25">
      <c r="A53" s="30"/>
      <c r="B53" s="31"/>
      <c r="C53" s="32"/>
      <c r="D53" s="33"/>
      <c r="E53" s="33"/>
      <c r="F53" s="32"/>
      <c r="G53" s="34"/>
      <c r="H53" s="30"/>
      <c r="I53" s="35"/>
      <c r="J53" s="32"/>
      <c r="K53" s="32"/>
      <c r="L53" s="32"/>
      <c r="M53" s="32"/>
      <c r="N53" s="32"/>
      <c r="O53" s="36"/>
      <c r="P53" s="30"/>
      <c r="Q53" s="32"/>
      <c r="R53" s="32"/>
      <c r="S53" s="32"/>
      <c r="T53" s="32"/>
      <c r="U53" s="32"/>
      <c r="V53" s="32"/>
      <c r="W53" s="32"/>
      <c r="X53" s="32"/>
      <c r="Y53" s="32"/>
      <c r="Z53" s="32"/>
      <c r="AA53" s="32"/>
      <c r="AB53" s="32"/>
      <c r="AC53" s="30"/>
      <c r="AD53" s="32"/>
      <c r="AE53" s="32"/>
      <c r="AF53" s="32"/>
      <c r="AG53" s="32"/>
      <c r="AH53" s="32"/>
      <c r="AI53" s="32"/>
      <c r="AJ53" s="32"/>
      <c r="AK53" s="32"/>
      <c r="AL53" s="32"/>
      <c r="AM53" s="32"/>
    </row>
    <row r="54" spans="1:39" x14ac:dyDescent="0.25">
      <c r="A54" s="30"/>
      <c r="B54" s="31"/>
      <c r="C54" s="32"/>
      <c r="D54" s="33"/>
      <c r="E54" s="33"/>
      <c r="F54" s="32"/>
      <c r="G54" s="34"/>
      <c r="H54" s="30"/>
      <c r="I54" s="35"/>
      <c r="J54" s="32"/>
      <c r="K54" s="32"/>
      <c r="L54" s="32"/>
      <c r="M54" s="32"/>
      <c r="N54" s="32"/>
      <c r="O54" s="36"/>
      <c r="P54" s="30"/>
      <c r="Q54" s="32"/>
      <c r="R54" s="32"/>
      <c r="S54" s="32"/>
      <c r="T54" s="32"/>
      <c r="U54" s="32"/>
      <c r="V54" s="32"/>
      <c r="W54" s="32"/>
      <c r="X54" s="32"/>
      <c r="Y54" s="32"/>
      <c r="Z54" s="32"/>
      <c r="AA54" s="32"/>
      <c r="AB54" s="32"/>
      <c r="AC54" s="30"/>
      <c r="AD54" s="32"/>
      <c r="AE54" s="32"/>
      <c r="AF54" s="32"/>
      <c r="AG54" s="32"/>
      <c r="AH54" s="32"/>
      <c r="AI54" s="32"/>
      <c r="AJ54" s="32"/>
      <c r="AK54" s="32"/>
      <c r="AL54" s="32"/>
      <c r="AM54" s="32"/>
    </row>
    <row r="55" spans="1:39" x14ac:dyDescent="0.25">
      <c r="A55" s="30"/>
      <c r="B55" s="31"/>
      <c r="C55" s="32"/>
      <c r="D55" s="33"/>
      <c r="E55" s="33"/>
      <c r="F55" s="32"/>
      <c r="G55" s="34"/>
      <c r="H55" s="30"/>
      <c r="I55" s="35"/>
      <c r="J55" s="32"/>
      <c r="K55" s="32"/>
      <c r="L55" s="32"/>
      <c r="M55" s="32"/>
      <c r="N55" s="32"/>
      <c r="O55" s="36"/>
      <c r="P55" s="30"/>
      <c r="Q55" s="32"/>
      <c r="R55" s="32"/>
      <c r="S55" s="32"/>
      <c r="T55" s="32"/>
      <c r="U55" s="32"/>
      <c r="V55" s="32"/>
      <c r="W55" s="32"/>
      <c r="X55" s="32"/>
      <c r="Y55" s="32"/>
      <c r="Z55" s="32"/>
      <c r="AA55" s="32"/>
      <c r="AB55" s="32"/>
      <c r="AC55" s="30"/>
      <c r="AD55" s="32"/>
      <c r="AE55" s="32"/>
      <c r="AF55" s="32"/>
      <c r="AG55" s="32"/>
      <c r="AH55" s="32"/>
      <c r="AI55" s="32"/>
      <c r="AJ55" s="32"/>
      <c r="AK55" s="32"/>
      <c r="AL55" s="32"/>
      <c r="AM55" s="32"/>
    </row>
    <row r="56" spans="1:39" x14ac:dyDescent="0.25">
      <c r="A56" s="30"/>
      <c r="B56" s="31"/>
      <c r="C56" s="32"/>
      <c r="D56" s="33"/>
      <c r="E56" s="33"/>
      <c r="F56" s="32"/>
      <c r="G56" s="34"/>
      <c r="H56" s="30"/>
      <c r="I56" s="35"/>
      <c r="J56" s="32"/>
      <c r="K56" s="32"/>
      <c r="L56" s="32"/>
      <c r="M56" s="32"/>
      <c r="N56" s="32"/>
      <c r="O56" s="36"/>
      <c r="P56" s="30"/>
      <c r="Q56" s="32"/>
      <c r="R56" s="32"/>
      <c r="S56" s="32"/>
      <c r="T56" s="32"/>
      <c r="U56" s="32"/>
      <c r="V56" s="32"/>
      <c r="W56" s="32"/>
      <c r="X56" s="32"/>
      <c r="Y56" s="32"/>
      <c r="Z56" s="32"/>
      <c r="AA56" s="32"/>
      <c r="AB56" s="32"/>
      <c r="AC56" s="30"/>
      <c r="AD56" s="32"/>
      <c r="AE56" s="32"/>
      <c r="AF56" s="32"/>
      <c r="AG56" s="32"/>
      <c r="AH56" s="32"/>
      <c r="AI56" s="32"/>
      <c r="AJ56" s="32"/>
      <c r="AK56" s="32"/>
      <c r="AL56" s="32"/>
      <c r="AM56" s="32"/>
    </row>
    <row r="57" spans="1:39" x14ac:dyDescent="0.25">
      <c r="A57" s="30"/>
      <c r="B57" s="31"/>
      <c r="C57" s="32"/>
      <c r="D57" s="33"/>
      <c r="E57" s="33"/>
      <c r="F57" s="32"/>
      <c r="G57" s="34"/>
      <c r="H57" s="30"/>
      <c r="I57" s="35"/>
      <c r="J57" s="32"/>
      <c r="K57" s="32"/>
      <c r="L57" s="32"/>
      <c r="M57" s="32"/>
      <c r="N57" s="32"/>
      <c r="O57" s="36"/>
      <c r="P57" s="30"/>
      <c r="Q57" s="32"/>
      <c r="R57" s="32"/>
      <c r="S57" s="32"/>
      <c r="T57" s="32"/>
      <c r="U57" s="32"/>
      <c r="V57" s="32"/>
      <c r="W57" s="32"/>
      <c r="X57" s="32"/>
      <c r="Y57" s="32"/>
      <c r="Z57" s="32"/>
      <c r="AA57" s="32"/>
      <c r="AB57" s="32"/>
      <c r="AC57" s="30"/>
      <c r="AD57" s="32"/>
      <c r="AE57" s="32"/>
      <c r="AF57" s="32"/>
      <c r="AG57" s="32"/>
      <c r="AH57" s="32"/>
      <c r="AI57" s="32"/>
      <c r="AJ57" s="32"/>
      <c r="AK57" s="32"/>
      <c r="AL57" s="32"/>
      <c r="AM57" s="32"/>
    </row>
    <row r="58" spans="1:39" x14ac:dyDescent="0.25">
      <c r="A58" s="30"/>
      <c r="B58" s="31"/>
      <c r="C58" s="32"/>
      <c r="D58" s="33"/>
      <c r="E58" s="33"/>
      <c r="F58" s="32"/>
      <c r="G58" s="34"/>
      <c r="H58" s="30"/>
      <c r="I58" s="35"/>
      <c r="J58" s="32"/>
      <c r="K58" s="32"/>
      <c r="L58" s="32"/>
      <c r="M58" s="32"/>
      <c r="N58" s="32"/>
      <c r="O58" s="36"/>
      <c r="P58" s="30"/>
      <c r="Q58" s="32"/>
      <c r="R58" s="32"/>
      <c r="S58" s="32"/>
      <c r="T58" s="32"/>
      <c r="U58" s="32"/>
      <c r="V58" s="32"/>
      <c r="W58" s="32"/>
      <c r="X58" s="32"/>
      <c r="Y58" s="32"/>
      <c r="Z58" s="32"/>
      <c r="AA58" s="32"/>
      <c r="AB58" s="32"/>
      <c r="AC58" s="30"/>
      <c r="AD58" s="32"/>
      <c r="AE58" s="32"/>
      <c r="AF58" s="32"/>
      <c r="AG58" s="32"/>
      <c r="AH58" s="32"/>
      <c r="AI58" s="32"/>
      <c r="AJ58" s="32"/>
      <c r="AK58" s="32"/>
      <c r="AL58" s="32"/>
      <c r="AM58" s="32"/>
    </row>
    <row r="59" spans="1:39" x14ac:dyDescent="0.25">
      <c r="A59" s="30"/>
      <c r="B59" s="31"/>
      <c r="C59" s="32"/>
      <c r="D59" s="33"/>
      <c r="E59" s="33"/>
      <c r="F59" s="32"/>
      <c r="G59" s="34"/>
      <c r="H59" s="30"/>
      <c r="I59" s="35"/>
      <c r="J59" s="32"/>
      <c r="K59" s="32"/>
      <c r="L59" s="32"/>
      <c r="M59" s="32"/>
      <c r="N59" s="32"/>
      <c r="O59" s="36"/>
      <c r="P59" s="30"/>
      <c r="Q59" s="32"/>
      <c r="R59" s="32"/>
      <c r="S59" s="32"/>
      <c r="T59" s="32"/>
      <c r="U59" s="32"/>
      <c r="V59" s="32"/>
      <c r="W59" s="32"/>
      <c r="X59" s="32"/>
      <c r="Y59" s="32"/>
      <c r="Z59" s="32"/>
      <c r="AA59" s="32"/>
      <c r="AB59" s="32"/>
      <c r="AC59" s="30"/>
      <c r="AD59" s="32"/>
      <c r="AE59" s="32"/>
      <c r="AF59" s="32"/>
      <c r="AG59" s="32"/>
      <c r="AH59" s="32"/>
      <c r="AI59" s="32"/>
      <c r="AJ59" s="32"/>
      <c r="AK59" s="32"/>
      <c r="AL59" s="32"/>
      <c r="AM59" s="32"/>
    </row>
    <row r="60" spans="1:39" x14ac:dyDescent="0.25">
      <c r="A60" s="30"/>
      <c r="B60" s="31"/>
      <c r="C60" s="32"/>
      <c r="D60" s="33"/>
      <c r="E60" s="33"/>
      <c r="F60" s="32"/>
      <c r="G60" s="34"/>
      <c r="H60" s="30"/>
      <c r="I60" s="35"/>
      <c r="J60" s="32"/>
      <c r="K60" s="32"/>
      <c r="L60" s="32"/>
      <c r="M60" s="32"/>
      <c r="N60" s="32"/>
      <c r="O60" s="36"/>
      <c r="P60" s="30"/>
      <c r="Q60" s="32"/>
      <c r="R60" s="32"/>
      <c r="S60" s="32"/>
      <c r="T60" s="32"/>
      <c r="U60" s="32"/>
      <c r="V60" s="32"/>
      <c r="W60" s="32"/>
      <c r="X60" s="32"/>
      <c r="Y60" s="32"/>
      <c r="Z60" s="32"/>
      <c r="AA60" s="32"/>
      <c r="AB60" s="32"/>
      <c r="AC60" s="30"/>
      <c r="AD60" s="32"/>
      <c r="AE60" s="32"/>
      <c r="AF60" s="32"/>
      <c r="AG60" s="32"/>
      <c r="AH60" s="32"/>
      <c r="AI60" s="32"/>
      <c r="AJ60" s="32"/>
      <c r="AK60" s="32"/>
      <c r="AL60" s="32"/>
      <c r="AM60" s="32"/>
    </row>
    <row r="61" spans="1:39" x14ac:dyDescent="0.25">
      <c r="A61" s="30"/>
      <c r="B61" s="31"/>
      <c r="C61" s="32"/>
      <c r="D61" s="33"/>
      <c r="E61" s="33"/>
      <c r="F61" s="32"/>
      <c r="G61" s="34"/>
      <c r="H61" s="30"/>
      <c r="I61" s="35"/>
      <c r="J61" s="32"/>
      <c r="K61" s="32"/>
      <c r="L61" s="32"/>
      <c r="M61" s="32"/>
      <c r="N61" s="32"/>
      <c r="O61" s="36"/>
      <c r="P61" s="30"/>
      <c r="Q61" s="32"/>
      <c r="R61" s="32"/>
      <c r="S61" s="32"/>
      <c r="T61" s="32"/>
      <c r="U61" s="32"/>
      <c r="V61" s="32"/>
      <c r="W61" s="32"/>
      <c r="X61" s="32"/>
      <c r="Y61" s="32"/>
      <c r="Z61" s="32"/>
      <c r="AA61" s="32"/>
      <c r="AB61" s="32"/>
      <c r="AC61" s="30"/>
      <c r="AD61" s="32"/>
      <c r="AE61" s="32"/>
      <c r="AF61" s="32"/>
      <c r="AG61" s="32"/>
      <c r="AH61" s="32"/>
      <c r="AI61" s="32"/>
      <c r="AJ61" s="32"/>
      <c r="AK61" s="32"/>
      <c r="AL61" s="32"/>
      <c r="AM61" s="32"/>
    </row>
    <row r="62" spans="1:39" x14ac:dyDescent="0.25">
      <c r="A62" s="30"/>
      <c r="B62" s="31"/>
      <c r="C62" s="32"/>
      <c r="D62" s="33"/>
      <c r="E62" s="33"/>
      <c r="F62" s="32"/>
      <c r="G62" s="34"/>
      <c r="H62" s="30"/>
      <c r="I62" s="35"/>
      <c r="J62" s="32"/>
      <c r="K62" s="32"/>
      <c r="L62" s="32"/>
      <c r="M62" s="32"/>
      <c r="N62" s="32"/>
      <c r="O62" s="36"/>
      <c r="P62" s="30"/>
      <c r="Q62" s="32"/>
      <c r="R62" s="32"/>
      <c r="S62" s="32"/>
      <c r="T62" s="32"/>
      <c r="U62" s="32"/>
      <c r="V62" s="32"/>
      <c r="W62" s="32"/>
      <c r="X62" s="32"/>
      <c r="Y62" s="32"/>
      <c r="Z62" s="32"/>
      <c r="AA62" s="32"/>
      <c r="AB62" s="32"/>
      <c r="AC62" s="30"/>
      <c r="AD62" s="32"/>
      <c r="AE62" s="32"/>
      <c r="AF62" s="32"/>
      <c r="AG62" s="32"/>
      <c r="AH62" s="32"/>
      <c r="AI62" s="32"/>
      <c r="AJ62" s="32"/>
      <c r="AK62" s="32"/>
      <c r="AL62" s="32"/>
      <c r="AM62" s="32"/>
    </row>
    <row r="63" spans="1:39" x14ac:dyDescent="0.25">
      <c r="A63" s="30"/>
      <c r="B63" s="31"/>
      <c r="C63" s="32"/>
      <c r="D63" s="33"/>
      <c r="E63" s="33"/>
      <c r="F63" s="32"/>
      <c r="G63" s="34"/>
      <c r="H63" s="30"/>
      <c r="I63" s="35"/>
      <c r="J63" s="32"/>
      <c r="K63" s="32"/>
      <c r="L63" s="32"/>
      <c r="M63" s="32"/>
      <c r="N63" s="32"/>
      <c r="O63" s="36"/>
      <c r="P63" s="30"/>
      <c r="Q63" s="32"/>
      <c r="R63" s="32"/>
      <c r="S63" s="32"/>
      <c r="T63" s="32"/>
      <c r="U63" s="32"/>
      <c r="V63" s="32"/>
      <c r="W63" s="32"/>
      <c r="X63" s="32"/>
      <c r="Y63" s="32"/>
      <c r="Z63" s="32"/>
      <c r="AA63" s="32"/>
      <c r="AB63" s="32"/>
      <c r="AC63" s="30"/>
      <c r="AD63" s="32"/>
      <c r="AE63" s="32"/>
      <c r="AF63" s="32"/>
      <c r="AG63" s="32"/>
      <c r="AH63" s="32"/>
      <c r="AI63" s="32"/>
      <c r="AJ63" s="32"/>
      <c r="AK63" s="32"/>
      <c r="AL63" s="32"/>
      <c r="AM63" s="32"/>
    </row>
    <row r="64" spans="1:39" x14ac:dyDescent="0.25">
      <c r="A64" s="30"/>
      <c r="B64" s="31"/>
      <c r="C64" s="32"/>
      <c r="D64" s="33"/>
      <c r="E64" s="33"/>
      <c r="F64" s="32"/>
      <c r="G64" s="34"/>
      <c r="H64" s="30"/>
      <c r="I64" s="35"/>
      <c r="J64" s="32"/>
      <c r="K64" s="32"/>
      <c r="L64" s="32"/>
      <c r="M64" s="32"/>
      <c r="N64" s="32"/>
      <c r="O64" s="36"/>
      <c r="P64" s="30"/>
      <c r="Q64" s="32"/>
      <c r="R64" s="32"/>
      <c r="S64" s="32"/>
      <c r="T64" s="32"/>
      <c r="U64" s="32"/>
      <c r="V64" s="32"/>
      <c r="W64" s="32"/>
      <c r="X64" s="32"/>
      <c r="Y64" s="32"/>
      <c r="Z64" s="32"/>
      <c r="AA64" s="32"/>
      <c r="AB64" s="32"/>
      <c r="AC64" s="30"/>
      <c r="AD64" s="32"/>
      <c r="AE64" s="32"/>
      <c r="AF64" s="32"/>
      <c r="AG64" s="32"/>
      <c r="AH64" s="32"/>
      <c r="AI64" s="32"/>
      <c r="AJ64" s="32"/>
      <c r="AK64" s="32"/>
      <c r="AL64" s="32"/>
      <c r="AM64" s="32"/>
    </row>
    <row r="65" spans="1:39" x14ac:dyDescent="0.25">
      <c r="A65" s="30"/>
      <c r="B65" s="31"/>
      <c r="C65" s="32"/>
      <c r="D65" s="33"/>
      <c r="E65" s="33"/>
      <c r="F65" s="32"/>
      <c r="G65" s="34"/>
      <c r="H65" s="30"/>
      <c r="I65" s="35"/>
      <c r="J65" s="32"/>
      <c r="K65" s="32"/>
      <c r="L65" s="32"/>
      <c r="M65" s="32"/>
      <c r="N65" s="32"/>
      <c r="O65" s="36"/>
      <c r="P65" s="30"/>
      <c r="Q65" s="32"/>
      <c r="R65" s="32"/>
      <c r="S65" s="32"/>
      <c r="T65" s="32"/>
      <c r="U65" s="32"/>
      <c r="V65" s="32"/>
      <c r="W65" s="32"/>
      <c r="X65" s="32"/>
      <c r="Y65" s="32"/>
      <c r="Z65" s="32"/>
      <c r="AA65" s="32"/>
      <c r="AB65" s="32"/>
      <c r="AC65" s="30"/>
      <c r="AD65" s="32"/>
      <c r="AE65" s="32"/>
      <c r="AF65" s="32"/>
      <c r="AG65" s="32"/>
      <c r="AH65" s="32"/>
      <c r="AI65" s="32"/>
      <c r="AJ65" s="32"/>
      <c r="AK65" s="32"/>
      <c r="AL65" s="32"/>
      <c r="AM65" s="32"/>
    </row>
    <row r="66" spans="1:39" x14ac:dyDescent="0.25">
      <c r="A66" s="30"/>
      <c r="B66" s="31"/>
      <c r="C66" s="32"/>
      <c r="D66" s="33"/>
      <c r="E66" s="33"/>
      <c r="F66" s="32"/>
      <c r="G66" s="34"/>
      <c r="H66" s="30"/>
      <c r="I66" s="35"/>
      <c r="J66" s="32"/>
      <c r="K66" s="32"/>
      <c r="L66" s="32"/>
      <c r="M66" s="32"/>
      <c r="N66" s="32"/>
      <c r="O66" s="36"/>
      <c r="P66" s="30"/>
      <c r="Q66" s="32"/>
      <c r="R66" s="32"/>
      <c r="S66" s="32"/>
      <c r="T66" s="32"/>
      <c r="U66" s="32"/>
      <c r="V66" s="32"/>
      <c r="W66" s="32"/>
      <c r="X66" s="32"/>
      <c r="Y66" s="32"/>
      <c r="Z66" s="32"/>
      <c r="AA66" s="32"/>
      <c r="AB66" s="32"/>
      <c r="AC66" s="30"/>
      <c r="AD66" s="32"/>
      <c r="AE66" s="32"/>
      <c r="AF66" s="32"/>
      <c r="AG66" s="32"/>
      <c r="AH66" s="32"/>
      <c r="AI66" s="32"/>
      <c r="AJ66" s="32"/>
      <c r="AK66" s="32"/>
      <c r="AL66" s="32"/>
      <c r="AM66" s="32"/>
    </row>
    <row r="67" spans="1:39" x14ac:dyDescent="0.25">
      <c r="A67" s="30"/>
      <c r="B67" s="31"/>
      <c r="C67" s="32"/>
      <c r="D67" s="33"/>
      <c r="E67" s="33"/>
      <c r="F67" s="32"/>
      <c r="G67" s="34"/>
      <c r="H67" s="30"/>
      <c r="I67" s="35"/>
      <c r="J67" s="32"/>
      <c r="K67" s="32"/>
      <c r="L67" s="32"/>
      <c r="M67" s="32"/>
      <c r="N67" s="32"/>
      <c r="O67" s="36"/>
      <c r="P67" s="30"/>
      <c r="Q67" s="32"/>
      <c r="R67" s="32"/>
      <c r="S67" s="32"/>
      <c r="T67" s="32"/>
      <c r="U67" s="32"/>
      <c r="V67" s="32"/>
      <c r="W67" s="32"/>
      <c r="X67" s="32"/>
      <c r="Y67" s="32"/>
      <c r="Z67" s="32"/>
      <c r="AA67" s="32"/>
      <c r="AB67" s="32"/>
      <c r="AC67" s="30"/>
      <c r="AD67" s="32"/>
      <c r="AE67" s="32"/>
      <c r="AF67" s="32"/>
      <c r="AG67" s="32"/>
      <c r="AH67" s="32"/>
      <c r="AI67" s="32"/>
      <c r="AJ67" s="32"/>
      <c r="AK67" s="32"/>
      <c r="AL67" s="32"/>
      <c r="AM67" s="32"/>
    </row>
    <row r="68" spans="1:39" x14ac:dyDescent="0.25">
      <c r="A68" s="30"/>
      <c r="B68" s="31"/>
      <c r="C68" s="32"/>
      <c r="D68" s="33"/>
      <c r="E68" s="33"/>
      <c r="F68" s="32"/>
      <c r="G68" s="34"/>
      <c r="H68" s="30"/>
      <c r="I68" s="35"/>
      <c r="J68" s="32"/>
      <c r="K68" s="32"/>
      <c r="L68" s="32"/>
      <c r="M68" s="32"/>
      <c r="N68" s="32"/>
      <c r="O68" s="36"/>
      <c r="P68" s="30"/>
      <c r="Q68" s="32"/>
      <c r="R68" s="32"/>
      <c r="S68" s="32"/>
      <c r="T68" s="32"/>
      <c r="U68" s="32"/>
      <c r="V68" s="32"/>
      <c r="W68" s="32"/>
      <c r="X68" s="32"/>
      <c r="Y68" s="32"/>
      <c r="Z68" s="32"/>
      <c r="AA68" s="32"/>
      <c r="AB68" s="32"/>
      <c r="AC68" s="30"/>
      <c r="AD68" s="32"/>
      <c r="AE68" s="32"/>
      <c r="AF68" s="32"/>
      <c r="AG68" s="32"/>
      <c r="AH68" s="32"/>
      <c r="AI68" s="32"/>
      <c r="AJ68" s="32"/>
      <c r="AK68" s="32"/>
      <c r="AL68" s="32"/>
      <c r="AM68" s="32"/>
    </row>
    <row r="69" spans="1:39" x14ac:dyDescent="0.25">
      <c r="A69" s="30"/>
      <c r="B69" s="31"/>
      <c r="C69" s="32"/>
      <c r="D69" s="33"/>
      <c r="E69" s="33"/>
      <c r="F69" s="32"/>
      <c r="G69" s="34"/>
      <c r="H69" s="30"/>
      <c r="I69" s="35"/>
      <c r="J69" s="32"/>
      <c r="K69" s="32"/>
      <c r="L69" s="32"/>
      <c r="M69" s="32"/>
      <c r="N69" s="32"/>
      <c r="O69" s="36"/>
      <c r="P69" s="30"/>
      <c r="Q69" s="32"/>
      <c r="R69" s="32"/>
      <c r="S69" s="32"/>
      <c r="T69" s="32"/>
      <c r="U69" s="32"/>
      <c r="V69" s="32"/>
      <c r="W69" s="32"/>
      <c r="X69" s="32"/>
      <c r="Y69" s="32"/>
      <c r="Z69" s="32"/>
      <c r="AA69" s="32"/>
      <c r="AB69" s="32"/>
      <c r="AC69" s="30"/>
      <c r="AD69" s="32"/>
      <c r="AE69" s="32"/>
      <c r="AF69" s="32"/>
      <c r="AG69" s="32"/>
      <c r="AH69" s="32"/>
      <c r="AI69" s="32"/>
      <c r="AJ69" s="32"/>
      <c r="AK69" s="32"/>
      <c r="AL69" s="32"/>
      <c r="AM69" s="32"/>
    </row>
    <row r="70" spans="1:39" x14ac:dyDescent="0.25">
      <c r="A70" s="30"/>
      <c r="B70" s="31"/>
      <c r="C70" s="32"/>
      <c r="D70" s="33"/>
      <c r="E70" s="33"/>
      <c r="F70" s="32"/>
      <c r="G70" s="34"/>
      <c r="H70" s="30"/>
      <c r="I70" s="35"/>
      <c r="J70" s="32"/>
      <c r="K70" s="32"/>
      <c r="L70" s="32"/>
      <c r="M70" s="32"/>
      <c r="N70" s="32"/>
      <c r="O70" s="36"/>
      <c r="P70" s="30"/>
      <c r="Q70" s="32"/>
      <c r="R70" s="32"/>
      <c r="S70" s="32"/>
      <c r="T70" s="32"/>
      <c r="U70" s="32"/>
      <c r="V70" s="32"/>
      <c r="W70" s="32"/>
      <c r="X70" s="32"/>
      <c r="Y70" s="32"/>
      <c r="Z70" s="32"/>
      <c r="AA70" s="32"/>
      <c r="AB70" s="32"/>
      <c r="AC70" s="30"/>
      <c r="AD70" s="32"/>
      <c r="AE70" s="32"/>
      <c r="AF70" s="32"/>
      <c r="AG70" s="32"/>
      <c r="AH70" s="32"/>
      <c r="AI70" s="32"/>
      <c r="AJ70" s="32"/>
      <c r="AK70" s="32"/>
      <c r="AL70" s="32"/>
      <c r="AM70" s="32"/>
    </row>
    <row r="71" spans="1:39" x14ac:dyDescent="0.25">
      <c r="A71" s="30"/>
      <c r="B71" s="31"/>
      <c r="C71" s="32"/>
      <c r="D71" s="33"/>
      <c r="E71" s="33"/>
      <c r="F71" s="32"/>
      <c r="G71" s="34"/>
      <c r="H71" s="30"/>
      <c r="I71" s="35"/>
      <c r="J71" s="32"/>
      <c r="K71" s="32"/>
      <c r="L71" s="32"/>
      <c r="M71" s="32"/>
      <c r="N71" s="32"/>
      <c r="O71" s="36"/>
      <c r="P71" s="30"/>
      <c r="Q71" s="32"/>
      <c r="R71" s="32"/>
      <c r="S71" s="32"/>
      <c r="T71" s="32"/>
      <c r="U71" s="32"/>
      <c r="V71" s="32"/>
      <c r="W71" s="32"/>
      <c r="X71" s="32"/>
      <c r="Y71" s="32"/>
      <c r="Z71" s="32"/>
      <c r="AA71" s="32"/>
      <c r="AB71" s="32"/>
      <c r="AC71" s="30"/>
      <c r="AD71" s="32"/>
      <c r="AE71" s="32"/>
      <c r="AF71" s="32"/>
      <c r="AG71" s="32"/>
      <c r="AH71" s="32"/>
      <c r="AI71" s="32"/>
      <c r="AJ71" s="32"/>
      <c r="AK71" s="32"/>
      <c r="AL71" s="32"/>
      <c r="AM71" s="32"/>
    </row>
    <row r="72" spans="1:39" x14ac:dyDescent="0.25">
      <c r="A72" s="30"/>
      <c r="B72" s="31"/>
      <c r="C72" s="32"/>
      <c r="D72" s="33"/>
      <c r="E72" s="33"/>
      <c r="F72" s="32"/>
      <c r="G72" s="34"/>
      <c r="H72" s="30"/>
      <c r="I72" s="35"/>
      <c r="J72" s="32"/>
      <c r="K72" s="32"/>
      <c r="L72" s="32"/>
      <c r="M72" s="32"/>
      <c r="N72" s="32"/>
      <c r="O72" s="36"/>
      <c r="P72" s="30"/>
      <c r="Q72" s="32"/>
      <c r="R72" s="32"/>
      <c r="S72" s="32"/>
      <c r="T72" s="32"/>
      <c r="U72" s="32"/>
      <c r="V72" s="32"/>
      <c r="W72" s="32"/>
      <c r="X72" s="32"/>
      <c r="Y72" s="32"/>
      <c r="Z72" s="32"/>
      <c r="AA72" s="32"/>
      <c r="AB72" s="32"/>
      <c r="AC72" s="30"/>
      <c r="AD72" s="32"/>
      <c r="AE72" s="32"/>
      <c r="AF72" s="32"/>
      <c r="AG72" s="32"/>
      <c r="AH72" s="32"/>
      <c r="AI72" s="32"/>
      <c r="AJ72" s="32"/>
      <c r="AK72" s="32"/>
      <c r="AL72" s="32"/>
      <c r="AM72" s="32"/>
    </row>
    <row r="73" spans="1:39" x14ac:dyDescent="0.25">
      <c r="A73" s="30"/>
      <c r="B73" s="31"/>
      <c r="C73" s="32"/>
      <c r="D73" s="33"/>
      <c r="E73" s="33"/>
      <c r="F73" s="32"/>
      <c r="G73" s="34"/>
      <c r="H73" s="30"/>
      <c r="I73" s="35"/>
      <c r="J73" s="32"/>
      <c r="K73" s="32"/>
      <c r="L73" s="32"/>
      <c r="M73" s="32"/>
      <c r="N73" s="32"/>
      <c r="O73" s="36"/>
      <c r="P73" s="30"/>
      <c r="Q73" s="32"/>
      <c r="R73" s="32"/>
      <c r="S73" s="32"/>
      <c r="T73" s="32"/>
      <c r="U73" s="32"/>
      <c r="V73" s="32"/>
      <c r="W73" s="32"/>
      <c r="X73" s="32"/>
      <c r="Y73" s="32"/>
      <c r="Z73" s="32"/>
      <c r="AA73" s="32"/>
      <c r="AB73" s="32"/>
      <c r="AC73" s="30"/>
      <c r="AD73" s="32"/>
      <c r="AE73" s="32"/>
      <c r="AF73" s="32"/>
      <c r="AG73" s="32"/>
      <c r="AH73" s="32"/>
      <c r="AI73" s="32"/>
      <c r="AJ73" s="32"/>
      <c r="AK73" s="32"/>
      <c r="AL73" s="32"/>
      <c r="AM73" s="32"/>
    </row>
    <row r="74" spans="1:39" x14ac:dyDescent="0.25">
      <c r="A74" s="30"/>
      <c r="B74" s="31"/>
      <c r="C74" s="32"/>
      <c r="D74" s="33"/>
      <c r="E74" s="33"/>
      <c r="F74" s="32"/>
      <c r="G74" s="34"/>
      <c r="H74" s="30"/>
      <c r="I74" s="35"/>
      <c r="J74" s="32"/>
      <c r="K74" s="32"/>
      <c r="L74" s="32"/>
      <c r="M74" s="32"/>
      <c r="N74" s="32"/>
      <c r="O74" s="36"/>
      <c r="P74" s="30"/>
      <c r="Q74" s="32"/>
      <c r="R74" s="32"/>
      <c r="S74" s="32"/>
      <c r="T74" s="32"/>
      <c r="U74" s="32"/>
      <c r="V74" s="32"/>
      <c r="W74" s="32"/>
      <c r="X74" s="32"/>
      <c r="Y74" s="32"/>
      <c r="Z74" s="32"/>
      <c r="AA74" s="32"/>
      <c r="AB74" s="32"/>
      <c r="AC74" s="30"/>
      <c r="AD74" s="32"/>
      <c r="AE74" s="32"/>
      <c r="AF74" s="32"/>
      <c r="AG74" s="32"/>
      <c r="AH74" s="32"/>
      <c r="AI74" s="32"/>
      <c r="AJ74" s="32"/>
      <c r="AK74" s="32"/>
      <c r="AL74" s="32"/>
      <c r="AM74" s="32"/>
    </row>
    <row r="75" spans="1:39" x14ac:dyDescent="0.25">
      <c r="A75" s="30"/>
      <c r="B75" s="31"/>
      <c r="C75" s="32"/>
      <c r="D75" s="33"/>
      <c r="E75" s="33"/>
      <c r="F75" s="32"/>
      <c r="G75" s="34"/>
      <c r="H75" s="30"/>
      <c r="I75" s="35"/>
      <c r="J75" s="32"/>
      <c r="K75" s="32"/>
      <c r="L75" s="32"/>
      <c r="M75" s="32"/>
      <c r="N75" s="32"/>
      <c r="O75" s="36"/>
      <c r="P75" s="30"/>
      <c r="Q75" s="32"/>
      <c r="R75" s="32"/>
      <c r="S75" s="32"/>
      <c r="T75" s="32"/>
      <c r="U75" s="32"/>
      <c r="V75" s="32"/>
      <c r="W75" s="32"/>
      <c r="X75" s="32"/>
      <c r="Y75" s="32"/>
      <c r="Z75" s="32"/>
      <c r="AA75" s="32"/>
      <c r="AB75" s="32"/>
      <c r="AC75" s="30"/>
      <c r="AD75" s="32"/>
      <c r="AE75" s="32"/>
      <c r="AF75" s="32"/>
      <c r="AG75" s="32"/>
      <c r="AH75" s="32"/>
      <c r="AI75" s="32"/>
      <c r="AJ75" s="32"/>
      <c r="AK75" s="32"/>
      <c r="AL75" s="32"/>
      <c r="AM75" s="32"/>
    </row>
    <row r="76" spans="1:39" x14ac:dyDescent="0.25">
      <c r="A76" s="30"/>
      <c r="B76" s="31"/>
      <c r="C76" s="32"/>
      <c r="D76" s="33"/>
      <c r="E76" s="33"/>
      <c r="F76" s="32"/>
      <c r="G76" s="34"/>
      <c r="H76" s="30"/>
      <c r="I76" s="35"/>
      <c r="J76" s="32"/>
      <c r="K76" s="32"/>
      <c r="L76" s="32"/>
      <c r="M76" s="32"/>
      <c r="N76" s="32"/>
      <c r="O76" s="36"/>
      <c r="P76" s="30"/>
      <c r="Q76" s="32"/>
      <c r="R76" s="32"/>
      <c r="S76" s="32"/>
      <c r="T76" s="32"/>
      <c r="U76" s="32"/>
      <c r="V76" s="32"/>
      <c r="W76" s="32"/>
      <c r="X76" s="32"/>
      <c r="Y76" s="32"/>
      <c r="Z76" s="32"/>
      <c r="AA76" s="32"/>
      <c r="AB76" s="32"/>
      <c r="AC76" s="30"/>
      <c r="AD76" s="32"/>
      <c r="AE76" s="32"/>
      <c r="AF76" s="32"/>
      <c r="AG76" s="32"/>
      <c r="AH76" s="32"/>
      <c r="AI76" s="32"/>
      <c r="AJ76" s="32"/>
      <c r="AK76" s="32"/>
      <c r="AL76" s="32"/>
      <c r="AM76" s="32"/>
    </row>
    <row r="77" spans="1:39" x14ac:dyDescent="0.25">
      <c r="A77" s="30"/>
      <c r="B77" s="31"/>
      <c r="C77" s="32"/>
      <c r="D77" s="33"/>
      <c r="E77" s="33"/>
      <c r="F77" s="32"/>
      <c r="G77" s="34"/>
      <c r="H77" s="30"/>
      <c r="I77" s="35"/>
      <c r="J77" s="32"/>
      <c r="K77" s="32"/>
      <c r="L77" s="32"/>
      <c r="M77" s="32"/>
      <c r="N77" s="32"/>
      <c r="O77" s="36"/>
      <c r="P77" s="30"/>
      <c r="Q77" s="32"/>
      <c r="R77" s="32"/>
      <c r="S77" s="32"/>
      <c r="T77" s="32"/>
      <c r="U77" s="32"/>
      <c r="V77" s="32"/>
      <c r="W77" s="32"/>
      <c r="X77" s="32"/>
      <c r="Y77" s="32"/>
      <c r="Z77" s="32"/>
      <c r="AA77" s="32"/>
      <c r="AB77" s="32"/>
      <c r="AC77" s="30"/>
      <c r="AD77" s="32"/>
      <c r="AE77" s="32"/>
      <c r="AF77" s="32"/>
      <c r="AG77" s="32"/>
      <c r="AH77" s="32"/>
      <c r="AI77" s="32"/>
      <c r="AJ77" s="32"/>
      <c r="AK77" s="32"/>
      <c r="AL77" s="32"/>
      <c r="AM77" s="32"/>
    </row>
    <row r="78" spans="1:39" x14ac:dyDescent="0.25">
      <c r="A78" s="30"/>
      <c r="B78" s="31"/>
      <c r="C78" s="32"/>
      <c r="D78" s="33"/>
      <c r="E78" s="33"/>
      <c r="F78" s="32"/>
      <c r="G78" s="34"/>
      <c r="H78" s="30"/>
      <c r="I78" s="35"/>
      <c r="J78" s="32"/>
      <c r="K78" s="32"/>
      <c r="L78" s="32"/>
      <c r="M78" s="32"/>
      <c r="N78" s="32"/>
      <c r="O78" s="36"/>
      <c r="P78" s="30"/>
      <c r="Q78" s="32"/>
      <c r="R78" s="32"/>
      <c r="S78" s="32"/>
      <c r="T78" s="32"/>
      <c r="U78" s="32"/>
      <c r="V78" s="32"/>
      <c r="W78" s="32"/>
      <c r="X78" s="32"/>
      <c r="Y78" s="32"/>
      <c r="Z78" s="32"/>
      <c r="AA78" s="32"/>
      <c r="AB78" s="32"/>
      <c r="AC78" s="30"/>
      <c r="AD78" s="32"/>
      <c r="AE78" s="32"/>
      <c r="AF78" s="32"/>
      <c r="AG78" s="32"/>
      <c r="AH78" s="32"/>
      <c r="AI78" s="32"/>
      <c r="AJ78" s="32"/>
      <c r="AK78" s="32"/>
      <c r="AL78" s="32"/>
      <c r="AM78" s="32"/>
    </row>
    <row r="79" spans="1:39" x14ac:dyDescent="0.25">
      <c r="A79" s="30"/>
      <c r="B79" s="31"/>
      <c r="C79" s="32"/>
      <c r="D79" s="33"/>
      <c r="E79" s="33"/>
      <c r="F79" s="32"/>
      <c r="G79" s="34"/>
      <c r="H79" s="30"/>
      <c r="I79" s="35"/>
      <c r="J79" s="32"/>
      <c r="K79" s="32"/>
      <c r="L79" s="32"/>
      <c r="M79" s="32"/>
      <c r="N79" s="32"/>
      <c r="O79" s="36"/>
      <c r="P79" s="30"/>
      <c r="Q79" s="32"/>
      <c r="R79" s="32"/>
      <c r="S79" s="32"/>
      <c r="T79" s="32"/>
      <c r="U79" s="32"/>
      <c r="V79" s="32"/>
      <c r="W79" s="32"/>
      <c r="X79" s="32"/>
      <c r="Y79" s="32"/>
      <c r="Z79" s="32"/>
      <c r="AA79" s="32"/>
      <c r="AB79" s="32"/>
      <c r="AC79" s="30"/>
      <c r="AD79" s="32"/>
      <c r="AE79" s="32"/>
      <c r="AF79" s="32"/>
      <c r="AG79" s="32"/>
      <c r="AH79" s="32"/>
      <c r="AI79" s="32"/>
      <c r="AJ79" s="32"/>
      <c r="AK79" s="32"/>
      <c r="AL79" s="32"/>
      <c r="AM79" s="32"/>
    </row>
    <row r="80" spans="1:39" x14ac:dyDescent="0.25">
      <c r="A80" s="30"/>
      <c r="B80" s="31"/>
      <c r="C80" s="32"/>
      <c r="D80" s="33"/>
      <c r="E80" s="33"/>
      <c r="F80" s="32"/>
      <c r="G80" s="34"/>
      <c r="H80" s="30"/>
      <c r="I80" s="35"/>
      <c r="J80" s="32"/>
      <c r="K80" s="32"/>
      <c r="L80" s="32"/>
      <c r="M80" s="32"/>
      <c r="N80" s="32"/>
      <c r="O80" s="36"/>
      <c r="P80" s="30"/>
      <c r="Q80" s="32"/>
      <c r="R80" s="32"/>
      <c r="S80" s="32"/>
      <c r="T80" s="32"/>
      <c r="U80" s="32"/>
      <c r="V80" s="32"/>
      <c r="W80" s="32"/>
      <c r="X80" s="32"/>
      <c r="Y80" s="32"/>
      <c r="Z80" s="32"/>
      <c r="AA80" s="32"/>
      <c r="AB80" s="32"/>
      <c r="AC80" s="30"/>
      <c r="AD80" s="32"/>
      <c r="AE80" s="32"/>
      <c r="AF80" s="32"/>
      <c r="AG80" s="32"/>
      <c r="AH80" s="32"/>
      <c r="AI80" s="32"/>
      <c r="AJ80" s="32"/>
      <c r="AK80" s="32"/>
      <c r="AL80" s="32"/>
      <c r="AM80" s="32"/>
    </row>
    <row r="81" spans="1:39" x14ac:dyDescent="0.25">
      <c r="A81" s="30"/>
      <c r="B81" s="31"/>
      <c r="C81" s="32"/>
      <c r="D81" s="33"/>
      <c r="E81" s="33"/>
      <c r="F81" s="32"/>
      <c r="G81" s="34"/>
      <c r="H81" s="30"/>
      <c r="I81" s="35"/>
      <c r="J81" s="32"/>
      <c r="K81" s="32"/>
      <c r="L81" s="32"/>
      <c r="M81" s="32"/>
      <c r="N81" s="32"/>
      <c r="O81" s="36"/>
      <c r="P81" s="30"/>
      <c r="Q81" s="32"/>
      <c r="R81" s="32"/>
      <c r="S81" s="32"/>
      <c r="T81" s="32"/>
      <c r="U81" s="32"/>
      <c r="V81" s="32"/>
      <c r="W81" s="32"/>
      <c r="X81" s="32"/>
      <c r="Y81" s="32"/>
      <c r="Z81" s="32"/>
      <c r="AA81" s="32"/>
      <c r="AB81" s="32"/>
      <c r="AC81" s="30"/>
      <c r="AD81" s="32"/>
      <c r="AE81" s="32"/>
      <c r="AF81" s="32"/>
      <c r="AG81" s="32"/>
      <c r="AH81" s="32"/>
      <c r="AI81" s="32"/>
      <c r="AJ81" s="32"/>
      <c r="AK81" s="32"/>
      <c r="AL81" s="32"/>
      <c r="AM81" s="32"/>
    </row>
    <row r="82" spans="1:39" x14ac:dyDescent="0.25">
      <c r="A82" s="30"/>
      <c r="B82" s="31"/>
      <c r="C82" s="32"/>
      <c r="D82" s="33"/>
      <c r="E82" s="33"/>
      <c r="F82" s="32"/>
      <c r="G82" s="34"/>
      <c r="H82" s="30"/>
      <c r="I82" s="35"/>
      <c r="J82" s="32"/>
      <c r="K82" s="32"/>
      <c r="L82" s="32"/>
      <c r="M82" s="32"/>
      <c r="N82" s="32"/>
      <c r="O82" s="36"/>
      <c r="P82" s="30"/>
      <c r="Q82" s="32"/>
      <c r="R82" s="32"/>
      <c r="S82" s="32"/>
      <c r="T82" s="32"/>
      <c r="U82" s="32"/>
      <c r="V82" s="32"/>
      <c r="W82" s="32"/>
      <c r="X82" s="32"/>
      <c r="Y82" s="32"/>
      <c r="Z82" s="32"/>
      <c r="AA82" s="32"/>
      <c r="AB82" s="32"/>
      <c r="AC82" s="30"/>
      <c r="AD82" s="32"/>
      <c r="AE82" s="32"/>
      <c r="AF82" s="32"/>
      <c r="AG82" s="32"/>
      <c r="AH82" s="32"/>
      <c r="AI82" s="32"/>
      <c r="AJ82" s="32"/>
      <c r="AK82" s="32"/>
      <c r="AL82" s="32"/>
      <c r="AM82" s="32"/>
    </row>
    <row r="83" spans="1:39" x14ac:dyDescent="0.25">
      <c r="A83" s="30"/>
      <c r="B83" s="31"/>
      <c r="C83" s="32"/>
      <c r="D83" s="33"/>
      <c r="E83" s="33"/>
      <c r="F83" s="32"/>
      <c r="G83" s="34"/>
      <c r="H83" s="30"/>
      <c r="I83" s="35"/>
      <c r="J83" s="32"/>
      <c r="K83" s="32"/>
      <c r="L83" s="32"/>
      <c r="M83" s="32"/>
      <c r="N83" s="32"/>
      <c r="O83" s="36"/>
      <c r="P83" s="30"/>
      <c r="Q83" s="32"/>
      <c r="R83" s="32"/>
      <c r="S83" s="32"/>
      <c r="T83" s="32"/>
      <c r="U83" s="32"/>
      <c r="V83" s="32"/>
      <c r="W83" s="32"/>
      <c r="X83" s="32"/>
      <c r="Y83" s="32"/>
      <c r="Z83" s="32"/>
      <c r="AA83" s="32"/>
      <c r="AB83" s="32"/>
      <c r="AC83" s="30"/>
      <c r="AD83" s="32"/>
      <c r="AE83" s="32"/>
      <c r="AF83" s="32"/>
      <c r="AG83" s="32"/>
      <c r="AH83" s="32"/>
      <c r="AI83" s="32"/>
      <c r="AJ83" s="32"/>
      <c r="AK83" s="32"/>
      <c r="AL83" s="32"/>
      <c r="AM83" s="32"/>
    </row>
    <row r="84" spans="1:39" x14ac:dyDescent="0.25">
      <c r="A84" s="30"/>
      <c r="B84" s="31"/>
      <c r="C84" s="32"/>
      <c r="D84" s="33"/>
      <c r="E84" s="33"/>
      <c r="F84" s="32"/>
      <c r="G84" s="34"/>
      <c r="H84" s="30"/>
      <c r="I84" s="35"/>
      <c r="J84" s="32"/>
      <c r="K84" s="32"/>
      <c r="L84" s="32"/>
      <c r="M84" s="32"/>
      <c r="N84" s="32"/>
      <c r="O84" s="36"/>
      <c r="P84" s="30"/>
      <c r="Q84" s="32"/>
      <c r="R84" s="32"/>
      <c r="S84" s="32"/>
      <c r="T84" s="32"/>
      <c r="U84" s="32"/>
      <c r="V84" s="32"/>
      <c r="W84" s="32"/>
      <c r="X84" s="32"/>
      <c r="Y84" s="32"/>
      <c r="Z84" s="32"/>
      <c r="AA84" s="32"/>
      <c r="AB84" s="32"/>
      <c r="AC84" s="30"/>
      <c r="AD84" s="32"/>
      <c r="AE84" s="32"/>
      <c r="AF84" s="32"/>
      <c r="AG84" s="32"/>
      <c r="AH84" s="32"/>
      <c r="AI84" s="32"/>
      <c r="AJ84" s="32"/>
      <c r="AK84" s="32"/>
      <c r="AL84" s="32"/>
      <c r="AM84" s="32"/>
    </row>
    <row r="85" spans="1:39" x14ac:dyDescent="0.25">
      <c r="A85" s="30"/>
      <c r="B85" s="31"/>
      <c r="C85" s="32"/>
      <c r="D85" s="33"/>
      <c r="E85" s="33"/>
      <c r="F85" s="32"/>
      <c r="G85" s="34"/>
      <c r="H85" s="30"/>
      <c r="I85" s="35"/>
      <c r="J85" s="32"/>
      <c r="K85" s="32"/>
      <c r="L85" s="32"/>
      <c r="M85" s="32"/>
      <c r="N85" s="32"/>
      <c r="O85" s="36"/>
      <c r="P85" s="30"/>
      <c r="Q85" s="32"/>
      <c r="R85" s="32"/>
      <c r="S85" s="32"/>
      <c r="T85" s="32"/>
      <c r="U85" s="32"/>
      <c r="V85" s="32"/>
      <c r="W85" s="32"/>
      <c r="X85" s="32"/>
      <c r="Y85" s="32"/>
      <c r="Z85" s="32"/>
      <c r="AA85" s="32"/>
      <c r="AB85" s="32"/>
      <c r="AC85" s="30"/>
      <c r="AD85" s="32"/>
      <c r="AE85" s="32"/>
      <c r="AF85" s="32"/>
      <c r="AG85" s="32"/>
      <c r="AH85" s="32"/>
      <c r="AI85" s="32"/>
      <c r="AJ85" s="32"/>
      <c r="AK85" s="32"/>
      <c r="AL85" s="32"/>
      <c r="AM85" s="32"/>
    </row>
    <row r="86" spans="1:39" x14ac:dyDescent="0.25">
      <c r="A86" s="30"/>
      <c r="B86" s="31"/>
      <c r="C86" s="32"/>
      <c r="D86" s="33"/>
      <c r="E86" s="33"/>
      <c r="F86" s="32"/>
      <c r="G86" s="34"/>
      <c r="H86" s="30"/>
      <c r="I86" s="35"/>
      <c r="J86" s="32"/>
      <c r="K86" s="32"/>
      <c r="L86" s="32"/>
      <c r="M86" s="32"/>
      <c r="N86" s="32"/>
      <c r="O86" s="36"/>
      <c r="P86" s="30"/>
      <c r="Q86" s="32"/>
      <c r="R86" s="32"/>
      <c r="S86" s="32"/>
      <c r="T86" s="32"/>
      <c r="U86" s="32"/>
      <c r="V86" s="32"/>
      <c r="W86" s="32"/>
      <c r="X86" s="32"/>
      <c r="Y86" s="32"/>
      <c r="Z86" s="32"/>
      <c r="AA86" s="32"/>
      <c r="AB86" s="32"/>
      <c r="AC86" s="30"/>
      <c r="AD86" s="32"/>
      <c r="AE86" s="32"/>
      <c r="AF86" s="32"/>
      <c r="AG86" s="32"/>
      <c r="AH86" s="32"/>
      <c r="AI86" s="32"/>
      <c r="AJ86" s="32"/>
      <c r="AK86" s="32"/>
      <c r="AL86" s="32"/>
      <c r="AM86" s="32"/>
    </row>
    <row r="87" spans="1:39" x14ac:dyDescent="0.25">
      <c r="A87" s="30"/>
      <c r="B87" s="31"/>
      <c r="C87" s="32"/>
      <c r="D87" s="33"/>
      <c r="E87" s="33"/>
      <c r="F87" s="32"/>
      <c r="G87" s="34"/>
      <c r="H87" s="30"/>
      <c r="I87" s="35"/>
      <c r="J87" s="32"/>
      <c r="K87" s="32"/>
      <c r="L87" s="32"/>
      <c r="M87" s="32"/>
      <c r="N87" s="32"/>
      <c r="O87" s="36"/>
      <c r="P87" s="30"/>
      <c r="Q87" s="32"/>
      <c r="R87" s="32"/>
      <c r="S87" s="32"/>
      <c r="T87" s="32"/>
      <c r="U87" s="32"/>
      <c r="V87" s="32"/>
      <c r="W87" s="32"/>
      <c r="X87" s="32"/>
      <c r="Y87" s="32"/>
      <c r="Z87" s="32"/>
      <c r="AA87" s="32"/>
      <c r="AB87" s="32"/>
      <c r="AC87" s="30"/>
      <c r="AD87" s="32"/>
      <c r="AE87" s="32"/>
      <c r="AF87" s="32"/>
      <c r="AG87" s="32"/>
      <c r="AH87" s="32"/>
      <c r="AI87" s="32"/>
      <c r="AJ87" s="32"/>
      <c r="AK87" s="32"/>
      <c r="AL87" s="32"/>
      <c r="AM87" s="32"/>
    </row>
    <row r="88" spans="1:39" x14ac:dyDescent="0.25">
      <c r="A88" s="30"/>
      <c r="B88" s="31"/>
      <c r="C88" s="32"/>
      <c r="D88" s="33"/>
      <c r="E88" s="33"/>
      <c r="F88" s="32"/>
      <c r="G88" s="34"/>
      <c r="H88" s="30"/>
      <c r="I88" s="35"/>
      <c r="J88" s="32"/>
      <c r="K88" s="32"/>
      <c r="L88" s="32"/>
      <c r="M88" s="32"/>
      <c r="N88" s="32"/>
      <c r="O88" s="36"/>
      <c r="P88" s="30"/>
      <c r="Q88" s="32"/>
      <c r="R88" s="32"/>
      <c r="S88" s="32"/>
      <c r="T88" s="32"/>
      <c r="U88" s="32"/>
      <c r="V88" s="32"/>
      <c r="W88" s="32"/>
      <c r="X88" s="32"/>
      <c r="Y88" s="32"/>
      <c r="Z88" s="32"/>
      <c r="AA88" s="32"/>
      <c r="AB88" s="32"/>
      <c r="AC88" s="30"/>
      <c r="AD88" s="32"/>
      <c r="AE88" s="32"/>
      <c r="AF88" s="32"/>
      <c r="AG88" s="32"/>
      <c r="AH88" s="32"/>
      <c r="AI88" s="32"/>
      <c r="AJ88" s="32"/>
      <c r="AK88" s="32"/>
      <c r="AL88" s="32"/>
      <c r="AM88" s="32"/>
    </row>
    <row r="89" spans="1:39" x14ac:dyDescent="0.25">
      <c r="A89" s="30"/>
      <c r="B89" s="31"/>
      <c r="C89" s="32"/>
      <c r="D89" s="33"/>
      <c r="E89" s="33"/>
      <c r="F89" s="32"/>
      <c r="G89" s="34"/>
      <c r="H89" s="30"/>
      <c r="I89" s="35"/>
      <c r="J89" s="32"/>
      <c r="K89" s="32"/>
      <c r="L89" s="32"/>
      <c r="M89" s="32"/>
      <c r="N89" s="32"/>
      <c r="O89" s="36"/>
      <c r="P89" s="30"/>
      <c r="Q89" s="32"/>
      <c r="R89" s="32"/>
      <c r="S89" s="32"/>
      <c r="T89" s="32"/>
      <c r="U89" s="32"/>
      <c r="V89" s="32"/>
      <c r="W89" s="32"/>
      <c r="X89" s="32"/>
      <c r="Y89" s="32"/>
      <c r="Z89" s="32"/>
      <c r="AA89" s="32"/>
      <c r="AB89" s="32"/>
      <c r="AC89" s="30"/>
      <c r="AD89" s="32"/>
      <c r="AE89" s="32"/>
      <c r="AF89" s="32"/>
      <c r="AG89" s="32"/>
      <c r="AH89" s="32"/>
      <c r="AI89" s="32"/>
      <c r="AJ89" s="32"/>
      <c r="AK89" s="32"/>
      <c r="AL89" s="32"/>
      <c r="AM89" s="32"/>
    </row>
    <row r="90" spans="1:39" x14ac:dyDescent="0.25">
      <c r="A90" s="30"/>
      <c r="B90" s="31"/>
      <c r="C90" s="32"/>
      <c r="D90" s="33"/>
      <c r="E90" s="33"/>
      <c r="F90" s="32"/>
      <c r="G90" s="34"/>
      <c r="H90" s="30"/>
      <c r="I90" s="35"/>
      <c r="J90" s="32"/>
      <c r="K90" s="32"/>
      <c r="L90" s="32"/>
      <c r="M90" s="32"/>
      <c r="N90" s="32"/>
      <c r="O90" s="36"/>
      <c r="P90" s="30"/>
      <c r="Q90" s="32"/>
      <c r="R90" s="32"/>
      <c r="S90" s="32"/>
      <c r="T90" s="32"/>
      <c r="U90" s="32"/>
      <c r="V90" s="32"/>
      <c r="W90" s="32"/>
      <c r="X90" s="32"/>
      <c r="Y90" s="32"/>
      <c r="Z90" s="32"/>
      <c r="AA90" s="32"/>
      <c r="AB90" s="32"/>
      <c r="AC90" s="30"/>
      <c r="AD90" s="32"/>
      <c r="AE90" s="32"/>
      <c r="AF90" s="32"/>
      <c r="AG90" s="32"/>
      <c r="AH90" s="32"/>
      <c r="AI90" s="32"/>
      <c r="AJ90" s="32"/>
      <c r="AK90" s="32"/>
      <c r="AL90" s="32"/>
      <c r="AM90" s="32"/>
    </row>
    <row r="91" spans="1:39" x14ac:dyDescent="0.25">
      <c r="A91" s="30"/>
      <c r="B91" s="31"/>
      <c r="C91" s="32"/>
      <c r="D91" s="33"/>
      <c r="E91" s="33"/>
      <c r="F91" s="32"/>
      <c r="G91" s="34"/>
      <c r="H91" s="30"/>
      <c r="I91" s="35"/>
      <c r="J91" s="32"/>
      <c r="K91" s="32"/>
      <c r="L91" s="32"/>
      <c r="M91" s="32"/>
      <c r="N91" s="32"/>
      <c r="O91" s="36"/>
      <c r="P91" s="30"/>
      <c r="Q91" s="32"/>
      <c r="R91" s="32"/>
      <c r="S91" s="32"/>
      <c r="T91" s="32"/>
      <c r="U91" s="32"/>
      <c r="V91" s="32"/>
      <c r="W91" s="32"/>
      <c r="X91" s="32"/>
      <c r="Y91" s="32"/>
      <c r="Z91" s="32"/>
      <c r="AA91" s="32"/>
      <c r="AB91" s="32"/>
      <c r="AC91" s="30"/>
      <c r="AD91" s="32"/>
      <c r="AE91" s="32"/>
      <c r="AF91" s="32"/>
      <c r="AG91" s="32"/>
      <c r="AH91" s="32"/>
      <c r="AI91" s="32"/>
      <c r="AJ91" s="32"/>
      <c r="AK91" s="32"/>
      <c r="AL91" s="32"/>
      <c r="AM91" s="32"/>
    </row>
    <row r="92" spans="1:39" x14ac:dyDescent="0.25">
      <c r="A92" s="30"/>
      <c r="B92" s="31"/>
      <c r="C92" s="32"/>
      <c r="D92" s="33"/>
      <c r="E92" s="33"/>
      <c r="F92" s="32"/>
      <c r="G92" s="34"/>
      <c r="H92" s="30"/>
      <c r="I92" s="35"/>
      <c r="J92" s="32"/>
      <c r="K92" s="32"/>
      <c r="L92" s="32"/>
      <c r="M92" s="32"/>
      <c r="N92" s="32"/>
      <c r="O92" s="36"/>
      <c r="P92" s="30"/>
      <c r="Q92" s="32"/>
      <c r="R92" s="32"/>
      <c r="S92" s="32"/>
      <c r="T92" s="32"/>
      <c r="U92" s="32"/>
      <c r="V92" s="32"/>
      <c r="W92" s="32"/>
      <c r="X92" s="32"/>
      <c r="Y92" s="32"/>
      <c r="Z92" s="32"/>
      <c r="AA92" s="32"/>
      <c r="AB92" s="32"/>
      <c r="AC92" s="30"/>
      <c r="AD92" s="32"/>
      <c r="AE92" s="32"/>
      <c r="AF92" s="32"/>
      <c r="AG92" s="32"/>
      <c r="AH92" s="32"/>
      <c r="AI92" s="32"/>
      <c r="AJ92" s="32"/>
      <c r="AK92" s="32"/>
      <c r="AL92" s="32"/>
      <c r="AM92" s="32"/>
    </row>
    <row r="93" spans="1:39" x14ac:dyDescent="0.25">
      <c r="A93" s="30"/>
      <c r="B93" s="31"/>
      <c r="C93" s="32"/>
      <c r="D93" s="33"/>
      <c r="E93" s="33"/>
      <c r="F93" s="32"/>
      <c r="G93" s="34"/>
      <c r="H93" s="30"/>
      <c r="I93" s="35"/>
      <c r="J93" s="32"/>
      <c r="K93" s="32"/>
      <c r="L93" s="32"/>
      <c r="M93" s="32"/>
      <c r="N93" s="32"/>
      <c r="O93" s="36"/>
      <c r="P93" s="30"/>
      <c r="Q93" s="32"/>
      <c r="R93" s="32"/>
      <c r="S93" s="32"/>
      <c r="T93" s="32"/>
      <c r="U93" s="32"/>
      <c r="V93" s="32"/>
      <c r="W93" s="32"/>
      <c r="X93" s="32"/>
      <c r="Y93" s="32"/>
      <c r="Z93" s="32"/>
      <c r="AA93" s="32"/>
      <c r="AB93" s="32"/>
      <c r="AC93" s="30"/>
      <c r="AD93" s="32"/>
      <c r="AE93" s="32"/>
      <c r="AF93" s="32"/>
      <c r="AG93" s="32"/>
      <c r="AH93" s="32"/>
      <c r="AI93" s="32"/>
      <c r="AJ93" s="32"/>
      <c r="AK93" s="32"/>
      <c r="AL93" s="32"/>
      <c r="AM93" s="32"/>
    </row>
    <row r="94" spans="1:39" x14ac:dyDescent="0.25">
      <c r="A94" s="30"/>
      <c r="B94" s="31"/>
      <c r="C94" s="32"/>
      <c r="D94" s="33"/>
      <c r="E94" s="33"/>
      <c r="F94" s="32"/>
      <c r="G94" s="34"/>
      <c r="H94" s="30"/>
      <c r="I94" s="35"/>
      <c r="J94" s="32"/>
      <c r="K94" s="32"/>
      <c r="L94" s="32"/>
      <c r="M94" s="32"/>
      <c r="N94" s="32"/>
      <c r="O94" s="36"/>
      <c r="P94" s="30"/>
      <c r="Q94" s="32"/>
      <c r="R94" s="32"/>
      <c r="S94" s="32"/>
      <c r="T94" s="32"/>
      <c r="U94" s="32"/>
      <c r="V94" s="32"/>
      <c r="W94" s="32"/>
      <c r="X94" s="32"/>
      <c r="Y94" s="32"/>
      <c r="Z94" s="32"/>
      <c r="AA94" s="32"/>
      <c r="AB94" s="32"/>
      <c r="AC94" s="30"/>
      <c r="AD94" s="32"/>
      <c r="AE94" s="32"/>
      <c r="AF94" s="32"/>
      <c r="AG94" s="32"/>
      <c r="AH94" s="32"/>
      <c r="AI94" s="32"/>
      <c r="AJ94" s="32"/>
      <c r="AK94" s="32"/>
      <c r="AL94" s="32"/>
      <c r="AM94" s="32"/>
    </row>
    <row r="95" spans="1:39" x14ac:dyDescent="0.25">
      <c r="A95" s="30"/>
      <c r="B95" s="31"/>
      <c r="C95" s="32"/>
      <c r="D95" s="33"/>
      <c r="E95" s="33"/>
      <c r="F95" s="32"/>
      <c r="G95" s="34"/>
      <c r="H95" s="30"/>
      <c r="I95" s="35"/>
      <c r="J95" s="32"/>
      <c r="K95" s="32"/>
      <c r="L95" s="32"/>
      <c r="M95" s="32"/>
      <c r="N95" s="32"/>
      <c r="O95" s="36"/>
      <c r="P95" s="30"/>
      <c r="Q95" s="32"/>
      <c r="R95" s="32"/>
      <c r="S95" s="32"/>
      <c r="T95" s="32"/>
      <c r="U95" s="32"/>
      <c r="V95" s="32"/>
      <c r="W95" s="32"/>
      <c r="X95" s="32"/>
      <c r="Y95" s="32"/>
      <c r="Z95" s="32"/>
      <c r="AA95" s="32"/>
      <c r="AB95" s="32"/>
      <c r="AC95" s="30"/>
      <c r="AD95" s="32"/>
      <c r="AE95" s="32"/>
      <c r="AF95" s="32"/>
      <c r="AG95" s="32"/>
      <c r="AH95" s="32"/>
      <c r="AI95" s="32"/>
      <c r="AJ95" s="32"/>
      <c r="AK95" s="32"/>
      <c r="AL95" s="32"/>
      <c r="AM95" s="32"/>
    </row>
    <row r="96" spans="1:39" x14ac:dyDescent="0.25">
      <c r="A96" s="30"/>
      <c r="B96" s="31"/>
      <c r="C96" s="32"/>
      <c r="D96" s="33"/>
      <c r="E96" s="33"/>
      <c r="F96" s="32"/>
      <c r="G96" s="34"/>
      <c r="H96" s="30"/>
      <c r="I96" s="35"/>
      <c r="J96" s="32"/>
      <c r="K96" s="32"/>
      <c r="L96" s="32"/>
      <c r="M96" s="32"/>
      <c r="N96" s="32"/>
      <c r="O96" s="36"/>
      <c r="P96" s="30"/>
      <c r="Q96" s="32"/>
      <c r="R96" s="32"/>
      <c r="S96" s="32"/>
      <c r="T96" s="32"/>
      <c r="U96" s="32"/>
      <c r="V96" s="32"/>
      <c r="W96" s="32"/>
      <c r="X96" s="32"/>
      <c r="Y96" s="32"/>
      <c r="Z96" s="32"/>
      <c r="AA96" s="32"/>
      <c r="AB96" s="32"/>
      <c r="AC96" s="30"/>
      <c r="AD96" s="32"/>
      <c r="AE96" s="32"/>
      <c r="AF96" s="32"/>
      <c r="AG96" s="32"/>
      <c r="AH96" s="32"/>
      <c r="AI96" s="32"/>
      <c r="AJ96" s="32"/>
      <c r="AK96" s="32"/>
      <c r="AL96" s="32"/>
      <c r="AM96" s="32"/>
    </row>
    <row r="97" spans="1:39" x14ac:dyDescent="0.25">
      <c r="A97" s="30"/>
      <c r="B97" s="31"/>
      <c r="C97" s="32"/>
      <c r="D97" s="33"/>
      <c r="E97" s="33"/>
      <c r="F97" s="32"/>
      <c r="G97" s="34"/>
      <c r="H97" s="30"/>
      <c r="I97" s="35"/>
      <c r="J97" s="32"/>
      <c r="K97" s="32"/>
      <c r="L97" s="32"/>
      <c r="M97" s="32"/>
      <c r="N97" s="32"/>
      <c r="O97" s="36"/>
      <c r="P97" s="30"/>
      <c r="Q97" s="32"/>
      <c r="R97" s="32"/>
      <c r="S97" s="32"/>
      <c r="T97" s="32"/>
      <c r="U97" s="32"/>
      <c r="V97" s="32"/>
      <c r="W97" s="32"/>
      <c r="X97" s="32"/>
      <c r="Y97" s="32"/>
      <c r="Z97" s="32"/>
      <c r="AA97" s="32"/>
      <c r="AB97" s="32"/>
      <c r="AC97" s="30"/>
      <c r="AD97" s="32"/>
      <c r="AE97" s="32"/>
      <c r="AF97" s="32"/>
      <c r="AG97" s="32"/>
      <c r="AH97" s="32"/>
      <c r="AI97" s="32"/>
      <c r="AJ97" s="32"/>
      <c r="AK97" s="32"/>
      <c r="AL97" s="32"/>
      <c r="AM97" s="32"/>
    </row>
    <row r="98" spans="1:39" x14ac:dyDescent="0.25">
      <c r="A98" s="30"/>
      <c r="B98" s="31"/>
      <c r="C98" s="32"/>
      <c r="D98" s="33"/>
      <c r="E98" s="33"/>
      <c r="F98" s="32"/>
      <c r="G98" s="34"/>
      <c r="H98" s="30"/>
      <c r="I98" s="35"/>
      <c r="J98" s="32"/>
      <c r="K98" s="32"/>
      <c r="L98" s="32"/>
      <c r="M98" s="32"/>
      <c r="N98" s="32"/>
      <c r="O98" s="36"/>
      <c r="P98" s="30"/>
      <c r="Q98" s="32"/>
      <c r="R98" s="32"/>
      <c r="S98" s="32"/>
      <c r="T98" s="32"/>
      <c r="U98" s="32"/>
      <c r="V98" s="32"/>
      <c r="W98" s="32"/>
      <c r="X98" s="32"/>
      <c r="Y98" s="32"/>
      <c r="Z98" s="32"/>
      <c r="AA98" s="32"/>
      <c r="AB98" s="32"/>
      <c r="AC98" s="30"/>
      <c r="AD98" s="32"/>
      <c r="AE98" s="32"/>
      <c r="AF98" s="32"/>
      <c r="AG98" s="32"/>
      <c r="AH98" s="32"/>
      <c r="AI98" s="32"/>
      <c r="AJ98" s="32"/>
      <c r="AK98" s="32"/>
      <c r="AL98" s="32"/>
      <c r="AM98" s="32"/>
    </row>
    <row r="99" spans="1:39" x14ac:dyDescent="0.25">
      <c r="A99" s="30"/>
      <c r="B99" s="31"/>
      <c r="C99" s="32"/>
      <c r="D99" s="33"/>
      <c r="E99" s="33"/>
      <c r="F99" s="32"/>
      <c r="G99" s="34"/>
      <c r="H99" s="30"/>
      <c r="I99" s="35"/>
      <c r="J99" s="32"/>
      <c r="K99" s="32"/>
      <c r="L99" s="32"/>
      <c r="M99" s="32"/>
      <c r="N99" s="32"/>
      <c r="O99" s="36"/>
      <c r="P99" s="30"/>
      <c r="Q99" s="32"/>
      <c r="R99" s="32"/>
      <c r="S99" s="32"/>
      <c r="T99" s="32"/>
      <c r="U99" s="32"/>
      <c r="V99" s="32"/>
      <c r="W99" s="32"/>
      <c r="X99" s="32"/>
      <c r="Y99" s="32"/>
      <c r="Z99" s="32"/>
      <c r="AA99" s="32"/>
      <c r="AB99" s="32"/>
      <c r="AC99" s="30"/>
      <c r="AD99" s="32"/>
      <c r="AE99" s="32"/>
      <c r="AF99" s="32"/>
      <c r="AG99" s="32"/>
      <c r="AH99" s="32"/>
      <c r="AI99" s="32"/>
      <c r="AJ99" s="32"/>
      <c r="AK99" s="32"/>
      <c r="AL99" s="32"/>
      <c r="AM99" s="32"/>
    </row>
    <row r="100" spans="1:39" x14ac:dyDescent="0.25">
      <c r="A100" s="30"/>
      <c r="B100" s="31"/>
      <c r="C100" s="32"/>
      <c r="D100" s="33"/>
      <c r="E100" s="33"/>
      <c r="F100" s="32"/>
      <c r="G100" s="34"/>
      <c r="H100" s="30"/>
      <c r="I100" s="35"/>
      <c r="J100" s="32"/>
      <c r="K100" s="32"/>
      <c r="L100" s="32"/>
      <c r="M100" s="32"/>
      <c r="N100" s="32"/>
      <c r="O100" s="36"/>
      <c r="P100" s="30"/>
      <c r="Q100" s="32"/>
      <c r="R100" s="32"/>
      <c r="S100" s="32"/>
      <c r="T100" s="32"/>
      <c r="U100" s="32"/>
      <c r="V100" s="32"/>
      <c r="W100" s="32"/>
      <c r="X100" s="32"/>
      <c r="Y100" s="32"/>
      <c r="Z100" s="32"/>
      <c r="AA100" s="32"/>
      <c r="AB100" s="32"/>
      <c r="AC100" s="30"/>
      <c r="AD100" s="32"/>
      <c r="AE100" s="32"/>
      <c r="AF100" s="32"/>
      <c r="AG100" s="32"/>
      <c r="AH100" s="32"/>
      <c r="AI100" s="32"/>
      <c r="AJ100" s="32"/>
      <c r="AK100" s="32"/>
      <c r="AL100" s="32"/>
      <c r="AM100" s="32"/>
    </row>
    <row r="101" spans="1:39" x14ac:dyDescent="0.25">
      <c r="A101" s="30"/>
      <c r="B101" s="31"/>
      <c r="C101" s="32"/>
      <c r="D101" s="33"/>
      <c r="E101" s="33"/>
      <c r="F101" s="32"/>
      <c r="G101" s="34"/>
      <c r="H101" s="30"/>
      <c r="I101" s="35"/>
      <c r="J101" s="32"/>
      <c r="K101" s="32"/>
      <c r="L101" s="32"/>
      <c r="M101" s="32"/>
      <c r="N101" s="32"/>
      <c r="O101" s="36"/>
      <c r="P101" s="30"/>
      <c r="Q101" s="32"/>
      <c r="R101" s="32"/>
      <c r="S101" s="32"/>
      <c r="T101" s="32"/>
      <c r="U101" s="32"/>
      <c r="V101" s="32"/>
      <c r="W101" s="32"/>
      <c r="X101" s="32"/>
      <c r="Y101" s="32"/>
      <c r="Z101" s="32"/>
      <c r="AA101" s="32"/>
      <c r="AB101" s="32"/>
      <c r="AC101" s="30"/>
      <c r="AD101" s="32"/>
      <c r="AE101" s="32"/>
      <c r="AF101" s="32"/>
      <c r="AG101" s="32"/>
      <c r="AH101" s="32"/>
      <c r="AI101" s="32"/>
      <c r="AJ101" s="32"/>
      <c r="AK101" s="32"/>
      <c r="AL101" s="32"/>
      <c r="AM101" s="32"/>
    </row>
    <row r="102" spans="1:39" x14ac:dyDescent="0.25">
      <c r="A102" s="30"/>
      <c r="B102" s="31"/>
      <c r="C102" s="32"/>
      <c r="D102" s="33"/>
      <c r="E102" s="33"/>
      <c r="F102" s="32"/>
      <c r="G102" s="34"/>
      <c r="H102" s="30"/>
      <c r="I102" s="35"/>
      <c r="J102" s="32"/>
      <c r="K102" s="32"/>
      <c r="L102" s="32"/>
      <c r="M102" s="32"/>
      <c r="N102" s="32"/>
      <c r="O102" s="36"/>
      <c r="P102" s="30"/>
      <c r="Q102" s="32"/>
      <c r="R102" s="32"/>
      <c r="S102" s="32"/>
      <c r="T102" s="32"/>
      <c r="U102" s="32"/>
      <c r="V102" s="32"/>
      <c r="W102" s="32"/>
      <c r="X102" s="32"/>
      <c r="Y102" s="32"/>
      <c r="Z102" s="32"/>
      <c r="AA102" s="32"/>
      <c r="AB102" s="32"/>
      <c r="AC102" s="30"/>
      <c r="AD102" s="32"/>
      <c r="AE102" s="32"/>
      <c r="AF102" s="32"/>
      <c r="AG102" s="32"/>
      <c r="AH102" s="32"/>
      <c r="AI102" s="32"/>
      <c r="AJ102" s="32"/>
      <c r="AK102" s="32"/>
      <c r="AL102" s="32"/>
      <c r="AM102" s="32"/>
    </row>
    <row r="103" spans="1:39" x14ac:dyDescent="0.25">
      <c r="A103" s="30"/>
      <c r="B103" s="31"/>
      <c r="C103" s="32"/>
      <c r="D103" s="33"/>
      <c r="E103" s="33"/>
      <c r="F103" s="32"/>
      <c r="G103" s="34"/>
      <c r="H103" s="30"/>
      <c r="I103" s="35"/>
      <c r="J103" s="32"/>
      <c r="K103" s="32"/>
      <c r="L103" s="32"/>
      <c r="M103" s="32"/>
      <c r="N103" s="32"/>
      <c r="O103" s="36"/>
      <c r="P103" s="30"/>
      <c r="Q103" s="32"/>
      <c r="R103" s="32"/>
      <c r="S103" s="32"/>
      <c r="T103" s="32"/>
      <c r="U103" s="32"/>
      <c r="V103" s="32"/>
      <c r="W103" s="32"/>
      <c r="X103" s="32"/>
      <c r="Y103" s="32"/>
      <c r="Z103" s="32"/>
      <c r="AA103" s="32"/>
      <c r="AB103" s="32"/>
      <c r="AC103" s="30"/>
      <c r="AD103" s="32"/>
      <c r="AE103" s="32"/>
      <c r="AF103" s="32"/>
      <c r="AG103" s="32"/>
      <c r="AH103" s="32"/>
      <c r="AI103" s="32"/>
      <c r="AJ103" s="32"/>
      <c r="AK103" s="32"/>
      <c r="AL103" s="32"/>
      <c r="AM103" s="32"/>
    </row>
    <row r="104" spans="1:39" x14ac:dyDescent="0.25">
      <c r="A104" s="30"/>
      <c r="B104" s="31"/>
      <c r="C104" s="32"/>
      <c r="D104" s="33"/>
      <c r="E104" s="33"/>
      <c r="F104" s="32"/>
      <c r="G104" s="34"/>
      <c r="H104" s="30"/>
      <c r="I104" s="35"/>
      <c r="J104" s="32"/>
      <c r="K104" s="32"/>
      <c r="L104" s="32"/>
      <c r="M104" s="32"/>
      <c r="N104" s="32"/>
      <c r="O104" s="36"/>
      <c r="P104" s="30"/>
      <c r="Q104" s="32"/>
      <c r="R104" s="32"/>
      <c r="S104" s="32"/>
      <c r="T104" s="32"/>
      <c r="U104" s="32"/>
      <c r="V104" s="32"/>
      <c r="W104" s="32"/>
      <c r="X104" s="32"/>
      <c r="Y104" s="32"/>
      <c r="Z104" s="32"/>
      <c r="AA104" s="32"/>
      <c r="AB104" s="32"/>
      <c r="AC104" s="30"/>
      <c r="AD104" s="32"/>
      <c r="AE104" s="32"/>
      <c r="AF104" s="32"/>
      <c r="AG104" s="32"/>
      <c r="AH104" s="32"/>
      <c r="AI104" s="32"/>
      <c r="AJ104" s="32"/>
      <c r="AK104" s="32"/>
      <c r="AL104" s="32"/>
      <c r="AM104" s="32"/>
    </row>
    <row r="105" spans="1:39" x14ac:dyDescent="0.25">
      <c r="A105" s="30"/>
      <c r="B105" s="31"/>
      <c r="C105" s="32"/>
      <c r="D105" s="33"/>
      <c r="E105" s="33"/>
      <c r="F105" s="32"/>
      <c r="G105" s="34"/>
      <c r="H105" s="30"/>
      <c r="I105" s="35"/>
      <c r="J105" s="32"/>
      <c r="K105" s="32"/>
      <c r="L105" s="32"/>
      <c r="M105" s="32"/>
      <c r="N105" s="32"/>
      <c r="O105" s="36"/>
      <c r="P105" s="30"/>
      <c r="Q105" s="32"/>
      <c r="R105" s="32"/>
      <c r="S105" s="32"/>
      <c r="T105" s="32"/>
      <c r="U105" s="32"/>
      <c r="V105" s="32"/>
      <c r="W105" s="32"/>
      <c r="X105" s="32"/>
      <c r="Y105" s="32"/>
      <c r="Z105" s="32"/>
      <c r="AA105" s="32"/>
      <c r="AB105" s="32"/>
      <c r="AC105" s="30"/>
      <c r="AD105" s="32"/>
      <c r="AE105" s="32"/>
      <c r="AF105" s="32"/>
      <c r="AG105" s="32"/>
      <c r="AH105" s="32"/>
      <c r="AI105" s="32"/>
      <c r="AJ105" s="32"/>
      <c r="AK105" s="32"/>
      <c r="AL105" s="32"/>
      <c r="AM105" s="32"/>
    </row>
    <row r="106" spans="1:39" x14ac:dyDescent="0.25">
      <c r="A106" s="30"/>
      <c r="B106" s="31"/>
      <c r="C106" s="32"/>
      <c r="D106" s="33"/>
      <c r="E106" s="33"/>
      <c r="F106" s="32"/>
      <c r="G106" s="34"/>
      <c r="H106" s="30"/>
      <c r="I106" s="35"/>
      <c r="J106" s="32"/>
      <c r="K106" s="32"/>
      <c r="L106" s="32"/>
      <c r="M106" s="32"/>
      <c r="N106" s="32"/>
      <c r="O106" s="36"/>
      <c r="P106" s="30"/>
      <c r="Q106" s="32"/>
      <c r="R106" s="32"/>
      <c r="S106" s="32"/>
      <c r="T106" s="32"/>
      <c r="U106" s="32"/>
      <c r="V106" s="32"/>
      <c r="W106" s="32"/>
      <c r="X106" s="32"/>
      <c r="Y106" s="32"/>
      <c r="Z106" s="32"/>
      <c r="AA106" s="32"/>
      <c r="AB106" s="32"/>
      <c r="AC106" s="30"/>
      <c r="AD106" s="32"/>
      <c r="AE106" s="32"/>
      <c r="AF106" s="32"/>
      <c r="AG106" s="32"/>
      <c r="AH106" s="32"/>
      <c r="AI106" s="32"/>
      <c r="AJ106" s="32"/>
      <c r="AK106" s="32"/>
      <c r="AL106" s="32"/>
      <c r="AM106" s="32"/>
    </row>
    <row r="107" spans="1:39" x14ac:dyDescent="0.25">
      <c r="A107" s="30"/>
      <c r="B107" s="31"/>
      <c r="C107" s="32"/>
      <c r="D107" s="33"/>
      <c r="E107" s="33"/>
      <c r="F107" s="32"/>
      <c r="G107" s="34"/>
      <c r="H107" s="30"/>
      <c r="I107" s="35"/>
      <c r="J107" s="32"/>
      <c r="K107" s="32"/>
      <c r="L107" s="32"/>
      <c r="M107" s="32"/>
      <c r="N107" s="32"/>
      <c r="O107" s="36"/>
      <c r="P107" s="30"/>
      <c r="Q107" s="32"/>
      <c r="R107" s="32"/>
      <c r="S107" s="32"/>
      <c r="T107" s="32"/>
      <c r="U107" s="32"/>
      <c r="V107" s="32"/>
      <c r="W107" s="32"/>
      <c r="X107" s="32"/>
      <c r="Y107" s="32"/>
      <c r="Z107" s="32"/>
      <c r="AA107" s="32"/>
      <c r="AB107" s="32"/>
      <c r="AC107" s="30"/>
      <c r="AD107" s="32"/>
      <c r="AE107" s="32"/>
      <c r="AF107" s="32"/>
      <c r="AG107" s="32"/>
      <c r="AH107" s="32"/>
      <c r="AI107" s="32"/>
      <c r="AJ107" s="32"/>
      <c r="AK107" s="32"/>
      <c r="AL107" s="32"/>
      <c r="AM107" s="32"/>
    </row>
    <row r="108" spans="1:39" x14ac:dyDescent="0.25">
      <c r="A108" s="30"/>
      <c r="B108" s="31"/>
      <c r="C108" s="32"/>
      <c r="D108" s="33"/>
      <c r="E108" s="33"/>
      <c r="F108" s="32"/>
      <c r="G108" s="34"/>
      <c r="H108" s="30"/>
      <c r="I108" s="35"/>
      <c r="J108" s="32"/>
      <c r="K108" s="32"/>
      <c r="L108" s="32"/>
      <c r="M108" s="32"/>
      <c r="N108" s="32"/>
      <c r="O108" s="36"/>
      <c r="P108" s="30"/>
      <c r="Q108" s="32"/>
      <c r="R108" s="32"/>
      <c r="S108" s="32"/>
      <c r="T108" s="32"/>
      <c r="U108" s="32"/>
      <c r="V108" s="32"/>
      <c r="W108" s="32"/>
      <c r="X108" s="32"/>
      <c r="Y108" s="32"/>
      <c r="Z108" s="32"/>
      <c r="AA108" s="32"/>
      <c r="AB108" s="32"/>
      <c r="AC108" s="30"/>
      <c r="AD108" s="32"/>
      <c r="AE108" s="32"/>
      <c r="AF108" s="32"/>
      <c r="AG108" s="32"/>
      <c r="AH108" s="32"/>
      <c r="AI108" s="32"/>
      <c r="AJ108" s="32"/>
      <c r="AK108" s="32"/>
      <c r="AL108" s="32"/>
      <c r="AM108" s="32"/>
    </row>
    <row r="109" spans="1:39" x14ac:dyDescent="0.25">
      <c r="A109" s="30"/>
      <c r="B109" s="31"/>
      <c r="C109" s="32"/>
      <c r="D109" s="33"/>
      <c r="E109" s="33"/>
      <c r="F109" s="32"/>
      <c r="G109" s="34"/>
      <c r="H109" s="30"/>
      <c r="I109" s="35"/>
      <c r="J109" s="32"/>
      <c r="K109" s="32"/>
      <c r="L109" s="32"/>
      <c r="M109" s="32"/>
      <c r="N109" s="32"/>
      <c r="O109" s="36"/>
      <c r="P109" s="30"/>
      <c r="Q109" s="32"/>
      <c r="R109" s="32"/>
      <c r="S109" s="32"/>
      <c r="T109" s="32"/>
      <c r="U109" s="32"/>
      <c r="V109" s="32"/>
      <c r="W109" s="32"/>
      <c r="X109" s="32"/>
      <c r="Y109" s="32"/>
      <c r="Z109" s="32"/>
      <c r="AA109" s="32"/>
      <c r="AB109" s="32"/>
      <c r="AC109" s="30"/>
      <c r="AD109" s="32"/>
      <c r="AE109" s="32"/>
      <c r="AF109" s="32"/>
      <c r="AG109" s="32"/>
      <c r="AH109" s="32"/>
      <c r="AI109" s="32"/>
      <c r="AJ109" s="32"/>
      <c r="AK109" s="32"/>
      <c r="AL109" s="32"/>
      <c r="AM109" s="32"/>
    </row>
    <row r="110" spans="1:39" x14ac:dyDescent="0.25">
      <c r="A110" s="30"/>
      <c r="B110" s="31"/>
      <c r="C110" s="32"/>
      <c r="D110" s="33"/>
      <c r="E110" s="33"/>
      <c r="F110" s="32"/>
      <c r="G110" s="34"/>
      <c r="H110" s="30"/>
      <c r="I110" s="35"/>
      <c r="J110" s="32"/>
      <c r="K110" s="32"/>
      <c r="L110" s="32"/>
      <c r="M110" s="32"/>
      <c r="N110" s="32"/>
      <c r="O110" s="36"/>
      <c r="P110" s="30"/>
      <c r="Q110" s="32"/>
      <c r="R110" s="32"/>
      <c r="S110" s="32"/>
      <c r="T110" s="32"/>
      <c r="U110" s="32"/>
      <c r="V110" s="32"/>
      <c r="W110" s="32"/>
      <c r="X110" s="32"/>
      <c r="Y110" s="32"/>
      <c r="Z110" s="32"/>
      <c r="AA110" s="32"/>
      <c r="AB110" s="32"/>
      <c r="AC110" s="30"/>
      <c r="AD110" s="32"/>
      <c r="AE110" s="32"/>
      <c r="AF110" s="32"/>
      <c r="AG110" s="32"/>
      <c r="AH110" s="32"/>
      <c r="AI110" s="32"/>
      <c r="AJ110" s="32"/>
      <c r="AK110" s="32"/>
      <c r="AL110" s="32"/>
      <c r="AM110" s="32"/>
    </row>
    <row r="111" spans="1:39" x14ac:dyDescent="0.25">
      <c r="A111" s="30"/>
      <c r="B111" s="31"/>
      <c r="C111" s="32"/>
      <c r="D111" s="33"/>
      <c r="E111" s="33"/>
      <c r="F111" s="32"/>
      <c r="G111" s="34"/>
      <c r="H111" s="30"/>
      <c r="I111" s="35"/>
      <c r="J111" s="32"/>
      <c r="K111" s="32"/>
      <c r="L111" s="32"/>
      <c r="M111" s="32"/>
      <c r="N111" s="32"/>
      <c r="O111" s="36"/>
      <c r="P111" s="30"/>
      <c r="Q111" s="32"/>
      <c r="R111" s="32"/>
      <c r="S111" s="32"/>
      <c r="T111" s="32"/>
      <c r="U111" s="32"/>
      <c r="V111" s="32"/>
      <c r="W111" s="32"/>
      <c r="X111" s="32"/>
      <c r="Y111" s="32"/>
      <c r="Z111" s="32"/>
      <c r="AA111" s="32"/>
      <c r="AB111" s="32"/>
      <c r="AC111" s="30"/>
      <c r="AD111" s="32"/>
      <c r="AE111" s="32"/>
      <c r="AF111" s="32"/>
      <c r="AG111" s="32"/>
      <c r="AH111" s="32"/>
      <c r="AI111" s="32"/>
      <c r="AJ111" s="32"/>
      <c r="AK111" s="32"/>
      <c r="AL111" s="32"/>
      <c r="AM111" s="32"/>
    </row>
    <row r="112" spans="1:39" x14ac:dyDescent="0.25">
      <c r="A112" s="30"/>
      <c r="B112" s="31"/>
      <c r="C112" s="32"/>
      <c r="D112" s="33"/>
      <c r="E112" s="33"/>
      <c r="F112" s="32"/>
      <c r="G112" s="34"/>
      <c r="H112" s="30"/>
      <c r="I112" s="35"/>
      <c r="J112" s="32"/>
      <c r="K112" s="32"/>
      <c r="L112" s="32"/>
      <c r="M112" s="32"/>
      <c r="N112" s="32"/>
      <c r="O112" s="36"/>
      <c r="P112" s="30"/>
      <c r="Q112" s="32"/>
      <c r="R112" s="32"/>
      <c r="S112" s="32"/>
      <c r="T112" s="32"/>
      <c r="U112" s="32"/>
      <c r="V112" s="32"/>
      <c r="W112" s="32"/>
      <c r="X112" s="32"/>
      <c r="Y112" s="32"/>
      <c r="Z112" s="32"/>
      <c r="AA112" s="32"/>
      <c r="AB112" s="32"/>
      <c r="AC112" s="30"/>
      <c r="AD112" s="32"/>
      <c r="AE112" s="32"/>
      <c r="AF112" s="32"/>
      <c r="AG112" s="32"/>
      <c r="AH112" s="32"/>
      <c r="AI112" s="32"/>
      <c r="AJ112" s="32"/>
      <c r="AK112" s="32"/>
      <c r="AL112" s="32"/>
      <c r="AM112" s="32"/>
    </row>
    <row r="113" spans="1:39" x14ac:dyDescent="0.25">
      <c r="A113" s="30"/>
      <c r="B113" s="31"/>
      <c r="C113" s="32"/>
      <c r="D113" s="33"/>
      <c r="E113" s="33"/>
      <c r="F113" s="32"/>
      <c r="G113" s="34"/>
      <c r="H113" s="30"/>
      <c r="I113" s="35"/>
      <c r="J113" s="32"/>
      <c r="K113" s="32"/>
      <c r="L113" s="32"/>
      <c r="M113" s="32"/>
      <c r="N113" s="32"/>
      <c r="O113" s="36"/>
      <c r="P113" s="30"/>
      <c r="Q113" s="32"/>
      <c r="R113" s="32"/>
      <c r="S113" s="32"/>
      <c r="T113" s="32"/>
      <c r="U113" s="32"/>
      <c r="V113" s="32"/>
      <c r="W113" s="32"/>
      <c r="X113" s="32"/>
      <c r="Y113" s="32"/>
      <c r="Z113" s="32"/>
      <c r="AA113" s="32"/>
      <c r="AB113" s="32"/>
      <c r="AC113" s="30"/>
      <c r="AD113" s="32"/>
      <c r="AE113" s="32"/>
      <c r="AF113" s="32"/>
      <c r="AG113" s="32"/>
      <c r="AH113" s="32"/>
      <c r="AI113" s="32"/>
      <c r="AJ113" s="32"/>
      <c r="AK113" s="32"/>
      <c r="AL113" s="32"/>
      <c r="AM113" s="32"/>
    </row>
    <row r="114" spans="1:39" x14ac:dyDescent="0.25">
      <c r="A114" s="30"/>
      <c r="B114" s="31"/>
      <c r="C114" s="32"/>
      <c r="D114" s="33"/>
      <c r="E114" s="33"/>
      <c r="F114" s="32"/>
      <c r="G114" s="34"/>
      <c r="H114" s="30"/>
      <c r="I114" s="35"/>
      <c r="J114" s="32"/>
      <c r="K114" s="32"/>
      <c r="L114" s="32"/>
      <c r="M114" s="32"/>
      <c r="N114" s="32"/>
      <c r="O114" s="36"/>
      <c r="P114" s="30"/>
      <c r="Q114" s="32"/>
      <c r="R114" s="32"/>
      <c r="S114" s="32"/>
      <c r="T114" s="32"/>
      <c r="U114" s="32"/>
      <c r="V114" s="32"/>
      <c r="W114" s="32"/>
      <c r="X114" s="32"/>
      <c r="Y114" s="32"/>
      <c r="Z114" s="32"/>
      <c r="AA114" s="32"/>
      <c r="AB114" s="32"/>
      <c r="AC114" s="30"/>
      <c r="AD114" s="32"/>
      <c r="AE114" s="32"/>
      <c r="AF114" s="32"/>
      <c r="AG114" s="32"/>
      <c r="AH114" s="32"/>
      <c r="AI114" s="32"/>
      <c r="AJ114" s="32"/>
      <c r="AK114" s="32"/>
      <c r="AL114" s="32"/>
      <c r="AM114" s="32"/>
    </row>
    <row r="115" spans="1:39" x14ac:dyDescent="0.25">
      <c r="A115" s="30"/>
      <c r="B115" s="31"/>
      <c r="C115" s="32"/>
      <c r="D115" s="33"/>
      <c r="E115" s="33"/>
      <c r="F115" s="32"/>
      <c r="G115" s="34"/>
      <c r="H115" s="30"/>
      <c r="I115" s="35"/>
      <c r="J115" s="32"/>
      <c r="K115" s="32"/>
      <c r="L115" s="32"/>
      <c r="M115" s="32"/>
      <c r="N115" s="32"/>
      <c r="O115" s="36"/>
      <c r="P115" s="30"/>
      <c r="Q115" s="32"/>
      <c r="R115" s="32"/>
      <c r="S115" s="32"/>
      <c r="T115" s="32"/>
      <c r="U115" s="32"/>
      <c r="V115" s="32"/>
      <c r="W115" s="32"/>
      <c r="X115" s="32"/>
      <c r="Y115" s="32"/>
      <c r="Z115" s="32"/>
      <c r="AA115" s="32"/>
      <c r="AB115" s="32"/>
      <c r="AC115" s="30"/>
      <c r="AD115" s="32"/>
      <c r="AE115" s="32"/>
      <c r="AF115" s="32"/>
      <c r="AG115" s="32"/>
      <c r="AH115" s="32"/>
      <c r="AI115" s="32"/>
      <c r="AJ115" s="32"/>
      <c r="AK115" s="32"/>
      <c r="AL115" s="32"/>
      <c r="AM115" s="32"/>
    </row>
    <row r="116" spans="1:39" x14ac:dyDescent="0.25">
      <c r="A116" s="30"/>
      <c r="B116" s="31"/>
      <c r="C116" s="32"/>
      <c r="D116" s="33"/>
      <c r="E116" s="33"/>
      <c r="F116" s="32"/>
      <c r="G116" s="34"/>
      <c r="H116" s="30"/>
      <c r="I116" s="35"/>
      <c r="J116" s="32"/>
      <c r="K116" s="32"/>
      <c r="L116" s="32"/>
      <c r="M116" s="32"/>
      <c r="N116" s="32"/>
      <c r="O116" s="36"/>
      <c r="P116" s="30"/>
      <c r="Q116" s="32"/>
      <c r="R116" s="32"/>
      <c r="S116" s="32"/>
      <c r="T116" s="32"/>
      <c r="U116" s="32"/>
      <c r="V116" s="32"/>
      <c r="W116" s="32"/>
      <c r="X116" s="32"/>
      <c r="Y116" s="32"/>
      <c r="Z116" s="32"/>
      <c r="AA116" s="32"/>
      <c r="AB116" s="32"/>
      <c r="AC116" s="30"/>
      <c r="AD116" s="32"/>
      <c r="AE116" s="32"/>
      <c r="AF116" s="32"/>
      <c r="AG116" s="32"/>
      <c r="AH116" s="32"/>
      <c r="AI116" s="32"/>
      <c r="AJ116" s="32"/>
      <c r="AK116" s="32"/>
      <c r="AL116" s="32"/>
      <c r="AM116" s="32"/>
    </row>
    <row r="117" spans="1:39" x14ac:dyDescent="0.25">
      <c r="A117" s="30"/>
      <c r="B117" s="31"/>
      <c r="C117" s="32"/>
      <c r="D117" s="33"/>
      <c r="E117" s="33"/>
      <c r="F117" s="32"/>
      <c r="G117" s="34"/>
      <c r="H117" s="30"/>
      <c r="I117" s="35"/>
      <c r="J117" s="32"/>
      <c r="K117" s="32"/>
      <c r="L117" s="32"/>
      <c r="M117" s="32"/>
      <c r="N117" s="32"/>
      <c r="O117" s="36"/>
      <c r="P117" s="30"/>
      <c r="Q117" s="32"/>
      <c r="R117" s="32"/>
      <c r="S117" s="32"/>
      <c r="T117" s="32"/>
      <c r="U117" s="32"/>
      <c r="V117" s="32"/>
      <c r="W117" s="32"/>
      <c r="X117" s="32"/>
      <c r="Y117" s="32"/>
      <c r="Z117" s="32"/>
      <c r="AA117" s="32"/>
      <c r="AB117" s="32"/>
      <c r="AC117" s="30"/>
      <c r="AD117" s="32"/>
      <c r="AE117" s="32"/>
      <c r="AF117" s="32"/>
      <c r="AG117" s="32"/>
      <c r="AH117" s="32"/>
      <c r="AI117" s="32"/>
      <c r="AJ117" s="32"/>
      <c r="AK117" s="32"/>
      <c r="AL117" s="32"/>
      <c r="AM117" s="32"/>
    </row>
    <row r="118" spans="1:39" x14ac:dyDescent="0.25">
      <c r="A118" s="30"/>
      <c r="B118" s="31"/>
      <c r="C118" s="32"/>
      <c r="D118" s="33"/>
      <c r="E118" s="33"/>
      <c r="F118" s="32"/>
      <c r="G118" s="34"/>
      <c r="H118" s="30"/>
      <c r="I118" s="35"/>
      <c r="J118" s="32"/>
      <c r="K118" s="32"/>
      <c r="L118" s="32"/>
      <c r="M118" s="32"/>
      <c r="N118" s="32"/>
      <c r="O118" s="36"/>
      <c r="P118" s="30"/>
      <c r="Q118" s="32"/>
      <c r="R118" s="32"/>
      <c r="S118" s="32"/>
      <c r="T118" s="32"/>
      <c r="U118" s="32"/>
      <c r="V118" s="32"/>
      <c r="W118" s="32"/>
      <c r="X118" s="32"/>
      <c r="Y118" s="32"/>
      <c r="Z118" s="32"/>
      <c r="AA118" s="32"/>
      <c r="AB118" s="32"/>
      <c r="AC118" s="30"/>
      <c r="AD118" s="32"/>
      <c r="AE118" s="32"/>
      <c r="AF118" s="32"/>
      <c r="AG118" s="32"/>
      <c r="AH118" s="32"/>
      <c r="AI118" s="32"/>
      <c r="AJ118" s="32"/>
      <c r="AK118" s="32"/>
      <c r="AL118" s="32"/>
      <c r="AM118" s="32"/>
    </row>
    <row r="119" spans="1:39" x14ac:dyDescent="0.25">
      <c r="A119" s="30"/>
      <c r="B119" s="31"/>
      <c r="C119" s="32"/>
      <c r="D119" s="33"/>
      <c r="E119" s="33"/>
      <c r="F119" s="32"/>
      <c r="G119" s="34"/>
      <c r="H119" s="30"/>
      <c r="I119" s="35"/>
      <c r="J119" s="32"/>
      <c r="K119" s="32"/>
      <c r="L119" s="32"/>
      <c r="M119" s="32"/>
      <c r="N119" s="32"/>
      <c r="O119" s="36"/>
      <c r="P119" s="30"/>
      <c r="Q119" s="32"/>
      <c r="R119" s="32"/>
      <c r="S119" s="32"/>
      <c r="T119" s="32"/>
      <c r="U119" s="32"/>
      <c r="V119" s="32"/>
      <c r="W119" s="32"/>
      <c r="X119" s="32"/>
      <c r="Y119" s="32"/>
      <c r="Z119" s="32"/>
      <c r="AA119" s="32"/>
      <c r="AB119" s="32"/>
      <c r="AC119" s="30"/>
      <c r="AD119" s="32"/>
      <c r="AE119" s="32"/>
      <c r="AF119" s="32"/>
      <c r="AG119" s="32"/>
      <c r="AH119" s="32"/>
      <c r="AI119" s="32"/>
      <c r="AJ119" s="32"/>
      <c r="AK119" s="32"/>
      <c r="AL119" s="32"/>
      <c r="AM119" s="32"/>
    </row>
    <row r="120" spans="1:39" x14ac:dyDescent="0.25">
      <c r="A120" s="30"/>
      <c r="B120" s="31"/>
      <c r="C120" s="32"/>
      <c r="D120" s="33"/>
      <c r="E120" s="33"/>
      <c r="F120" s="32"/>
      <c r="G120" s="34"/>
      <c r="H120" s="30"/>
      <c r="I120" s="35"/>
      <c r="J120" s="32"/>
      <c r="K120" s="32"/>
      <c r="L120" s="32"/>
      <c r="M120" s="32"/>
      <c r="N120" s="32"/>
      <c r="O120" s="36"/>
      <c r="P120" s="30"/>
      <c r="Q120" s="32"/>
      <c r="R120" s="32"/>
      <c r="S120" s="32"/>
      <c r="T120" s="32"/>
      <c r="U120" s="32"/>
      <c r="V120" s="32"/>
      <c r="W120" s="32"/>
      <c r="X120" s="32"/>
      <c r="Y120" s="32"/>
      <c r="Z120" s="32"/>
      <c r="AA120" s="32"/>
      <c r="AB120" s="32"/>
      <c r="AC120" s="30"/>
      <c r="AD120" s="32"/>
      <c r="AE120" s="32"/>
      <c r="AF120" s="32"/>
      <c r="AG120" s="32"/>
      <c r="AH120" s="32"/>
      <c r="AI120" s="32"/>
      <c r="AJ120" s="32"/>
      <c r="AK120" s="32"/>
      <c r="AL120" s="32"/>
      <c r="AM120" s="32"/>
    </row>
    <row r="121" spans="1:39" x14ac:dyDescent="0.25">
      <c r="A121" s="30"/>
      <c r="B121" s="31"/>
      <c r="C121" s="32"/>
      <c r="D121" s="33"/>
      <c r="E121" s="33"/>
      <c r="F121" s="32"/>
      <c r="G121" s="34"/>
      <c r="H121" s="30"/>
      <c r="I121" s="35"/>
      <c r="J121" s="32"/>
      <c r="K121" s="32"/>
      <c r="L121" s="32"/>
      <c r="M121" s="32"/>
      <c r="N121" s="32"/>
      <c r="O121" s="36"/>
      <c r="P121" s="30"/>
      <c r="Q121" s="32"/>
      <c r="R121" s="32"/>
      <c r="S121" s="32"/>
      <c r="T121" s="32"/>
      <c r="U121" s="32"/>
      <c r="V121" s="32"/>
      <c r="W121" s="32"/>
      <c r="X121" s="32"/>
      <c r="Y121" s="32"/>
      <c r="Z121" s="32"/>
      <c r="AA121" s="32"/>
      <c r="AB121" s="32"/>
      <c r="AC121" s="30"/>
      <c r="AD121" s="32"/>
      <c r="AE121" s="32"/>
      <c r="AF121" s="32"/>
      <c r="AG121" s="32"/>
      <c r="AH121" s="32"/>
      <c r="AI121" s="32"/>
      <c r="AJ121" s="32"/>
      <c r="AK121" s="32"/>
      <c r="AL121" s="32"/>
      <c r="AM121" s="32"/>
    </row>
    <row r="122" spans="1:39" x14ac:dyDescent="0.25">
      <c r="A122" s="30"/>
      <c r="B122" s="31"/>
      <c r="C122" s="32"/>
      <c r="D122" s="33"/>
      <c r="E122" s="33"/>
      <c r="F122" s="32"/>
      <c r="G122" s="34"/>
      <c r="H122" s="30"/>
      <c r="I122" s="35"/>
      <c r="J122" s="32"/>
      <c r="K122" s="32"/>
      <c r="L122" s="32"/>
      <c r="M122" s="32"/>
      <c r="N122" s="32"/>
      <c r="O122" s="36"/>
      <c r="P122" s="30"/>
      <c r="Q122" s="32"/>
      <c r="R122" s="32"/>
      <c r="S122" s="32"/>
      <c r="T122" s="32"/>
      <c r="U122" s="32"/>
      <c r="V122" s="32"/>
      <c r="W122" s="32"/>
      <c r="X122" s="32"/>
      <c r="Y122" s="32"/>
      <c r="Z122" s="32"/>
      <c r="AA122" s="32"/>
      <c r="AB122" s="32"/>
      <c r="AC122" s="30"/>
      <c r="AD122" s="32"/>
      <c r="AE122" s="32"/>
      <c r="AF122" s="32"/>
      <c r="AG122" s="32"/>
      <c r="AH122" s="32"/>
      <c r="AI122" s="32"/>
      <c r="AJ122" s="32"/>
      <c r="AK122" s="32"/>
      <c r="AL122" s="32"/>
      <c r="AM122" s="32"/>
    </row>
    <row r="123" spans="1:39" x14ac:dyDescent="0.25">
      <c r="A123" s="30"/>
      <c r="B123" s="31"/>
      <c r="C123" s="32"/>
      <c r="D123" s="33"/>
      <c r="E123" s="33"/>
      <c r="F123" s="32"/>
      <c r="G123" s="34"/>
      <c r="H123" s="30"/>
      <c r="I123" s="35"/>
      <c r="J123" s="32"/>
      <c r="K123" s="32"/>
      <c r="L123" s="32"/>
      <c r="M123" s="32"/>
      <c r="N123" s="32"/>
      <c r="O123" s="36"/>
      <c r="P123" s="30"/>
      <c r="Q123" s="32"/>
      <c r="R123" s="32"/>
      <c r="S123" s="32"/>
      <c r="T123" s="32"/>
      <c r="U123" s="32"/>
      <c r="V123" s="32"/>
      <c r="W123" s="32"/>
      <c r="X123" s="32"/>
      <c r="Y123" s="32"/>
      <c r="Z123" s="32"/>
      <c r="AA123" s="32"/>
      <c r="AB123" s="32"/>
      <c r="AC123" s="30"/>
      <c r="AD123" s="32"/>
      <c r="AE123" s="32"/>
      <c r="AF123" s="32"/>
      <c r="AG123" s="32"/>
      <c r="AH123" s="32"/>
      <c r="AI123" s="32"/>
      <c r="AJ123" s="32"/>
      <c r="AK123" s="32"/>
      <c r="AL123" s="32"/>
      <c r="AM123" s="32"/>
    </row>
    <row r="124" spans="1:39" x14ac:dyDescent="0.25">
      <c r="A124" s="30"/>
      <c r="B124" s="31"/>
      <c r="C124" s="32"/>
      <c r="D124" s="33"/>
      <c r="E124" s="33"/>
      <c r="F124" s="32"/>
      <c r="G124" s="34"/>
      <c r="H124" s="30"/>
      <c r="I124" s="35"/>
      <c r="J124" s="32"/>
      <c r="K124" s="32"/>
      <c r="L124" s="32"/>
      <c r="M124" s="32"/>
      <c r="N124" s="32"/>
      <c r="O124" s="36"/>
      <c r="P124" s="30"/>
      <c r="Q124" s="32"/>
      <c r="R124" s="32"/>
      <c r="S124" s="32"/>
      <c r="T124" s="32"/>
      <c r="U124" s="32"/>
      <c r="V124" s="32"/>
      <c r="W124" s="32"/>
      <c r="X124" s="32"/>
      <c r="Y124" s="32"/>
      <c r="Z124" s="32"/>
      <c r="AA124" s="32"/>
      <c r="AB124" s="32"/>
      <c r="AC124" s="30"/>
      <c r="AD124" s="32"/>
      <c r="AE124" s="32"/>
      <c r="AF124" s="32"/>
      <c r="AG124" s="32"/>
      <c r="AH124" s="32"/>
      <c r="AI124" s="32"/>
      <c r="AJ124" s="32"/>
      <c r="AK124" s="32"/>
      <c r="AL124" s="32"/>
      <c r="AM124" s="32"/>
    </row>
    <row r="125" spans="1:39" x14ac:dyDescent="0.25">
      <c r="A125" s="30"/>
      <c r="B125" s="31"/>
      <c r="C125" s="32"/>
      <c r="D125" s="33"/>
      <c r="E125" s="33"/>
      <c r="F125" s="32"/>
      <c r="G125" s="34"/>
      <c r="H125" s="30"/>
      <c r="I125" s="35"/>
      <c r="J125" s="32"/>
      <c r="K125" s="32"/>
      <c r="L125" s="32"/>
      <c r="M125" s="32"/>
      <c r="N125" s="32"/>
      <c r="O125" s="36"/>
      <c r="P125" s="30"/>
      <c r="Q125" s="32"/>
      <c r="R125" s="32"/>
      <c r="S125" s="32"/>
      <c r="T125" s="32"/>
      <c r="U125" s="32"/>
      <c r="V125" s="32"/>
      <c r="W125" s="32"/>
      <c r="X125" s="32"/>
      <c r="Y125" s="32"/>
      <c r="Z125" s="32"/>
      <c r="AA125" s="32"/>
      <c r="AB125" s="32"/>
      <c r="AC125" s="30"/>
      <c r="AD125" s="32"/>
      <c r="AE125" s="32"/>
      <c r="AF125" s="32"/>
      <c r="AG125" s="32"/>
      <c r="AH125" s="32"/>
      <c r="AI125" s="32"/>
      <c r="AJ125" s="32"/>
      <c r="AK125" s="32"/>
      <c r="AL125" s="32"/>
      <c r="AM125" s="32"/>
    </row>
    <row r="126" spans="1:39" x14ac:dyDescent="0.25">
      <c r="A126" s="30"/>
      <c r="B126" s="31"/>
      <c r="C126" s="32"/>
      <c r="D126" s="33"/>
      <c r="E126" s="33"/>
      <c r="F126" s="32"/>
      <c r="G126" s="34"/>
      <c r="H126" s="30"/>
      <c r="I126" s="35"/>
      <c r="J126" s="32"/>
      <c r="K126" s="32"/>
      <c r="L126" s="32"/>
      <c r="M126" s="32"/>
      <c r="N126" s="32"/>
      <c r="O126" s="36"/>
      <c r="P126" s="30"/>
      <c r="Q126" s="32"/>
      <c r="R126" s="32"/>
      <c r="S126" s="32"/>
      <c r="T126" s="32"/>
      <c r="U126" s="32"/>
      <c r="V126" s="32"/>
      <c r="W126" s="32"/>
      <c r="X126" s="32"/>
      <c r="Y126" s="32"/>
      <c r="Z126" s="32"/>
      <c r="AA126" s="32"/>
      <c r="AB126" s="32"/>
      <c r="AC126" s="30"/>
      <c r="AD126" s="32"/>
      <c r="AE126" s="32"/>
      <c r="AF126" s="32"/>
      <c r="AG126" s="32"/>
      <c r="AH126" s="32"/>
      <c r="AI126" s="32"/>
      <c r="AJ126" s="32"/>
      <c r="AK126" s="32"/>
      <c r="AL126" s="32"/>
      <c r="AM126" s="32"/>
    </row>
    <row r="127" spans="1:39" x14ac:dyDescent="0.25">
      <c r="A127" s="30"/>
      <c r="B127" s="31"/>
      <c r="C127" s="32"/>
      <c r="D127" s="33"/>
      <c r="E127" s="33"/>
      <c r="F127" s="32"/>
      <c r="G127" s="34"/>
      <c r="H127" s="30"/>
      <c r="I127" s="35"/>
      <c r="J127" s="32"/>
      <c r="K127" s="32"/>
      <c r="L127" s="32"/>
      <c r="M127" s="32"/>
      <c r="N127" s="32"/>
      <c r="O127" s="36"/>
      <c r="P127" s="30"/>
      <c r="Q127" s="32"/>
      <c r="R127" s="32"/>
      <c r="S127" s="32"/>
      <c r="T127" s="32"/>
      <c r="U127" s="32"/>
      <c r="V127" s="32"/>
      <c r="W127" s="32"/>
      <c r="X127" s="32"/>
      <c r="Y127" s="32"/>
      <c r="Z127" s="32"/>
      <c r="AA127" s="32"/>
      <c r="AB127" s="32"/>
      <c r="AC127" s="30"/>
      <c r="AD127" s="32"/>
      <c r="AE127" s="32"/>
      <c r="AF127" s="32"/>
      <c r="AG127" s="32"/>
      <c r="AH127" s="32"/>
      <c r="AI127" s="32"/>
      <c r="AJ127" s="32"/>
      <c r="AK127" s="32"/>
      <c r="AL127" s="32"/>
      <c r="AM127" s="32"/>
    </row>
    <row r="128" spans="1:39" x14ac:dyDescent="0.25">
      <c r="A128" s="30"/>
      <c r="B128" s="31"/>
      <c r="C128" s="32"/>
      <c r="D128" s="33"/>
      <c r="E128" s="33"/>
      <c r="F128" s="32"/>
      <c r="G128" s="34"/>
      <c r="H128" s="30"/>
      <c r="I128" s="35"/>
      <c r="J128" s="32"/>
      <c r="K128" s="32"/>
      <c r="L128" s="32"/>
      <c r="M128" s="32"/>
      <c r="N128" s="32"/>
      <c r="O128" s="36"/>
      <c r="P128" s="30"/>
      <c r="Q128" s="32"/>
      <c r="R128" s="32"/>
      <c r="S128" s="32"/>
      <c r="T128" s="32"/>
      <c r="U128" s="32"/>
      <c r="V128" s="32"/>
      <c r="W128" s="32"/>
      <c r="X128" s="32"/>
      <c r="Y128" s="32"/>
      <c r="Z128" s="32"/>
      <c r="AA128" s="32"/>
      <c r="AB128" s="32"/>
      <c r="AC128" s="30"/>
      <c r="AD128" s="32"/>
      <c r="AE128" s="32"/>
      <c r="AF128" s="32"/>
      <c r="AG128" s="32"/>
      <c r="AH128" s="32"/>
      <c r="AI128" s="32"/>
      <c r="AJ128" s="32"/>
      <c r="AK128" s="32"/>
      <c r="AL128" s="32"/>
      <c r="AM128" s="32"/>
    </row>
    <row r="129" spans="1:39" x14ac:dyDescent="0.25">
      <c r="A129" s="30"/>
      <c r="B129" s="31"/>
      <c r="C129" s="32"/>
      <c r="D129" s="33"/>
      <c r="E129" s="33"/>
      <c r="F129" s="32"/>
      <c r="G129" s="34"/>
      <c r="H129" s="30"/>
      <c r="I129" s="35"/>
      <c r="J129" s="32"/>
      <c r="K129" s="32"/>
      <c r="L129" s="32"/>
      <c r="M129" s="32"/>
      <c r="N129" s="32"/>
      <c r="O129" s="36"/>
      <c r="P129" s="30"/>
      <c r="Q129" s="32"/>
      <c r="R129" s="32"/>
      <c r="S129" s="32"/>
      <c r="T129" s="32"/>
      <c r="U129" s="32"/>
      <c r="V129" s="32"/>
      <c r="W129" s="32"/>
      <c r="X129" s="32"/>
      <c r="Y129" s="32"/>
      <c r="Z129" s="32"/>
      <c r="AA129" s="32"/>
      <c r="AB129" s="32"/>
      <c r="AC129" s="30"/>
      <c r="AD129" s="32"/>
      <c r="AE129" s="32"/>
      <c r="AF129" s="32"/>
      <c r="AG129" s="32"/>
      <c r="AH129" s="32"/>
      <c r="AI129" s="32"/>
      <c r="AJ129" s="32"/>
      <c r="AK129" s="32"/>
      <c r="AL129" s="32"/>
      <c r="AM129" s="32"/>
    </row>
    <row r="130" spans="1:39" x14ac:dyDescent="0.25">
      <c r="A130" s="30"/>
      <c r="B130" s="31"/>
      <c r="C130" s="32"/>
      <c r="D130" s="33"/>
      <c r="E130" s="33"/>
      <c r="F130" s="32"/>
      <c r="G130" s="34"/>
      <c r="H130" s="30"/>
      <c r="I130" s="35"/>
      <c r="J130" s="32"/>
      <c r="K130" s="32"/>
      <c r="L130" s="32"/>
      <c r="M130" s="32"/>
      <c r="N130" s="32"/>
      <c r="O130" s="36"/>
      <c r="P130" s="30"/>
      <c r="Q130" s="32"/>
      <c r="R130" s="32"/>
      <c r="S130" s="32"/>
      <c r="T130" s="32"/>
      <c r="U130" s="32"/>
      <c r="V130" s="32"/>
      <c r="W130" s="32"/>
      <c r="X130" s="32"/>
      <c r="Y130" s="32"/>
      <c r="Z130" s="32"/>
      <c r="AA130" s="32"/>
      <c r="AB130" s="32"/>
      <c r="AC130" s="30"/>
      <c r="AD130" s="32"/>
      <c r="AE130" s="32"/>
      <c r="AF130" s="32"/>
      <c r="AG130" s="32"/>
      <c r="AH130" s="32"/>
      <c r="AI130" s="32"/>
      <c r="AJ130" s="32"/>
      <c r="AK130" s="32"/>
      <c r="AL130" s="32"/>
      <c r="AM130" s="32"/>
    </row>
    <row r="131" spans="1:39" x14ac:dyDescent="0.25">
      <c r="A131" s="30"/>
      <c r="B131" s="31"/>
      <c r="C131" s="32"/>
      <c r="D131" s="33"/>
      <c r="E131" s="33"/>
      <c r="F131" s="32"/>
      <c r="G131" s="34"/>
      <c r="H131" s="30"/>
      <c r="I131" s="35"/>
      <c r="J131" s="32"/>
      <c r="K131" s="32"/>
      <c r="L131" s="32"/>
      <c r="M131" s="32"/>
      <c r="N131" s="32"/>
      <c r="O131" s="36"/>
      <c r="P131" s="30"/>
      <c r="Q131" s="32"/>
      <c r="R131" s="32"/>
      <c r="S131" s="32"/>
      <c r="T131" s="32"/>
      <c r="U131" s="32"/>
      <c r="V131" s="32"/>
      <c r="W131" s="32"/>
      <c r="X131" s="32"/>
      <c r="Y131" s="32"/>
      <c r="Z131" s="32"/>
      <c r="AA131" s="32"/>
      <c r="AB131" s="32"/>
      <c r="AC131" s="30"/>
      <c r="AD131" s="32"/>
      <c r="AE131" s="32"/>
      <c r="AF131" s="32"/>
      <c r="AG131" s="32"/>
      <c r="AH131" s="32"/>
      <c r="AI131" s="32"/>
      <c r="AJ131" s="32"/>
      <c r="AK131" s="32"/>
      <c r="AL131" s="32"/>
      <c r="AM131" s="32"/>
    </row>
    <row r="132" spans="1:39" x14ac:dyDescent="0.25">
      <c r="A132" s="30"/>
      <c r="B132" s="31"/>
      <c r="C132" s="32"/>
      <c r="D132" s="33"/>
      <c r="E132" s="33"/>
      <c r="F132" s="32"/>
      <c r="G132" s="34"/>
      <c r="H132" s="30"/>
      <c r="I132" s="35"/>
      <c r="J132" s="32"/>
      <c r="K132" s="32"/>
      <c r="L132" s="32"/>
      <c r="M132" s="32"/>
      <c r="N132" s="32"/>
      <c r="O132" s="36"/>
      <c r="P132" s="30"/>
      <c r="Q132" s="32"/>
      <c r="R132" s="32"/>
      <c r="S132" s="32"/>
      <c r="T132" s="32"/>
      <c r="U132" s="32"/>
      <c r="V132" s="32"/>
      <c r="W132" s="32"/>
      <c r="X132" s="32"/>
      <c r="Y132" s="32"/>
      <c r="Z132" s="32"/>
      <c r="AA132" s="32"/>
      <c r="AB132" s="32"/>
      <c r="AC132" s="30"/>
      <c r="AD132" s="32"/>
      <c r="AE132" s="32"/>
      <c r="AF132" s="32"/>
      <c r="AG132" s="32"/>
      <c r="AH132" s="32"/>
      <c r="AI132" s="32"/>
      <c r="AJ132" s="32"/>
      <c r="AK132" s="32"/>
      <c r="AL132" s="32"/>
      <c r="AM132" s="32"/>
    </row>
    <row r="133" spans="1:39" x14ac:dyDescent="0.25">
      <c r="A133" s="30"/>
      <c r="B133" s="31"/>
      <c r="C133" s="32"/>
      <c r="D133" s="33"/>
      <c r="E133" s="33"/>
      <c r="F133" s="32"/>
      <c r="G133" s="34"/>
      <c r="H133" s="30"/>
      <c r="I133" s="35"/>
      <c r="J133" s="32"/>
      <c r="K133" s="32"/>
      <c r="L133" s="32"/>
      <c r="M133" s="32"/>
      <c r="N133" s="32"/>
      <c r="O133" s="36"/>
      <c r="P133" s="30"/>
      <c r="Q133" s="32"/>
      <c r="R133" s="32"/>
      <c r="S133" s="32"/>
      <c r="T133" s="32"/>
      <c r="U133" s="32"/>
      <c r="V133" s="32"/>
      <c r="W133" s="32"/>
      <c r="X133" s="32"/>
      <c r="Y133" s="32"/>
      <c r="Z133" s="32"/>
      <c r="AA133" s="32"/>
      <c r="AB133" s="32"/>
      <c r="AC133" s="30"/>
      <c r="AD133" s="32"/>
      <c r="AE133" s="32"/>
      <c r="AF133" s="32"/>
      <c r="AG133" s="32"/>
      <c r="AH133" s="32"/>
      <c r="AI133" s="32"/>
      <c r="AJ133" s="32"/>
      <c r="AK133" s="32"/>
      <c r="AL133" s="32"/>
      <c r="AM133" s="32"/>
    </row>
    <row r="134" spans="1:39" x14ac:dyDescent="0.25">
      <c r="A134" s="30"/>
      <c r="B134" s="31"/>
      <c r="C134" s="32"/>
      <c r="D134" s="33"/>
      <c r="E134" s="33"/>
      <c r="F134" s="32"/>
      <c r="G134" s="34"/>
      <c r="H134" s="30"/>
      <c r="I134" s="35"/>
      <c r="J134" s="32"/>
      <c r="K134" s="32"/>
      <c r="L134" s="32"/>
      <c r="M134" s="32"/>
      <c r="N134" s="32"/>
      <c r="O134" s="36"/>
      <c r="P134" s="30"/>
      <c r="Q134" s="32"/>
      <c r="R134" s="32"/>
      <c r="S134" s="32"/>
      <c r="T134" s="32"/>
      <c r="U134" s="32"/>
      <c r="V134" s="32"/>
      <c r="W134" s="32"/>
      <c r="X134" s="32"/>
      <c r="Y134" s="32"/>
      <c r="Z134" s="32"/>
      <c r="AA134" s="32"/>
      <c r="AB134" s="32"/>
      <c r="AC134" s="30"/>
      <c r="AD134" s="32"/>
      <c r="AE134" s="32"/>
      <c r="AF134" s="32"/>
      <c r="AG134" s="32"/>
      <c r="AH134" s="32"/>
      <c r="AI134" s="32"/>
      <c r="AJ134" s="32"/>
      <c r="AK134" s="32"/>
      <c r="AL134" s="32"/>
      <c r="AM134" s="32"/>
    </row>
    <row r="135" spans="1:39" x14ac:dyDescent="0.25">
      <c r="A135" s="30"/>
      <c r="B135" s="31"/>
      <c r="C135" s="32"/>
      <c r="D135" s="33"/>
      <c r="E135" s="33"/>
      <c r="F135" s="32"/>
      <c r="G135" s="34"/>
      <c r="H135" s="30"/>
      <c r="I135" s="35"/>
      <c r="J135" s="32"/>
      <c r="K135" s="32"/>
      <c r="L135" s="32"/>
      <c r="M135" s="32"/>
      <c r="N135" s="32"/>
      <c r="O135" s="36"/>
      <c r="P135" s="30"/>
      <c r="Q135" s="32"/>
      <c r="R135" s="32"/>
      <c r="S135" s="32"/>
      <c r="T135" s="32"/>
      <c r="U135" s="32"/>
      <c r="V135" s="32"/>
      <c r="W135" s="32"/>
      <c r="X135" s="32"/>
      <c r="Y135" s="32"/>
      <c r="Z135" s="32"/>
      <c r="AA135" s="32"/>
      <c r="AB135" s="32"/>
      <c r="AC135" s="30"/>
      <c r="AD135" s="32"/>
      <c r="AE135" s="32"/>
      <c r="AF135" s="32"/>
      <c r="AG135" s="32"/>
      <c r="AH135" s="32"/>
      <c r="AI135" s="32"/>
      <c r="AJ135" s="32"/>
      <c r="AK135" s="32"/>
      <c r="AL135" s="32"/>
      <c r="AM135" s="32"/>
    </row>
    <row r="136" spans="1:39" x14ac:dyDescent="0.25">
      <c r="A136" s="30"/>
      <c r="B136" s="31"/>
      <c r="C136" s="32"/>
      <c r="D136" s="33"/>
      <c r="E136" s="33"/>
      <c r="F136" s="32"/>
      <c r="G136" s="34"/>
      <c r="H136" s="30"/>
      <c r="I136" s="35"/>
      <c r="J136" s="32"/>
      <c r="K136" s="32"/>
      <c r="L136" s="32"/>
      <c r="M136" s="32"/>
      <c r="N136" s="32"/>
      <c r="O136" s="36"/>
      <c r="P136" s="30"/>
      <c r="Q136" s="32"/>
      <c r="R136" s="32"/>
      <c r="S136" s="32"/>
      <c r="T136" s="32"/>
      <c r="U136" s="32"/>
      <c r="V136" s="32"/>
      <c r="W136" s="32"/>
      <c r="X136" s="32"/>
      <c r="Y136" s="32"/>
      <c r="Z136" s="32"/>
      <c r="AA136" s="32"/>
      <c r="AB136" s="32"/>
      <c r="AC136" s="30"/>
      <c r="AD136" s="32"/>
      <c r="AE136" s="32"/>
      <c r="AF136" s="32"/>
      <c r="AG136" s="32"/>
      <c r="AH136" s="32"/>
      <c r="AI136" s="32"/>
      <c r="AJ136" s="32"/>
      <c r="AK136" s="32"/>
      <c r="AL136" s="32"/>
      <c r="AM136" s="32"/>
    </row>
    <row r="137" spans="1:39" x14ac:dyDescent="0.25">
      <c r="A137" s="30"/>
      <c r="B137" s="31"/>
      <c r="C137" s="32"/>
      <c r="D137" s="33"/>
      <c r="E137" s="33"/>
      <c r="F137" s="32"/>
      <c r="G137" s="34"/>
      <c r="H137" s="30"/>
      <c r="I137" s="35"/>
      <c r="J137" s="32"/>
      <c r="K137" s="32"/>
      <c r="L137" s="32"/>
      <c r="M137" s="32"/>
      <c r="N137" s="32"/>
      <c r="O137" s="36"/>
      <c r="P137" s="30"/>
      <c r="Q137" s="32"/>
      <c r="R137" s="32"/>
      <c r="S137" s="32"/>
      <c r="T137" s="32"/>
      <c r="U137" s="32"/>
      <c r="V137" s="32"/>
      <c r="W137" s="32"/>
      <c r="X137" s="32"/>
      <c r="Y137" s="32"/>
      <c r="Z137" s="32"/>
      <c r="AA137" s="32"/>
      <c r="AB137" s="32"/>
      <c r="AC137" s="30"/>
      <c r="AD137" s="32"/>
      <c r="AE137" s="32"/>
      <c r="AF137" s="32"/>
      <c r="AG137" s="32"/>
      <c r="AH137" s="32"/>
      <c r="AI137" s="32"/>
      <c r="AJ137" s="32"/>
      <c r="AK137" s="32"/>
      <c r="AL137" s="32"/>
      <c r="AM137" s="32"/>
    </row>
    <row r="138" spans="1:39" x14ac:dyDescent="0.25">
      <c r="A138" s="30"/>
      <c r="B138" s="31"/>
      <c r="C138" s="32"/>
      <c r="D138" s="33"/>
      <c r="E138" s="33"/>
      <c r="F138" s="32"/>
      <c r="G138" s="34"/>
      <c r="H138" s="30"/>
      <c r="I138" s="35"/>
      <c r="J138" s="32"/>
      <c r="K138" s="32"/>
      <c r="L138" s="32"/>
      <c r="M138" s="32"/>
      <c r="N138" s="32"/>
      <c r="O138" s="36"/>
      <c r="P138" s="30"/>
      <c r="Q138" s="32"/>
      <c r="R138" s="32"/>
      <c r="S138" s="32"/>
      <c r="T138" s="32"/>
      <c r="U138" s="32"/>
      <c r="V138" s="32"/>
      <c r="W138" s="32"/>
      <c r="X138" s="32"/>
      <c r="Y138" s="32"/>
      <c r="Z138" s="32"/>
      <c r="AA138" s="32"/>
      <c r="AB138" s="32"/>
      <c r="AC138" s="30"/>
      <c r="AD138" s="32"/>
      <c r="AE138" s="32"/>
      <c r="AF138" s="32"/>
      <c r="AG138" s="32"/>
      <c r="AH138" s="32"/>
      <c r="AI138" s="32"/>
      <c r="AJ138" s="32"/>
      <c r="AK138" s="32"/>
      <c r="AL138" s="32"/>
      <c r="AM138" s="32"/>
    </row>
    <row r="139" spans="1:39" x14ac:dyDescent="0.25">
      <c r="A139" s="30"/>
      <c r="B139" s="31"/>
      <c r="C139" s="32"/>
      <c r="D139" s="33"/>
      <c r="E139" s="33"/>
      <c r="F139" s="32"/>
      <c r="G139" s="34"/>
      <c r="H139" s="30"/>
      <c r="I139" s="35"/>
      <c r="J139" s="32"/>
      <c r="K139" s="32"/>
      <c r="L139" s="32"/>
      <c r="M139" s="32"/>
      <c r="N139" s="32"/>
      <c r="O139" s="36"/>
      <c r="P139" s="30"/>
      <c r="Q139" s="32"/>
      <c r="R139" s="32"/>
      <c r="S139" s="32"/>
      <c r="T139" s="32"/>
      <c r="U139" s="32"/>
      <c r="V139" s="32"/>
      <c r="W139" s="32"/>
      <c r="X139" s="32"/>
      <c r="Y139" s="32"/>
      <c r="Z139" s="32"/>
      <c r="AA139" s="32"/>
      <c r="AB139" s="32"/>
      <c r="AC139" s="30"/>
      <c r="AD139" s="32"/>
      <c r="AE139" s="32"/>
      <c r="AF139" s="32"/>
      <c r="AG139" s="32"/>
      <c r="AH139" s="32"/>
      <c r="AI139" s="32"/>
      <c r="AJ139" s="32"/>
      <c r="AK139" s="32"/>
      <c r="AL139" s="32"/>
      <c r="AM139" s="32"/>
    </row>
  </sheetData>
  <autoFilter ref="A2:AI8"/>
  <mergeCells count="16">
    <mergeCell ref="H4:H5"/>
    <mergeCell ref="G4:G5"/>
    <mergeCell ref="F4:F5"/>
    <mergeCell ref="C3:C7"/>
    <mergeCell ref="D3:D7"/>
    <mergeCell ref="A3:A7"/>
    <mergeCell ref="AQ1:AS1"/>
    <mergeCell ref="AB1:AD1"/>
    <mergeCell ref="AG1:AI1"/>
    <mergeCell ref="AN1:AP1"/>
    <mergeCell ref="A1:AA1"/>
    <mergeCell ref="AJ1:AK1"/>
    <mergeCell ref="AE1:AF1"/>
    <mergeCell ref="E3:E7"/>
    <mergeCell ref="B3:B7"/>
    <mergeCell ref="AL1:AM1"/>
  </mergeCells>
  <dataValidations disablePrompts="1" count="1">
    <dataValidation type="custom" allowBlank="1" showInputMessage="1" showErrorMessage="1" prompt="Longitud del Texto - Mínimo: 25_x000a_Máximo: 250 caracteres" sqref="AP4">
      <formula1>AND(GTE(LEN(AP4),MIN((25),(250))),LTE(LEN(AP4),MAX((25),(250))))</formula1>
    </dataValidation>
  </dataValidations>
  <pageMargins left="0.59055118110236227" right="0.19685039370078741" top="0" bottom="0" header="0" footer="0.11811023622047245"/>
  <pageSetup paperSize="5" scale="40" orientation="landscape" r:id="rId1"/>
  <colBreaks count="1" manualBreakCount="1">
    <brk id="29" max="19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Acción Tercer Trimestre</vt:lpstr>
      <vt:lpstr>'Plan de Acción Tercer Trimestre'!Área_de_impresión</vt:lpstr>
      <vt:lpstr>'Plan de Acción Tercer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Visitante</dc:creator>
  <cp:lastModifiedBy>User</cp:lastModifiedBy>
  <cp:lastPrinted>2020-11-05T20:45:25Z</cp:lastPrinted>
  <dcterms:created xsi:type="dcterms:W3CDTF">2020-01-08T15:37:01Z</dcterms:created>
  <dcterms:modified xsi:type="dcterms:W3CDTF">2020-11-11T19:26:48Z</dcterms:modified>
</cp:coreProperties>
</file>