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G:\COBERTURAS\2021\COBERTURA 3-2021\"/>
    </mc:Choice>
  </mc:AlternateContent>
  <bookViews>
    <workbookView xWindow="0" yWindow="0" windowWidth="28800" windowHeight="12435"/>
  </bookViews>
  <sheets>
    <sheet name="GN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851" i="1" l="1"/>
  <c r="N851" i="1"/>
  <c r="M851" i="1"/>
  <c r="K851" i="1"/>
  <c r="J851" i="1"/>
  <c r="I851" i="1"/>
  <c r="H851" i="1"/>
  <c r="G851" i="1"/>
  <c r="F851" i="1"/>
  <c r="L851" i="1" s="1"/>
  <c r="Q851" i="1" s="1"/>
  <c r="E851" i="1"/>
  <c r="P851" i="1" s="1"/>
  <c r="D851" i="1"/>
  <c r="L850" i="1"/>
  <c r="L849" i="1"/>
  <c r="L848" i="1"/>
  <c r="L847" i="1"/>
  <c r="L846" i="1"/>
  <c r="L845" i="1"/>
  <c r="L844" i="1"/>
  <c r="L843" i="1"/>
  <c r="L842" i="1"/>
  <c r="L841" i="1"/>
  <c r="L840" i="1"/>
  <c r="L839" i="1"/>
  <c r="L838" i="1"/>
  <c r="L837" i="1"/>
  <c r="L836" i="1"/>
  <c r="L835" i="1"/>
  <c r="L834" i="1"/>
  <c r="L833" i="1"/>
  <c r="L832" i="1"/>
  <c r="O831" i="1"/>
  <c r="N831" i="1"/>
  <c r="M831" i="1"/>
  <c r="K831" i="1"/>
  <c r="J831" i="1"/>
  <c r="I831" i="1"/>
  <c r="H831" i="1"/>
  <c r="G831" i="1"/>
  <c r="F831" i="1"/>
  <c r="E831" i="1"/>
  <c r="D831" i="1"/>
  <c r="P831" i="1" s="1"/>
  <c r="L830" i="1"/>
  <c r="L829" i="1"/>
  <c r="L828" i="1"/>
  <c r="L827" i="1"/>
  <c r="L826" i="1"/>
  <c r="N825" i="1"/>
  <c r="M825" i="1"/>
  <c r="K825" i="1"/>
  <c r="J825" i="1"/>
  <c r="I825" i="1"/>
  <c r="H825" i="1"/>
  <c r="G825" i="1"/>
  <c r="F825" i="1"/>
  <c r="E825" i="1"/>
  <c r="P825" i="1" s="1"/>
  <c r="D825" i="1"/>
  <c r="Q824" i="1"/>
  <c r="P824" i="1"/>
  <c r="O824" i="1"/>
  <c r="L824" i="1"/>
  <c r="Q823" i="1"/>
  <c r="P823" i="1"/>
  <c r="O823" i="1"/>
  <c r="L823" i="1"/>
  <c r="Q822" i="1"/>
  <c r="P822" i="1"/>
  <c r="O822" i="1"/>
  <c r="L822" i="1"/>
  <c r="Q821" i="1"/>
  <c r="P821" i="1"/>
  <c r="O821" i="1"/>
  <c r="L821" i="1"/>
  <c r="Q820" i="1"/>
  <c r="P820" i="1"/>
  <c r="O820" i="1"/>
  <c r="O825" i="1" s="1"/>
  <c r="L820" i="1"/>
  <c r="N819" i="1"/>
  <c r="M819" i="1"/>
  <c r="L819" i="1"/>
  <c r="K819" i="1"/>
  <c r="J819" i="1"/>
  <c r="I819" i="1"/>
  <c r="H819" i="1"/>
  <c r="G819" i="1"/>
  <c r="F819" i="1"/>
  <c r="E819" i="1"/>
  <c r="D819" i="1"/>
  <c r="P819" i="1" s="1"/>
  <c r="Q818" i="1"/>
  <c r="P818" i="1"/>
  <c r="L818" i="1"/>
  <c r="O818" i="1" s="1"/>
  <c r="P817" i="1"/>
  <c r="L817" i="1"/>
  <c r="Q816" i="1"/>
  <c r="P816" i="1"/>
  <c r="L816" i="1"/>
  <c r="O816" i="1" s="1"/>
  <c r="P815" i="1"/>
  <c r="L815" i="1"/>
  <c r="Q814" i="1"/>
  <c r="P814" i="1"/>
  <c r="L814" i="1"/>
  <c r="O814" i="1" s="1"/>
  <c r="P813" i="1"/>
  <c r="L813" i="1"/>
  <c r="Q812" i="1"/>
  <c r="P812" i="1"/>
  <c r="L812" i="1"/>
  <c r="O812" i="1" s="1"/>
  <c r="P811" i="1"/>
  <c r="L811" i="1"/>
  <c r="Q810" i="1"/>
  <c r="P810" i="1"/>
  <c r="L810" i="1"/>
  <c r="O810" i="1" s="1"/>
  <c r="P809" i="1"/>
  <c r="L809" i="1"/>
  <c r="Q808" i="1"/>
  <c r="P808" i="1"/>
  <c r="L808" i="1"/>
  <c r="O808" i="1" s="1"/>
  <c r="P807" i="1"/>
  <c r="L807" i="1"/>
  <c r="Q806" i="1"/>
  <c r="P806" i="1"/>
  <c r="L806" i="1"/>
  <c r="O806" i="1" s="1"/>
  <c r="P805" i="1"/>
  <c r="L805" i="1"/>
  <c r="Q804" i="1"/>
  <c r="P804" i="1"/>
  <c r="L804" i="1"/>
  <c r="O804" i="1" s="1"/>
  <c r="P803" i="1"/>
  <c r="L803" i="1"/>
  <c r="Q802" i="1"/>
  <c r="P802" i="1"/>
  <c r="L802" i="1"/>
  <c r="O802" i="1" s="1"/>
  <c r="P801" i="1"/>
  <c r="L801" i="1"/>
  <c r="Q800" i="1"/>
  <c r="P800" i="1"/>
  <c r="L800" i="1"/>
  <c r="O800" i="1" s="1"/>
  <c r="P799" i="1"/>
  <c r="L799" i="1"/>
  <c r="Q798" i="1"/>
  <c r="P798" i="1"/>
  <c r="L798" i="1"/>
  <c r="O798" i="1" s="1"/>
  <c r="P797" i="1"/>
  <c r="L797" i="1"/>
  <c r="Q796" i="1"/>
  <c r="P796" i="1"/>
  <c r="L796" i="1"/>
  <c r="O796" i="1" s="1"/>
  <c r="P795" i="1"/>
  <c r="L795" i="1"/>
  <c r="Q794" i="1"/>
  <c r="P794" i="1"/>
  <c r="L794" i="1"/>
  <c r="O794" i="1" s="1"/>
  <c r="P793" i="1"/>
  <c r="L793" i="1"/>
  <c r="Q792" i="1"/>
  <c r="P792" i="1"/>
  <c r="L792" i="1"/>
  <c r="O792" i="1" s="1"/>
  <c r="P791" i="1"/>
  <c r="L791" i="1"/>
  <c r="Q790" i="1"/>
  <c r="P790" i="1"/>
  <c r="L790" i="1"/>
  <c r="O790" i="1" s="1"/>
  <c r="P789" i="1"/>
  <c r="L789" i="1"/>
  <c r="Q788" i="1"/>
  <c r="P788" i="1"/>
  <c r="L788" i="1"/>
  <c r="O788" i="1" s="1"/>
  <c r="P787" i="1"/>
  <c r="L787" i="1"/>
  <c r="Q786" i="1"/>
  <c r="P786" i="1"/>
  <c r="L786" i="1"/>
  <c r="O786" i="1" s="1"/>
  <c r="P785" i="1"/>
  <c r="L785" i="1"/>
  <c r="Q784" i="1"/>
  <c r="P784" i="1"/>
  <c r="L784" i="1"/>
  <c r="O784" i="1" s="1"/>
  <c r="P783" i="1"/>
  <c r="L783" i="1"/>
  <c r="Q782" i="1"/>
  <c r="P782" i="1"/>
  <c r="L782" i="1"/>
  <c r="O782" i="1" s="1"/>
  <c r="P781" i="1"/>
  <c r="L781" i="1"/>
  <c r="Q780" i="1"/>
  <c r="P780" i="1"/>
  <c r="L780" i="1"/>
  <c r="O780" i="1" s="1"/>
  <c r="P779" i="1"/>
  <c r="L779" i="1"/>
  <c r="Q778" i="1"/>
  <c r="P778" i="1"/>
  <c r="L778" i="1"/>
  <c r="O778" i="1" s="1"/>
  <c r="P777" i="1"/>
  <c r="L777" i="1"/>
  <c r="Q776" i="1"/>
  <c r="P776" i="1"/>
  <c r="L776" i="1"/>
  <c r="O776" i="1" s="1"/>
  <c r="P775" i="1"/>
  <c r="L775" i="1"/>
  <c r="Q774" i="1"/>
  <c r="P774" i="1"/>
  <c r="L774" i="1"/>
  <c r="O774" i="1" s="1"/>
  <c r="P773" i="1"/>
  <c r="L773" i="1"/>
  <c r="Q772" i="1"/>
  <c r="P772" i="1"/>
  <c r="L772" i="1"/>
  <c r="O772" i="1" s="1"/>
  <c r="P771" i="1"/>
  <c r="L771" i="1"/>
  <c r="Q770" i="1"/>
  <c r="P770" i="1"/>
  <c r="L770" i="1"/>
  <c r="O770" i="1" s="1"/>
  <c r="P769" i="1"/>
  <c r="L769" i="1"/>
  <c r="Q768" i="1"/>
  <c r="P768" i="1"/>
  <c r="L768" i="1"/>
  <c r="O768" i="1" s="1"/>
  <c r="P767" i="1"/>
  <c r="L767" i="1"/>
  <c r="Q766" i="1"/>
  <c r="P766" i="1"/>
  <c r="L766" i="1"/>
  <c r="O766" i="1" s="1"/>
  <c r="P765" i="1"/>
  <c r="L765" i="1"/>
  <c r="Q764" i="1"/>
  <c r="P764" i="1"/>
  <c r="L764" i="1"/>
  <c r="O764" i="1" s="1"/>
  <c r="P763" i="1"/>
  <c r="L763" i="1"/>
  <c r="Q762" i="1"/>
  <c r="P762" i="1"/>
  <c r="L762" i="1"/>
  <c r="O762" i="1" s="1"/>
  <c r="P761" i="1"/>
  <c r="L761" i="1"/>
  <c r="Q760" i="1"/>
  <c r="P760" i="1"/>
  <c r="L760" i="1"/>
  <c r="O760" i="1" s="1"/>
  <c r="P759" i="1"/>
  <c r="L759" i="1"/>
  <c r="Q758" i="1"/>
  <c r="P758" i="1"/>
  <c r="L758" i="1"/>
  <c r="O758" i="1" s="1"/>
  <c r="P757" i="1"/>
  <c r="L757" i="1"/>
  <c r="Q756" i="1"/>
  <c r="P756" i="1"/>
  <c r="L756" i="1"/>
  <c r="O756" i="1" s="1"/>
  <c r="P755" i="1"/>
  <c r="L755" i="1"/>
  <c r="Q754" i="1"/>
  <c r="P754" i="1"/>
  <c r="L754" i="1"/>
  <c r="O754" i="1" s="1"/>
  <c r="P753" i="1"/>
  <c r="L753" i="1"/>
  <c r="Q752" i="1"/>
  <c r="P752" i="1"/>
  <c r="L752" i="1"/>
  <c r="O752" i="1" s="1"/>
  <c r="P751" i="1"/>
  <c r="L751" i="1"/>
  <c r="Q750" i="1"/>
  <c r="P750" i="1"/>
  <c r="L750" i="1"/>
  <c r="O750" i="1" s="1"/>
  <c r="P749" i="1"/>
  <c r="L749" i="1"/>
  <c r="Q748" i="1"/>
  <c r="P748" i="1"/>
  <c r="L748" i="1"/>
  <c r="O748" i="1" s="1"/>
  <c r="P747" i="1"/>
  <c r="L747" i="1"/>
  <c r="Q746" i="1"/>
  <c r="P746" i="1"/>
  <c r="L746" i="1"/>
  <c r="O746" i="1" s="1"/>
  <c r="P745" i="1"/>
  <c r="L745" i="1"/>
  <c r="Q744" i="1"/>
  <c r="P744" i="1"/>
  <c r="L744" i="1"/>
  <c r="O744" i="1" s="1"/>
  <c r="P743" i="1"/>
  <c r="L743" i="1"/>
  <c r="Q742" i="1"/>
  <c r="P742" i="1"/>
  <c r="L742" i="1"/>
  <c r="O742" i="1" s="1"/>
  <c r="P741" i="1"/>
  <c r="L741" i="1"/>
  <c r="Q740" i="1"/>
  <c r="P740" i="1"/>
  <c r="L740" i="1"/>
  <c r="O740" i="1" s="1"/>
  <c r="P739" i="1"/>
  <c r="L739" i="1"/>
  <c r="Q738" i="1"/>
  <c r="P738" i="1"/>
  <c r="L738" i="1"/>
  <c r="O738" i="1" s="1"/>
  <c r="P737" i="1"/>
  <c r="L737" i="1"/>
  <c r="Q736" i="1"/>
  <c r="P736" i="1"/>
  <c r="L736" i="1"/>
  <c r="O736" i="1" s="1"/>
  <c r="P735" i="1"/>
  <c r="L735" i="1"/>
  <c r="Q734" i="1"/>
  <c r="P734" i="1"/>
  <c r="L734" i="1"/>
  <c r="O734" i="1" s="1"/>
  <c r="P733" i="1"/>
  <c r="L733" i="1"/>
  <c r="Q732" i="1"/>
  <c r="P732" i="1"/>
  <c r="L732" i="1"/>
  <c r="O732" i="1" s="1"/>
  <c r="P731" i="1"/>
  <c r="L731" i="1"/>
  <c r="Q730" i="1"/>
  <c r="P730" i="1"/>
  <c r="L730" i="1"/>
  <c r="O730" i="1" s="1"/>
  <c r="P729" i="1"/>
  <c r="L729" i="1"/>
  <c r="Q728" i="1"/>
  <c r="P728" i="1"/>
  <c r="L728" i="1"/>
  <c r="O728" i="1" s="1"/>
  <c r="P727" i="1"/>
  <c r="L727" i="1"/>
  <c r="Q726" i="1"/>
  <c r="P726" i="1"/>
  <c r="L726" i="1"/>
  <c r="O726" i="1" s="1"/>
  <c r="P725" i="1"/>
  <c r="L725" i="1"/>
  <c r="Q724" i="1"/>
  <c r="P724" i="1"/>
  <c r="L724" i="1"/>
  <c r="O724" i="1" s="1"/>
  <c r="P723" i="1"/>
  <c r="L723" i="1"/>
  <c r="Q722" i="1"/>
  <c r="P722" i="1"/>
  <c r="L722" i="1"/>
  <c r="O722" i="1" s="1"/>
  <c r="P721" i="1"/>
  <c r="L721" i="1"/>
  <c r="Q720" i="1"/>
  <c r="P720" i="1"/>
  <c r="L720" i="1"/>
  <c r="O720" i="1" s="1"/>
  <c r="N719" i="1"/>
  <c r="M719" i="1"/>
  <c r="K719" i="1"/>
  <c r="J719" i="1"/>
  <c r="I719" i="1"/>
  <c r="H719" i="1"/>
  <c r="G719" i="1"/>
  <c r="F719" i="1"/>
  <c r="L719" i="1" s="1"/>
  <c r="Q719" i="1" s="1"/>
  <c r="E719" i="1"/>
  <c r="P719" i="1" s="1"/>
  <c r="D719" i="1"/>
  <c r="P718" i="1"/>
  <c r="O718" i="1"/>
  <c r="L718" i="1"/>
  <c r="Q718" i="1" s="1"/>
  <c r="P717" i="1"/>
  <c r="O717" i="1"/>
  <c r="L717" i="1"/>
  <c r="Q717" i="1" s="1"/>
  <c r="P716" i="1"/>
  <c r="O716" i="1"/>
  <c r="L716" i="1"/>
  <c r="Q716" i="1" s="1"/>
  <c r="P715" i="1"/>
  <c r="O715" i="1"/>
  <c r="L715" i="1"/>
  <c r="Q715" i="1" s="1"/>
  <c r="P714" i="1"/>
  <c r="O714" i="1"/>
  <c r="L714" i="1"/>
  <c r="Q714" i="1" s="1"/>
  <c r="P713" i="1"/>
  <c r="O713" i="1"/>
  <c r="L713" i="1"/>
  <c r="Q713" i="1" s="1"/>
  <c r="P712" i="1"/>
  <c r="O712" i="1"/>
  <c r="L712" i="1"/>
  <c r="Q712" i="1" s="1"/>
  <c r="P711" i="1"/>
  <c r="O711" i="1"/>
  <c r="L711" i="1"/>
  <c r="Q711" i="1" s="1"/>
  <c r="P710" i="1"/>
  <c r="O710" i="1"/>
  <c r="L710" i="1"/>
  <c r="Q710" i="1" s="1"/>
  <c r="P709" i="1"/>
  <c r="O709" i="1"/>
  <c r="L709" i="1"/>
  <c r="Q709" i="1" s="1"/>
  <c r="P708" i="1"/>
  <c r="O708" i="1"/>
  <c r="L708" i="1"/>
  <c r="Q708" i="1" s="1"/>
  <c r="P707" i="1"/>
  <c r="O707" i="1"/>
  <c r="L707" i="1"/>
  <c r="Q707" i="1" s="1"/>
  <c r="P706" i="1"/>
  <c r="O706" i="1"/>
  <c r="L706" i="1"/>
  <c r="Q706" i="1" s="1"/>
  <c r="P705" i="1"/>
  <c r="O705" i="1"/>
  <c r="L705" i="1"/>
  <c r="Q705" i="1" s="1"/>
  <c r="P704" i="1"/>
  <c r="O704" i="1"/>
  <c r="L704" i="1"/>
  <c r="Q704" i="1" s="1"/>
  <c r="P703" i="1"/>
  <c r="O703" i="1"/>
  <c r="L703" i="1"/>
  <c r="Q703" i="1" s="1"/>
  <c r="P702" i="1"/>
  <c r="O702" i="1"/>
  <c r="L702" i="1"/>
  <c r="Q702" i="1" s="1"/>
  <c r="P701" i="1"/>
  <c r="O701" i="1"/>
  <c r="L701" i="1"/>
  <c r="Q701" i="1" s="1"/>
  <c r="N700" i="1"/>
  <c r="M700" i="1"/>
  <c r="K700" i="1"/>
  <c r="L700" i="1" s="1"/>
  <c r="Q700" i="1" s="1"/>
  <c r="J700" i="1"/>
  <c r="I700" i="1"/>
  <c r="H700" i="1"/>
  <c r="G700" i="1"/>
  <c r="F700" i="1"/>
  <c r="E700" i="1"/>
  <c r="D700" i="1"/>
  <c r="P700" i="1" s="1"/>
  <c r="O699" i="1"/>
  <c r="L699" i="1"/>
  <c r="L698" i="1"/>
  <c r="O698" i="1" s="1"/>
  <c r="O697" i="1"/>
  <c r="L697" i="1"/>
  <c r="L696" i="1"/>
  <c r="O696" i="1" s="1"/>
  <c r="N695" i="1"/>
  <c r="M695" i="1"/>
  <c r="K695" i="1"/>
  <c r="J695" i="1"/>
  <c r="I695" i="1"/>
  <c r="H695" i="1"/>
  <c r="G695" i="1"/>
  <c r="F695" i="1"/>
  <c r="L695" i="1" s="1"/>
  <c r="Q695" i="1" s="1"/>
  <c r="E695" i="1"/>
  <c r="P695" i="1" s="1"/>
  <c r="D695" i="1"/>
  <c r="P694" i="1"/>
  <c r="O694" i="1"/>
  <c r="L694" i="1"/>
  <c r="Q694" i="1" s="1"/>
  <c r="P693" i="1"/>
  <c r="O693" i="1"/>
  <c r="L693" i="1"/>
  <c r="Q693" i="1" s="1"/>
  <c r="P692" i="1"/>
  <c r="O692" i="1"/>
  <c r="L692" i="1"/>
  <c r="Q692" i="1" s="1"/>
  <c r="P691" i="1"/>
  <c r="O691" i="1"/>
  <c r="L691" i="1"/>
  <c r="Q691" i="1" s="1"/>
  <c r="P690" i="1"/>
  <c r="N690" i="1"/>
  <c r="M690" i="1"/>
  <c r="K690" i="1"/>
  <c r="J690" i="1"/>
  <c r="I690" i="1"/>
  <c r="H690" i="1"/>
  <c r="G690" i="1"/>
  <c r="F690" i="1"/>
  <c r="E690" i="1"/>
  <c r="D690" i="1"/>
  <c r="O689" i="1"/>
  <c r="L689" i="1"/>
  <c r="L688" i="1"/>
  <c r="O688" i="1" s="1"/>
  <c r="O687" i="1"/>
  <c r="L687" i="1"/>
  <c r="L686" i="1"/>
  <c r="O686" i="1" s="1"/>
  <c r="O690" i="1" s="1"/>
  <c r="O685" i="1"/>
  <c r="L685" i="1"/>
  <c r="N684" i="1"/>
  <c r="M684" i="1"/>
  <c r="K684" i="1"/>
  <c r="L684" i="1" s="1"/>
  <c r="Q684" i="1" s="1"/>
  <c r="J684" i="1"/>
  <c r="I684" i="1"/>
  <c r="H684" i="1"/>
  <c r="G684" i="1"/>
  <c r="F684" i="1"/>
  <c r="E684" i="1"/>
  <c r="D684" i="1"/>
  <c r="P684" i="1" s="1"/>
  <c r="Q683" i="1"/>
  <c r="P683" i="1"/>
  <c r="L683" i="1"/>
  <c r="O683" i="1" s="1"/>
  <c r="P682" i="1"/>
  <c r="L682" i="1"/>
  <c r="O682" i="1" s="1"/>
  <c r="Q681" i="1"/>
  <c r="P681" i="1"/>
  <c r="L681" i="1"/>
  <c r="O681" i="1" s="1"/>
  <c r="P680" i="1"/>
  <c r="L680" i="1"/>
  <c r="O680" i="1" s="1"/>
  <c r="P679" i="1"/>
  <c r="L679" i="1"/>
  <c r="Q678" i="1"/>
  <c r="P678" i="1"/>
  <c r="L678" i="1"/>
  <c r="O678" i="1" s="1"/>
  <c r="Q677" i="1"/>
  <c r="P677" i="1"/>
  <c r="L677" i="1"/>
  <c r="O677" i="1" s="1"/>
  <c r="P676" i="1"/>
  <c r="L676" i="1"/>
  <c r="O676" i="1" s="1"/>
  <c r="Q675" i="1"/>
  <c r="P675" i="1"/>
  <c r="L675" i="1"/>
  <c r="O675" i="1" s="1"/>
  <c r="P674" i="1"/>
  <c r="L674" i="1"/>
  <c r="O674" i="1" s="1"/>
  <c r="Q673" i="1"/>
  <c r="P673" i="1"/>
  <c r="L673" i="1"/>
  <c r="O673" i="1" s="1"/>
  <c r="P672" i="1"/>
  <c r="L672" i="1"/>
  <c r="O672" i="1" s="1"/>
  <c r="P671" i="1"/>
  <c r="L671" i="1"/>
  <c r="Q670" i="1"/>
  <c r="P670" i="1"/>
  <c r="L670" i="1"/>
  <c r="O670" i="1" s="1"/>
  <c r="Q669" i="1"/>
  <c r="P669" i="1"/>
  <c r="L669" i="1"/>
  <c r="O669" i="1" s="1"/>
  <c r="P668" i="1"/>
  <c r="L668" i="1"/>
  <c r="O668" i="1" s="1"/>
  <c r="Q667" i="1"/>
  <c r="P667" i="1"/>
  <c r="L667" i="1"/>
  <c r="O667" i="1" s="1"/>
  <c r="P666" i="1"/>
  <c r="L666" i="1"/>
  <c r="O666" i="1" s="1"/>
  <c r="Q665" i="1"/>
  <c r="P665" i="1"/>
  <c r="L665" i="1"/>
  <c r="O665" i="1" s="1"/>
  <c r="P664" i="1"/>
  <c r="L664" i="1"/>
  <c r="O664" i="1" s="1"/>
  <c r="N663" i="1"/>
  <c r="M663" i="1"/>
  <c r="K663" i="1"/>
  <c r="J663" i="1"/>
  <c r="I663" i="1"/>
  <c r="H663" i="1"/>
  <c r="G663" i="1"/>
  <c r="F663" i="1"/>
  <c r="E663" i="1"/>
  <c r="P663" i="1" s="1"/>
  <c r="D663" i="1"/>
  <c r="L662" i="1"/>
  <c r="O662" i="1" s="1"/>
  <c r="O661" i="1"/>
  <c r="L661" i="1"/>
  <c r="N660" i="1"/>
  <c r="M660" i="1"/>
  <c r="L660" i="1"/>
  <c r="K660" i="1"/>
  <c r="J660" i="1"/>
  <c r="I660" i="1"/>
  <c r="H660" i="1"/>
  <c r="G660" i="1"/>
  <c r="F660" i="1"/>
  <c r="E660" i="1"/>
  <c r="D660" i="1"/>
  <c r="P660" i="1" s="1"/>
  <c r="L659" i="1"/>
  <c r="N658" i="1"/>
  <c r="M658" i="1"/>
  <c r="K658" i="1"/>
  <c r="J658" i="1"/>
  <c r="I658" i="1"/>
  <c r="H658" i="1"/>
  <c r="G658" i="1"/>
  <c r="F658" i="1"/>
  <c r="L658" i="1" s="1"/>
  <c r="Q658" i="1" s="1"/>
  <c r="E658" i="1"/>
  <c r="D658" i="1"/>
  <c r="P657" i="1"/>
  <c r="L657" i="1"/>
  <c r="O657" i="1" s="1"/>
  <c r="Q656" i="1"/>
  <c r="P656" i="1"/>
  <c r="L656" i="1"/>
  <c r="O656" i="1" s="1"/>
  <c r="P655" i="1"/>
  <c r="L655" i="1"/>
  <c r="O655" i="1" s="1"/>
  <c r="P654" i="1"/>
  <c r="L654" i="1"/>
  <c r="Q653" i="1"/>
  <c r="P653" i="1"/>
  <c r="L653" i="1"/>
  <c r="O653" i="1" s="1"/>
  <c r="Q652" i="1"/>
  <c r="P652" i="1"/>
  <c r="O652" i="1"/>
  <c r="L652" i="1"/>
  <c r="Q651" i="1"/>
  <c r="P651" i="1"/>
  <c r="O651" i="1"/>
  <c r="L651" i="1"/>
  <c r="Q650" i="1"/>
  <c r="P650" i="1"/>
  <c r="O650" i="1"/>
  <c r="L650" i="1"/>
  <c r="Q649" i="1"/>
  <c r="P649" i="1"/>
  <c r="O649" i="1"/>
  <c r="L649" i="1"/>
  <c r="Q648" i="1"/>
  <c r="P648" i="1"/>
  <c r="O648" i="1"/>
  <c r="L648" i="1"/>
  <c r="Q647" i="1"/>
  <c r="P647" i="1"/>
  <c r="O647" i="1"/>
  <c r="L647" i="1"/>
  <c r="Q646" i="1"/>
  <c r="P646" i="1"/>
  <c r="O646" i="1"/>
  <c r="L646" i="1"/>
  <c r="N645" i="1"/>
  <c r="M645" i="1"/>
  <c r="K645" i="1"/>
  <c r="J645" i="1"/>
  <c r="I645" i="1"/>
  <c r="H645" i="1"/>
  <c r="G645" i="1"/>
  <c r="F645" i="1"/>
  <c r="L645" i="1" s="1"/>
  <c r="Q645" i="1" s="1"/>
  <c r="E645" i="1"/>
  <c r="P645" i="1" s="1"/>
  <c r="D645" i="1"/>
  <c r="P644" i="1"/>
  <c r="O644" i="1"/>
  <c r="L644" i="1"/>
  <c r="Q644" i="1" s="1"/>
  <c r="Q643" i="1"/>
  <c r="P643" i="1"/>
  <c r="O643" i="1"/>
  <c r="L643" i="1"/>
  <c r="P642" i="1"/>
  <c r="O642" i="1"/>
  <c r="L642" i="1"/>
  <c r="Q642" i="1" s="1"/>
  <c r="Q641" i="1"/>
  <c r="P641" i="1"/>
  <c r="O641" i="1"/>
  <c r="L641" i="1"/>
  <c r="P640" i="1"/>
  <c r="O640" i="1"/>
  <c r="L640" i="1"/>
  <c r="Q640" i="1" s="1"/>
  <c r="Q639" i="1"/>
  <c r="P639" i="1"/>
  <c r="O639" i="1"/>
  <c r="L639" i="1"/>
  <c r="P638" i="1"/>
  <c r="O638" i="1"/>
  <c r="L638" i="1"/>
  <c r="Q638" i="1" s="1"/>
  <c r="Q637" i="1"/>
  <c r="P637" i="1"/>
  <c r="O637" i="1"/>
  <c r="L637" i="1"/>
  <c r="P636" i="1"/>
  <c r="O636" i="1"/>
  <c r="L636" i="1"/>
  <c r="Q636" i="1" s="1"/>
  <c r="Q635" i="1"/>
  <c r="P635" i="1"/>
  <c r="O635" i="1"/>
  <c r="L635" i="1"/>
  <c r="P634" i="1"/>
  <c r="O634" i="1"/>
  <c r="L634" i="1"/>
  <c r="Q634" i="1" s="1"/>
  <c r="Q633" i="1"/>
  <c r="P633" i="1"/>
  <c r="O633" i="1"/>
  <c r="L633" i="1"/>
  <c r="P632" i="1"/>
  <c r="O632" i="1"/>
  <c r="L632" i="1"/>
  <c r="Q632" i="1" s="1"/>
  <c r="Q631" i="1"/>
  <c r="P631" i="1"/>
  <c r="O631" i="1"/>
  <c r="L631" i="1"/>
  <c r="P630" i="1"/>
  <c r="L630" i="1"/>
  <c r="Q629" i="1"/>
  <c r="P629" i="1"/>
  <c r="O629" i="1"/>
  <c r="L629" i="1"/>
  <c r="P628" i="1"/>
  <c r="O628" i="1"/>
  <c r="L628" i="1"/>
  <c r="Q628" i="1" s="1"/>
  <c r="Q627" i="1"/>
  <c r="P627" i="1"/>
  <c r="O627" i="1"/>
  <c r="L627" i="1"/>
  <c r="P626" i="1"/>
  <c r="L626" i="1"/>
  <c r="Q626" i="1" s="1"/>
  <c r="Q625" i="1"/>
  <c r="P625" i="1"/>
  <c r="O625" i="1"/>
  <c r="L625" i="1"/>
  <c r="P624" i="1"/>
  <c r="L624" i="1"/>
  <c r="Q624" i="1" s="1"/>
  <c r="Q623" i="1"/>
  <c r="P623" i="1"/>
  <c r="O623" i="1"/>
  <c r="L623" i="1"/>
  <c r="P622" i="1"/>
  <c r="O622" i="1"/>
  <c r="L622" i="1"/>
  <c r="Q622" i="1" s="1"/>
  <c r="Q621" i="1"/>
  <c r="P621" i="1"/>
  <c r="O621" i="1"/>
  <c r="L621" i="1"/>
  <c r="P620" i="1"/>
  <c r="O620" i="1"/>
  <c r="L620" i="1"/>
  <c r="Q620" i="1" s="1"/>
  <c r="Q619" i="1"/>
  <c r="P619" i="1"/>
  <c r="O619" i="1"/>
  <c r="L619" i="1"/>
  <c r="P618" i="1"/>
  <c r="O618" i="1"/>
  <c r="L618" i="1"/>
  <c r="Q618" i="1" s="1"/>
  <c r="Q617" i="1"/>
  <c r="P617" i="1"/>
  <c r="O617" i="1"/>
  <c r="L617" i="1"/>
  <c r="P616" i="1"/>
  <c r="L616" i="1"/>
  <c r="Q616" i="1" s="1"/>
  <c r="Q615" i="1"/>
  <c r="P615" i="1"/>
  <c r="O615" i="1"/>
  <c r="L615" i="1"/>
  <c r="P614" i="1"/>
  <c r="L614" i="1"/>
  <c r="Q613" i="1"/>
  <c r="P613" i="1"/>
  <c r="O613" i="1"/>
  <c r="L613" i="1"/>
  <c r="P612" i="1"/>
  <c r="O612" i="1"/>
  <c r="L612" i="1"/>
  <c r="Q612" i="1" s="1"/>
  <c r="N611" i="1"/>
  <c r="M611" i="1"/>
  <c r="K611" i="1"/>
  <c r="J611" i="1"/>
  <c r="I611" i="1"/>
  <c r="H611" i="1"/>
  <c r="G611" i="1"/>
  <c r="F611" i="1"/>
  <c r="E611" i="1"/>
  <c r="P611" i="1" s="1"/>
  <c r="D611" i="1"/>
  <c r="Q610" i="1"/>
  <c r="P610" i="1"/>
  <c r="O610" i="1"/>
  <c r="L610" i="1"/>
  <c r="Q609" i="1"/>
  <c r="P609" i="1"/>
  <c r="O609" i="1"/>
  <c r="L609" i="1"/>
  <c r="Q608" i="1"/>
  <c r="P608" i="1"/>
  <c r="O608" i="1"/>
  <c r="O611" i="1" s="1"/>
  <c r="L608" i="1"/>
  <c r="Q607" i="1"/>
  <c r="P607" i="1"/>
  <c r="O607" i="1"/>
  <c r="L607" i="1"/>
  <c r="P606" i="1"/>
  <c r="N606" i="1"/>
  <c r="M606" i="1"/>
  <c r="K606" i="1"/>
  <c r="J606" i="1"/>
  <c r="I606" i="1"/>
  <c r="H606" i="1"/>
  <c r="G606" i="1"/>
  <c r="F606" i="1"/>
  <c r="E606" i="1"/>
  <c r="D606" i="1"/>
  <c r="P605" i="1"/>
  <c r="L605" i="1"/>
  <c r="Q604" i="1"/>
  <c r="P604" i="1"/>
  <c r="O604" i="1"/>
  <c r="L604" i="1"/>
  <c r="P603" i="1"/>
  <c r="O603" i="1"/>
  <c r="L603" i="1"/>
  <c r="Q603" i="1" s="1"/>
  <c r="Q602" i="1"/>
  <c r="P602" i="1"/>
  <c r="O602" i="1"/>
  <c r="L602" i="1"/>
  <c r="P601" i="1"/>
  <c r="L601" i="1"/>
  <c r="Q601" i="1" s="1"/>
  <c r="N600" i="1"/>
  <c r="M600" i="1"/>
  <c r="K600" i="1"/>
  <c r="J600" i="1"/>
  <c r="I600" i="1"/>
  <c r="H600" i="1"/>
  <c r="G600" i="1"/>
  <c r="F600" i="1"/>
  <c r="E600" i="1"/>
  <c r="P600" i="1" s="1"/>
  <c r="D600" i="1"/>
  <c r="Q599" i="1"/>
  <c r="P599" i="1"/>
  <c r="O599" i="1"/>
  <c r="L599" i="1"/>
  <c r="Q598" i="1"/>
  <c r="P598" i="1"/>
  <c r="O598" i="1"/>
  <c r="L598" i="1"/>
  <c r="Q597" i="1"/>
  <c r="P597" i="1"/>
  <c r="O597" i="1"/>
  <c r="O600" i="1" s="1"/>
  <c r="L597" i="1"/>
  <c r="Q596" i="1"/>
  <c r="P596" i="1"/>
  <c r="O596" i="1"/>
  <c r="L596" i="1"/>
  <c r="P595" i="1"/>
  <c r="N595" i="1"/>
  <c r="M595" i="1"/>
  <c r="K595" i="1"/>
  <c r="J595" i="1"/>
  <c r="I595" i="1"/>
  <c r="H595" i="1"/>
  <c r="G595" i="1"/>
  <c r="L595" i="1" s="1"/>
  <c r="O595" i="1" s="1"/>
  <c r="F595" i="1"/>
  <c r="E595" i="1"/>
  <c r="D595" i="1"/>
  <c r="P594" i="1"/>
  <c r="L594" i="1"/>
  <c r="Q594" i="1" s="1"/>
  <c r="P593" i="1"/>
  <c r="N593" i="1"/>
  <c r="M593" i="1"/>
  <c r="K593" i="1"/>
  <c r="J593" i="1"/>
  <c r="I593" i="1"/>
  <c r="H593" i="1"/>
  <c r="G593" i="1"/>
  <c r="F593" i="1"/>
  <c r="L593" i="1" s="1"/>
  <c r="Q593" i="1" s="1"/>
  <c r="E593" i="1"/>
  <c r="D593" i="1"/>
  <c r="P592" i="1"/>
  <c r="O592" i="1"/>
  <c r="L592" i="1"/>
  <c r="Q592" i="1" s="1"/>
  <c r="P591" i="1"/>
  <c r="L591" i="1"/>
  <c r="Q591" i="1" s="1"/>
  <c r="P590" i="1"/>
  <c r="O590" i="1"/>
  <c r="L590" i="1"/>
  <c r="Q590" i="1" s="1"/>
  <c r="P589" i="1"/>
  <c r="L589" i="1"/>
  <c r="Q589" i="1" s="1"/>
  <c r="P588" i="1"/>
  <c r="O588" i="1"/>
  <c r="L588" i="1"/>
  <c r="Q588" i="1" s="1"/>
  <c r="P587" i="1"/>
  <c r="L587" i="1"/>
  <c r="Q587" i="1" s="1"/>
  <c r="P586" i="1"/>
  <c r="O586" i="1"/>
  <c r="L586" i="1"/>
  <c r="Q586" i="1" s="1"/>
  <c r="P585" i="1"/>
  <c r="L585" i="1"/>
  <c r="Q585" i="1" s="1"/>
  <c r="P584" i="1"/>
  <c r="O584" i="1"/>
  <c r="L584" i="1"/>
  <c r="Q584" i="1" s="1"/>
  <c r="P583" i="1"/>
  <c r="L583" i="1"/>
  <c r="Q583" i="1" s="1"/>
  <c r="P582" i="1"/>
  <c r="L582" i="1"/>
  <c r="Q582" i="1" s="1"/>
  <c r="P581" i="1"/>
  <c r="L581" i="1"/>
  <c r="Q581" i="1" s="1"/>
  <c r="P580" i="1"/>
  <c r="N580" i="1"/>
  <c r="M580" i="1"/>
  <c r="K580" i="1"/>
  <c r="J580" i="1"/>
  <c r="I580" i="1"/>
  <c r="H580" i="1"/>
  <c r="G580" i="1"/>
  <c r="F580" i="1"/>
  <c r="E580" i="1"/>
  <c r="D580" i="1"/>
  <c r="P579" i="1"/>
  <c r="L579" i="1"/>
  <c r="Q578" i="1"/>
  <c r="P578" i="1"/>
  <c r="L578" i="1"/>
  <c r="O578" i="1" s="1"/>
  <c r="P577" i="1"/>
  <c r="L577" i="1"/>
  <c r="Q576" i="1"/>
  <c r="P576" i="1"/>
  <c r="L576" i="1"/>
  <c r="O576" i="1" s="1"/>
  <c r="P575" i="1"/>
  <c r="L575" i="1"/>
  <c r="Q574" i="1"/>
  <c r="P574" i="1"/>
  <c r="L574" i="1"/>
  <c r="O574" i="1" s="1"/>
  <c r="P573" i="1"/>
  <c r="L573" i="1"/>
  <c r="P572" i="1"/>
  <c r="L572" i="1"/>
  <c r="P571" i="1"/>
  <c r="L571" i="1"/>
  <c r="Q570" i="1"/>
  <c r="P570" i="1"/>
  <c r="L570" i="1"/>
  <c r="O570" i="1" s="1"/>
  <c r="P569" i="1"/>
  <c r="L569" i="1"/>
  <c r="P568" i="1"/>
  <c r="N568" i="1"/>
  <c r="M568" i="1"/>
  <c r="K568" i="1"/>
  <c r="J568" i="1"/>
  <c r="I568" i="1"/>
  <c r="H568" i="1"/>
  <c r="G568" i="1"/>
  <c r="F568" i="1"/>
  <c r="L568" i="1" s="1"/>
  <c r="Q568" i="1" s="1"/>
  <c r="E568" i="1"/>
  <c r="D568" i="1"/>
  <c r="P567" i="1"/>
  <c r="L567" i="1"/>
  <c r="Q567" i="1" s="1"/>
  <c r="P566" i="1"/>
  <c r="L566" i="1"/>
  <c r="Q566" i="1" s="1"/>
  <c r="P565" i="1"/>
  <c r="O565" i="1"/>
  <c r="L565" i="1"/>
  <c r="Q565" i="1" s="1"/>
  <c r="P564" i="1"/>
  <c r="L564" i="1"/>
  <c r="Q564" i="1" s="1"/>
  <c r="P563" i="1"/>
  <c r="L563" i="1"/>
  <c r="P562" i="1"/>
  <c r="L562" i="1"/>
  <c r="Q562" i="1" s="1"/>
  <c r="P561" i="1"/>
  <c r="L561" i="1"/>
  <c r="Q561" i="1" s="1"/>
  <c r="P560" i="1"/>
  <c r="L560" i="1"/>
  <c r="Q560" i="1" s="1"/>
  <c r="P559" i="1"/>
  <c r="O559" i="1"/>
  <c r="L559" i="1"/>
  <c r="Q559" i="1" s="1"/>
  <c r="P558" i="1"/>
  <c r="L558" i="1"/>
  <c r="Q558" i="1" s="1"/>
  <c r="P557" i="1"/>
  <c r="O557" i="1"/>
  <c r="L557" i="1"/>
  <c r="Q557" i="1" s="1"/>
  <c r="P556" i="1"/>
  <c r="L556" i="1"/>
  <c r="Q556" i="1" s="1"/>
  <c r="P555" i="1"/>
  <c r="O555" i="1"/>
  <c r="L555" i="1"/>
  <c r="Q555" i="1" s="1"/>
  <c r="P554" i="1"/>
  <c r="L554" i="1"/>
  <c r="Q554" i="1" s="1"/>
  <c r="P553" i="1"/>
  <c r="O553" i="1"/>
  <c r="L553" i="1"/>
  <c r="Q553" i="1" s="1"/>
  <c r="P552" i="1"/>
  <c r="L552" i="1"/>
  <c r="Q552" i="1" s="1"/>
  <c r="P551" i="1"/>
  <c r="L551" i="1"/>
  <c r="Q551" i="1" s="1"/>
  <c r="P550" i="1"/>
  <c r="L550" i="1"/>
  <c r="Q550" i="1" s="1"/>
  <c r="P549" i="1"/>
  <c r="O549" i="1"/>
  <c r="L549" i="1"/>
  <c r="Q549" i="1" s="1"/>
  <c r="P548" i="1"/>
  <c r="L548" i="1"/>
  <c r="Q548" i="1" s="1"/>
  <c r="P547" i="1"/>
  <c r="L547" i="1"/>
  <c r="P546" i="1"/>
  <c r="L546" i="1"/>
  <c r="Q546" i="1" s="1"/>
  <c r="P545" i="1"/>
  <c r="L545" i="1"/>
  <c r="Q545" i="1" s="1"/>
  <c r="P544" i="1"/>
  <c r="L544" i="1"/>
  <c r="Q544" i="1" s="1"/>
  <c r="P543" i="1"/>
  <c r="O543" i="1"/>
  <c r="L543" i="1"/>
  <c r="Q543" i="1" s="1"/>
  <c r="N542" i="1"/>
  <c r="M542" i="1"/>
  <c r="K542" i="1"/>
  <c r="J542" i="1"/>
  <c r="I542" i="1"/>
  <c r="H542" i="1"/>
  <c r="L542" i="1" s="1"/>
  <c r="Q542" i="1" s="1"/>
  <c r="G542" i="1"/>
  <c r="F542" i="1"/>
  <c r="E542" i="1"/>
  <c r="D542" i="1"/>
  <c r="P542" i="1" s="1"/>
  <c r="L541" i="1"/>
  <c r="O541" i="1" s="1"/>
  <c r="L540" i="1"/>
  <c r="O540" i="1" s="1"/>
  <c r="L539" i="1"/>
  <c r="O539" i="1" s="1"/>
  <c r="L538" i="1"/>
  <c r="O538" i="1" s="1"/>
  <c r="L537" i="1"/>
  <c r="O537" i="1" s="1"/>
  <c r="O542" i="1" s="1"/>
  <c r="N536" i="1"/>
  <c r="M536" i="1"/>
  <c r="L536" i="1"/>
  <c r="K536" i="1"/>
  <c r="J536" i="1"/>
  <c r="I536" i="1"/>
  <c r="H536" i="1"/>
  <c r="G536" i="1"/>
  <c r="F536" i="1"/>
  <c r="E536" i="1"/>
  <c r="D536" i="1"/>
  <c r="P536" i="1" s="1"/>
  <c r="Q535" i="1"/>
  <c r="P535" i="1"/>
  <c r="L535" i="1"/>
  <c r="O535" i="1" s="1"/>
  <c r="P534" i="1"/>
  <c r="L534" i="1"/>
  <c r="P533" i="1"/>
  <c r="L533" i="1"/>
  <c r="P532" i="1"/>
  <c r="L532" i="1"/>
  <c r="P531" i="1"/>
  <c r="L531" i="1"/>
  <c r="O531" i="1" s="1"/>
  <c r="P530" i="1"/>
  <c r="L530" i="1"/>
  <c r="Q529" i="1"/>
  <c r="P529" i="1"/>
  <c r="L529" i="1"/>
  <c r="O529" i="1" s="1"/>
  <c r="P528" i="1"/>
  <c r="L528" i="1"/>
  <c r="P527" i="1"/>
  <c r="L527" i="1"/>
  <c r="P526" i="1"/>
  <c r="L526" i="1"/>
  <c r="Q525" i="1"/>
  <c r="P525" i="1"/>
  <c r="L525" i="1"/>
  <c r="O525" i="1" s="1"/>
  <c r="P524" i="1"/>
  <c r="L524" i="1"/>
  <c r="Q523" i="1"/>
  <c r="P523" i="1"/>
  <c r="L523" i="1"/>
  <c r="O523" i="1" s="1"/>
  <c r="P522" i="1"/>
  <c r="L522" i="1"/>
  <c r="Q521" i="1"/>
  <c r="P521" i="1"/>
  <c r="L521" i="1"/>
  <c r="O521" i="1" s="1"/>
  <c r="P520" i="1"/>
  <c r="L520" i="1"/>
  <c r="Q519" i="1"/>
  <c r="P519" i="1"/>
  <c r="L519" i="1"/>
  <c r="O519" i="1" s="1"/>
  <c r="P518" i="1"/>
  <c r="L518" i="1"/>
  <c r="P517" i="1"/>
  <c r="L517" i="1"/>
  <c r="P516" i="1"/>
  <c r="L516" i="1"/>
  <c r="P515" i="1"/>
  <c r="L515" i="1"/>
  <c r="O515" i="1" s="1"/>
  <c r="P514" i="1"/>
  <c r="L514" i="1"/>
  <c r="Q513" i="1"/>
  <c r="P513" i="1"/>
  <c r="L513" i="1"/>
  <c r="O513" i="1" s="1"/>
  <c r="P512" i="1"/>
  <c r="L512" i="1"/>
  <c r="P511" i="1"/>
  <c r="L511" i="1"/>
  <c r="P510" i="1"/>
  <c r="L510" i="1"/>
  <c r="Q509" i="1"/>
  <c r="P509" i="1"/>
  <c r="L509" i="1"/>
  <c r="O509" i="1" s="1"/>
  <c r="P508" i="1"/>
  <c r="L508" i="1"/>
  <c r="Q507" i="1"/>
  <c r="P507" i="1"/>
  <c r="L507" i="1"/>
  <c r="O507" i="1" s="1"/>
  <c r="P506" i="1"/>
  <c r="L506" i="1"/>
  <c r="Q505" i="1"/>
  <c r="P505" i="1"/>
  <c r="L505" i="1"/>
  <c r="O505" i="1" s="1"/>
  <c r="P504" i="1"/>
  <c r="L504" i="1"/>
  <c r="Q503" i="1"/>
  <c r="P503" i="1"/>
  <c r="L503" i="1"/>
  <c r="O503" i="1" s="1"/>
  <c r="P502" i="1"/>
  <c r="L502" i="1"/>
  <c r="P501" i="1"/>
  <c r="L501" i="1"/>
  <c r="P500" i="1"/>
  <c r="L500" i="1"/>
  <c r="P499" i="1"/>
  <c r="L499" i="1"/>
  <c r="O499" i="1" s="1"/>
  <c r="P498" i="1"/>
  <c r="L498" i="1"/>
  <c r="Q497" i="1"/>
  <c r="P497" i="1"/>
  <c r="L497" i="1"/>
  <c r="O497" i="1" s="1"/>
  <c r="P496" i="1"/>
  <c r="L496" i="1"/>
  <c r="P495" i="1"/>
  <c r="L495" i="1"/>
  <c r="P494" i="1"/>
  <c r="L494" i="1"/>
  <c r="Q493" i="1"/>
  <c r="P493" i="1"/>
  <c r="L493" i="1"/>
  <c r="O493" i="1" s="1"/>
  <c r="P492" i="1"/>
  <c r="L492" i="1"/>
  <c r="Q491" i="1"/>
  <c r="P491" i="1"/>
  <c r="L491" i="1"/>
  <c r="O491" i="1" s="1"/>
  <c r="P490" i="1"/>
  <c r="L490" i="1"/>
  <c r="Q489" i="1"/>
  <c r="P489" i="1"/>
  <c r="L489" i="1"/>
  <c r="O489" i="1" s="1"/>
  <c r="P488" i="1"/>
  <c r="L488" i="1"/>
  <c r="Q487" i="1"/>
  <c r="P487" i="1"/>
  <c r="L487" i="1"/>
  <c r="O487" i="1" s="1"/>
  <c r="P486" i="1"/>
  <c r="L486" i="1"/>
  <c r="P485" i="1"/>
  <c r="L485" i="1"/>
  <c r="P484" i="1"/>
  <c r="L484" i="1"/>
  <c r="P483" i="1"/>
  <c r="L483" i="1"/>
  <c r="O483" i="1" s="1"/>
  <c r="P482" i="1"/>
  <c r="L482" i="1"/>
  <c r="Q481" i="1"/>
  <c r="P481" i="1"/>
  <c r="L481" i="1"/>
  <c r="O481" i="1" s="1"/>
  <c r="P480" i="1"/>
  <c r="L480" i="1"/>
  <c r="P479" i="1"/>
  <c r="L479" i="1"/>
  <c r="P478" i="1"/>
  <c r="L478" i="1"/>
  <c r="Q477" i="1"/>
  <c r="P477" i="1"/>
  <c r="L477" i="1"/>
  <c r="O477" i="1" s="1"/>
  <c r="P476" i="1"/>
  <c r="L476" i="1"/>
  <c r="Q475" i="1"/>
  <c r="P475" i="1"/>
  <c r="L475" i="1"/>
  <c r="O475" i="1" s="1"/>
  <c r="P474" i="1"/>
  <c r="L474" i="1"/>
  <c r="Q473" i="1"/>
  <c r="P473" i="1"/>
  <c r="L473" i="1"/>
  <c r="O473" i="1" s="1"/>
  <c r="P472" i="1"/>
  <c r="L472" i="1"/>
  <c r="Q471" i="1"/>
  <c r="P471" i="1"/>
  <c r="L471" i="1"/>
  <c r="O471" i="1" s="1"/>
  <c r="P470" i="1"/>
  <c r="L470" i="1"/>
  <c r="P469" i="1"/>
  <c r="N469" i="1"/>
  <c r="M469" i="1"/>
  <c r="K469" i="1"/>
  <c r="J469" i="1"/>
  <c r="I469" i="1"/>
  <c r="H469" i="1"/>
  <c r="G469" i="1"/>
  <c r="F469" i="1"/>
  <c r="L469" i="1" s="1"/>
  <c r="Q469" i="1" s="1"/>
  <c r="E469" i="1"/>
  <c r="D469" i="1"/>
  <c r="L468" i="1"/>
  <c r="O468" i="1" s="1"/>
  <c r="L467" i="1"/>
  <c r="O467" i="1" s="1"/>
  <c r="L466" i="1"/>
  <c r="O466" i="1" s="1"/>
  <c r="L465" i="1"/>
  <c r="O465" i="1" s="1"/>
  <c r="L464" i="1"/>
  <c r="O464" i="1" s="1"/>
  <c r="O463" i="1"/>
  <c r="L463" i="1"/>
  <c r="L462" i="1"/>
  <c r="O462" i="1" s="1"/>
  <c r="L461" i="1"/>
  <c r="O461" i="1" s="1"/>
  <c r="L460" i="1"/>
  <c r="O460" i="1" s="1"/>
  <c r="L459" i="1"/>
  <c r="O459" i="1" s="1"/>
  <c r="L458" i="1"/>
  <c r="O458" i="1" s="1"/>
  <c r="L457" i="1"/>
  <c r="O457" i="1" s="1"/>
  <c r="L456" i="1"/>
  <c r="O456" i="1" s="1"/>
  <c r="L455" i="1"/>
  <c r="O455" i="1" s="1"/>
  <c r="L454" i="1"/>
  <c r="O454" i="1" s="1"/>
  <c r="L453" i="1"/>
  <c r="O453" i="1" s="1"/>
  <c r="L452" i="1"/>
  <c r="O452" i="1" s="1"/>
  <c r="O451" i="1"/>
  <c r="L451" i="1"/>
  <c r="L450" i="1"/>
  <c r="O450" i="1" s="1"/>
  <c r="L449" i="1"/>
  <c r="O449" i="1" s="1"/>
  <c r="L448" i="1"/>
  <c r="O448" i="1" s="1"/>
  <c r="O447" i="1"/>
  <c r="L447" i="1"/>
  <c r="L446" i="1"/>
  <c r="O446" i="1" s="1"/>
  <c r="L445" i="1"/>
  <c r="O445" i="1" s="1"/>
  <c r="L444" i="1"/>
  <c r="O444" i="1" s="1"/>
  <c r="O443" i="1"/>
  <c r="L443" i="1"/>
  <c r="L442" i="1"/>
  <c r="O442" i="1" s="1"/>
  <c r="L441" i="1"/>
  <c r="O441" i="1" s="1"/>
  <c r="L440" i="1"/>
  <c r="O440" i="1" s="1"/>
  <c r="L439" i="1"/>
  <c r="O439" i="1" s="1"/>
  <c r="L438" i="1"/>
  <c r="O438" i="1" s="1"/>
  <c r="L437" i="1"/>
  <c r="O437" i="1" s="1"/>
  <c r="L436" i="1"/>
  <c r="O436" i="1" s="1"/>
  <c r="L435" i="1"/>
  <c r="O435" i="1" s="1"/>
  <c r="L434" i="1"/>
  <c r="O434" i="1" s="1"/>
  <c r="L433" i="1"/>
  <c r="O433" i="1" s="1"/>
  <c r="L432" i="1"/>
  <c r="O432" i="1" s="1"/>
  <c r="O431" i="1"/>
  <c r="L431" i="1"/>
  <c r="L430" i="1"/>
  <c r="O430" i="1" s="1"/>
  <c r="L429" i="1"/>
  <c r="O429" i="1" s="1"/>
  <c r="L428" i="1"/>
  <c r="O428" i="1" s="1"/>
  <c r="L427" i="1"/>
  <c r="O427" i="1" s="1"/>
  <c r="L426" i="1"/>
  <c r="O426" i="1" s="1"/>
  <c r="O425" i="1"/>
  <c r="L425" i="1"/>
  <c r="L424" i="1"/>
  <c r="O424" i="1" s="1"/>
  <c r="O423" i="1"/>
  <c r="L423" i="1"/>
  <c r="L422" i="1"/>
  <c r="O422" i="1" s="1"/>
  <c r="P421" i="1"/>
  <c r="N421" i="1"/>
  <c r="M421" i="1"/>
  <c r="K421" i="1"/>
  <c r="J421" i="1"/>
  <c r="I421" i="1"/>
  <c r="H421" i="1"/>
  <c r="G421" i="1"/>
  <c r="F421" i="1"/>
  <c r="E421" i="1"/>
  <c r="D421" i="1"/>
  <c r="O420" i="1"/>
  <c r="L420" i="1"/>
  <c r="O419" i="1"/>
  <c r="L419" i="1"/>
  <c r="O418" i="1"/>
  <c r="L418" i="1"/>
  <c r="L417" i="1"/>
  <c r="O417" i="1" s="1"/>
  <c r="O416" i="1"/>
  <c r="L416" i="1"/>
  <c r="L415" i="1"/>
  <c r="O415" i="1" s="1"/>
  <c r="O414" i="1"/>
  <c r="L414" i="1"/>
  <c r="L413" i="1"/>
  <c r="O413" i="1" s="1"/>
  <c r="O412" i="1"/>
  <c r="L412" i="1"/>
  <c r="O411" i="1"/>
  <c r="L411" i="1"/>
  <c r="O410" i="1"/>
  <c r="L410" i="1"/>
  <c r="L409" i="1"/>
  <c r="O409" i="1" s="1"/>
  <c r="O408" i="1"/>
  <c r="L408" i="1"/>
  <c r="O407" i="1"/>
  <c r="L407" i="1"/>
  <c r="O406" i="1"/>
  <c r="L406" i="1"/>
  <c r="N405" i="1"/>
  <c r="M405" i="1"/>
  <c r="L405" i="1"/>
  <c r="K405" i="1"/>
  <c r="J405" i="1"/>
  <c r="I405" i="1"/>
  <c r="H405" i="1"/>
  <c r="G405" i="1"/>
  <c r="F405" i="1"/>
  <c r="E405" i="1"/>
  <c r="P405" i="1" s="1"/>
  <c r="D405" i="1"/>
  <c r="Q404" i="1"/>
  <c r="P404" i="1"/>
  <c r="L404" i="1"/>
  <c r="O404" i="1" s="1"/>
  <c r="P403" i="1"/>
  <c r="O403" i="1"/>
  <c r="L403" i="1"/>
  <c r="Q403" i="1" s="1"/>
  <c r="Q402" i="1"/>
  <c r="P402" i="1"/>
  <c r="L402" i="1"/>
  <c r="O402" i="1" s="1"/>
  <c r="P401" i="1"/>
  <c r="O401" i="1"/>
  <c r="L401" i="1"/>
  <c r="Q401" i="1" s="1"/>
  <c r="Q400" i="1"/>
  <c r="P400" i="1"/>
  <c r="L400" i="1"/>
  <c r="O400" i="1" s="1"/>
  <c r="P399" i="1"/>
  <c r="O399" i="1"/>
  <c r="L399" i="1"/>
  <c r="Q399" i="1" s="1"/>
  <c r="Q398" i="1"/>
  <c r="P398" i="1"/>
  <c r="L398" i="1"/>
  <c r="O398" i="1" s="1"/>
  <c r="P397" i="1"/>
  <c r="O397" i="1"/>
  <c r="L397" i="1"/>
  <c r="Q397" i="1" s="1"/>
  <c r="Q396" i="1"/>
  <c r="P396" i="1"/>
  <c r="L396" i="1"/>
  <c r="O396" i="1" s="1"/>
  <c r="N395" i="1"/>
  <c r="M395" i="1"/>
  <c r="K395" i="1"/>
  <c r="J395" i="1"/>
  <c r="I395" i="1"/>
  <c r="H395" i="1"/>
  <c r="G395" i="1"/>
  <c r="F395" i="1"/>
  <c r="E395" i="1"/>
  <c r="P395" i="1" s="1"/>
  <c r="D395" i="1"/>
  <c r="L394" i="1"/>
  <c r="O394" i="1" s="1"/>
  <c r="O393" i="1"/>
  <c r="L393" i="1"/>
  <c r="O392" i="1"/>
  <c r="L392" i="1"/>
  <c r="O391" i="1"/>
  <c r="L391" i="1"/>
  <c r="L390" i="1"/>
  <c r="O390" i="1" s="1"/>
  <c r="O389" i="1"/>
  <c r="L389" i="1"/>
  <c r="O388" i="1"/>
  <c r="L388" i="1"/>
  <c r="O387" i="1"/>
  <c r="L387" i="1"/>
  <c r="L386" i="1"/>
  <c r="O386" i="1" s="1"/>
  <c r="O385" i="1"/>
  <c r="L385" i="1"/>
  <c r="L384" i="1"/>
  <c r="O384" i="1" s="1"/>
  <c r="O395" i="1" s="1"/>
  <c r="N383" i="1"/>
  <c r="M383" i="1"/>
  <c r="K383" i="1"/>
  <c r="J383" i="1"/>
  <c r="I383" i="1"/>
  <c r="H383" i="1"/>
  <c r="G383" i="1"/>
  <c r="F383" i="1"/>
  <c r="L383" i="1" s="1"/>
  <c r="Q383" i="1" s="1"/>
  <c r="E383" i="1"/>
  <c r="P383" i="1" s="1"/>
  <c r="D383" i="1"/>
  <c r="L382" i="1"/>
  <c r="O382" i="1" s="1"/>
  <c r="O381" i="1"/>
  <c r="L381" i="1"/>
  <c r="L380" i="1"/>
  <c r="O380" i="1" s="1"/>
  <c r="O379" i="1"/>
  <c r="L379" i="1"/>
  <c r="O378" i="1"/>
  <c r="L378" i="1"/>
  <c r="O377" i="1"/>
  <c r="L377" i="1"/>
  <c r="L376" i="1"/>
  <c r="O376" i="1" s="1"/>
  <c r="O375" i="1"/>
  <c r="L375" i="1"/>
  <c r="O374" i="1"/>
  <c r="L374" i="1"/>
  <c r="O373" i="1"/>
  <c r="L373" i="1"/>
  <c r="L372" i="1"/>
  <c r="O372" i="1" s="1"/>
  <c r="O371" i="1"/>
  <c r="L371" i="1"/>
  <c r="O370" i="1"/>
  <c r="L370" i="1"/>
  <c r="O369" i="1"/>
  <c r="L369" i="1"/>
  <c r="L368" i="1"/>
  <c r="O368" i="1" s="1"/>
  <c r="O367" i="1"/>
  <c r="N367" i="1"/>
  <c r="M367" i="1"/>
  <c r="K367" i="1"/>
  <c r="J367" i="1"/>
  <c r="I367" i="1"/>
  <c r="H367" i="1"/>
  <c r="G367" i="1"/>
  <c r="F367" i="1"/>
  <c r="E367" i="1"/>
  <c r="P367" i="1" s="1"/>
  <c r="D367" i="1"/>
  <c r="P366" i="1"/>
  <c r="O366" i="1"/>
  <c r="L366" i="1"/>
  <c r="Q366" i="1" s="1"/>
  <c r="Q365" i="1"/>
  <c r="P365" i="1"/>
  <c r="O365" i="1"/>
  <c r="L365" i="1"/>
  <c r="P364" i="1"/>
  <c r="O364" i="1"/>
  <c r="L364" i="1"/>
  <c r="Q364" i="1" s="1"/>
  <c r="Q363" i="1"/>
  <c r="P363" i="1"/>
  <c r="O363" i="1"/>
  <c r="L363" i="1"/>
  <c r="P362" i="1"/>
  <c r="O362" i="1"/>
  <c r="L362" i="1"/>
  <c r="Q362" i="1" s="1"/>
  <c r="Q361" i="1"/>
  <c r="P361" i="1"/>
  <c r="O361" i="1"/>
  <c r="L361" i="1"/>
  <c r="P360" i="1"/>
  <c r="O360" i="1"/>
  <c r="L360" i="1"/>
  <c r="Q360" i="1" s="1"/>
  <c r="Q359" i="1"/>
  <c r="P359" i="1"/>
  <c r="O359" i="1"/>
  <c r="L359" i="1"/>
  <c r="P358" i="1"/>
  <c r="O358" i="1"/>
  <c r="L358" i="1"/>
  <c r="Q358" i="1" s="1"/>
  <c r="Q357" i="1"/>
  <c r="P357" i="1"/>
  <c r="O357" i="1"/>
  <c r="L357" i="1"/>
  <c r="P356" i="1"/>
  <c r="O356" i="1"/>
  <c r="L356" i="1"/>
  <c r="Q356" i="1" s="1"/>
  <c r="Q355" i="1"/>
  <c r="P355" i="1"/>
  <c r="O355" i="1"/>
  <c r="L355" i="1"/>
  <c r="P354" i="1"/>
  <c r="O354" i="1"/>
  <c r="L354" i="1"/>
  <c r="Q354" i="1" s="1"/>
  <c r="Q353" i="1"/>
  <c r="P353" i="1"/>
  <c r="O353" i="1"/>
  <c r="L353" i="1"/>
  <c r="P352" i="1"/>
  <c r="O352" i="1"/>
  <c r="L352" i="1"/>
  <c r="Q352" i="1" s="1"/>
  <c r="Q351" i="1"/>
  <c r="P351" i="1"/>
  <c r="O351" i="1"/>
  <c r="L351" i="1"/>
  <c r="P350" i="1"/>
  <c r="O350" i="1"/>
  <c r="L350" i="1"/>
  <c r="Q350" i="1" s="1"/>
  <c r="Q349" i="1"/>
  <c r="P349" i="1"/>
  <c r="O349" i="1"/>
  <c r="L349" i="1"/>
  <c r="P348" i="1"/>
  <c r="O348" i="1"/>
  <c r="L348" i="1"/>
  <c r="Q348" i="1" s="1"/>
  <c r="Q347" i="1"/>
  <c r="P347" i="1"/>
  <c r="O347" i="1"/>
  <c r="L347" i="1"/>
  <c r="P346" i="1"/>
  <c r="O346" i="1"/>
  <c r="L346" i="1"/>
  <c r="Q346" i="1" s="1"/>
  <c r="Q345" i="1"/>
  <c r="P345" i="1"/>
  <c r="O345" i="1"/>
  <c r="L345" i="1"/>
  <c r="P344" i="1"/>
  <c r="O344" i="1"/>
  <c r="L344" i="1"/>
  <c r="Q344" i="1" s="1"/>
  <c r="Q343" i="1"/>
  <c r="P343" i="1"/>
  <c r="O343" i="1"/>
  <c r="L343" i="1"/>
  <c r="P342" i="1"/>
  <c r="O342" i="1"/>
  <c r="L342" i="1"/>
  <c r="Q342" i="1" s="1"/>
  <c r="Q341" i="1"/>
  <c r="P341" i="1"/>
  <c r="O341" i="1"/>
  <c r="L341" i="1"/>
  <c r="P340" i="1"/>
  <c r="O340" i="1"/>
  <c r="L340" i="1"/>
  <c r="Q340" i="1" s="1"/>
  <c r="Q339" i="1"/>
  <c r="P339" i="1"/>
  <c r="O339" i="1"/>
  <c r="L339" i="1"/>
  <c r="P338" i="1"/>
  <c r="O338" i="1"/>
  <c r="L338" i="1"/>
  <c r="Q338" i="1" s="1"/>
  <c r="Q337" i="1"/>
  <c r="P337" i="1"/>
  <c r="O337" i="1"/>
  <c r="L337" i="1"/>
  <c r="P336" i="1"/>
  <c r="O336" i="1"/>
  <c r="L336" i="1"/>
  <c r="Q336" i="1" s="1"/>
  <c r="Q335" i="1"/>
  <c r="P335" i="1"/>
  <c r="O335" i="1"/>
  <c r="L335" i="1"/>
  <c r="P334" i="1"/>
  <c r="O334" i="1"/>
  <c r="L334" i="1"/>
  <c r="Q334" i="1" s="1"/>
  <c r="Q333" i="1"/>
  <c r="P333" i="1"/>
  <c r="O333" i="1"/>
  <c r="L333" i="1"/>
  <c r="P332" i="1"/>
  <c r="O332" i="1"/>
  <c r="L332" i="1"/>
  <c r="Q332" i="1" s="1"/>
  <c r="Q331" i="1"/>
  <c r="P331" i="1"/>
  <c r="O331" i="1"/>
  <c r="L331" i="1"/>
  <c r="P330" i="1"/>
  <c r="O330" i="1"/>
  <c r="L330" i="1"/>
  <c r="Q330" i="1" s="1"/>
  <c r="Q329" i="1"/>
  <c r="P329" i="1"/>
  <c r="O329" i="1"/>
  <c r="L329" i="1"/>
  <c r="P328" i="1"/>
  <c r="O328" i="1"/>
  <c r="L328" i="1"/>
  <c r="Q328" i="1" s="1"/>
  <c r="Q327" i="1"/>
  <c r="P327" i="1"/>
  <c r="O327" i="1"/>
  <c r="L327" i="1"/>
  <c r="P326" i="1"/>
  <c r="O326" i="1"/>
  <c r="L326" i="1"/>
  <c r="Q326" i="1" s="1"/>
  <c r="Q325" i="1"/>
  <c r="P325" i="1"/>
  <c r="O325" i="1"/>
  <c r="L325" i="1"/>
  <c r="P324" i="1"/>
  <c r="O324" i="1"/>
  <c r="L324" i="1"/>
  <c r="Q324" i="1" s="1"/>
  <c r="Q323" i="1"/>
  <c r="P323" i="1"/>
  <c r="O323" i="1"/>
  <c r="L323" i="1"/>
  <c r="P322" i="1"/>
  <c r="O322" i="1"/>
  <c r="L322" i="1"/>
  <c r="Q322" i="1" s="1"/>
  <c r="Q321" i="1"/>
  <c r="P321" i="1"/>
  <c r="O321" i="1"/>
  <c r="L321" i="1"/>
  <c r="P320" i="1"/>
  <c r="O320" i="1"/>
  <c r="L320" i="1"/>
  <c r="Q320" i="1" s="1"/>
  <c r="Q319" i="1"/>
  <c r="P319" i="1"/>
  <c r="O319" i="1"/>
  <c r="L319" i="1"/>
  <c r="P318" i="1"/>
  <c r="O318" i="1"/>
  <c r="L318" i="1"/>
  <c r="Q318" i="1" s="1"/>
  <c r="Q317" i="1"/>
  <c r="P317" i="1"/>
  <c r="O317" i="1"/>
  <c r="L317" i="1"/>
  <c r="P316" i="1"/>
  <c r="O316" i="1"/>
  <c r="L316" i="1"/>
  <c r="Q316" i="1" s="1"/>
  <c r="Q315" i="1"/>
  <c r="P315" i="1"/>
  <c r="O315" i="1"/>
  <c r="L315" i="1"/>
  <c r="P314" i="1"/>
  <c r="O314" i="1"/>
  <c r="L314" i="1"/>
  <c r="Q314" i="1" s="1"/>
  <c r="Q313" i="1"/>
  <c r="P313" i="1"/>
  <c r="O313" i="1"/>
  <c r="L313" i="1"/>
  <c r="P312" i="1"/>
  <c r="O312" i="1"/>
  <c r="L312" i="1"/>
  <c r="Q312" i="1" s="1"/>
  <c r="Q311" i="1"/>
  <c r="P311" i="1"/>
  <c r="N311" i="1"/>
  <c r="M311" i="1"/>
  <c r="K311" i="1"/>
  <c r="J311" i="1"/>
  <c r="I311" i="1"/>
  <c r="H311" i="1"/>
  <c r="G311" i="1"/>
  <c r="F311" i="1"/>
  <c r="L311" i="1" s="1"/>
  <c r="O311" i="1" s="1"/>
  <c r="E311" i="1"/>
  <c r="D311" i="1"/>
  <c r="P310" i="1"/>
  <c r="L310" i="1"/>
  <c r="Q310" i="1" s="1"/>
  <c r="N309" i="1"/>
  <c r="M309" i="1"/>
  <c r="K309" i="1"/>
  <c r="J309" i="1"/>
  <c r="I309" i="1"/>
  <c r="H309" i="1"/>
  <c r="G309" i="1"/>
  <c r="F309" i="1"/>
  <c r="E309" i="1"/>
  <c r="P309" i="1" s="1"/>
  <c r="D309" i="1"/>
  <c r="Q308" i="1"/>
  <c r="P308" i="1"/>
  <c r="O308" i="1"/>
  <c r="L308" i="1"/>
  <c r="P307" i="1"/>
  <c r="O307" i="1"/>
  <c r="L307" i="1"/>
  <c r="Q307" i="1" s="1"/>
  <c r="Q306" i="1"/>
  <c r="P306" i="1"/>
  <c r="O306" i="1"/>
  <c r="O309" i="1" s="1"/>
  <c r="L306" i="1"/>
  <c r="M305" i="1"/>
  <c r="K305" i="1"/>
  <c r="L305" i="1" s="1"/>
  <c r="J305" i="1"/>
  <c r="I305" i="1"/>
  <c r="H305" i="1"/>
  <c r="G305" i="1"/>
  <c r="F305" i="1"/>
  <c r="E305" i="1"/>
  <c r="D305" i="1"/>
  <c r="P305" i="1" s="1"/>
  <c r="Q304" i="1"/>
  <c r="P304" i="1"/>
  <c r="L304" i="1"/>
  <c r="N303" i="1"/>
  <c r="M303" i="1"/>
  <c r="L303" i="1"/>
  <c r="K303" i="1"/>
  <c r="J303" i="1"/>
  <c r="I303" i="1"/>
  <c r="H303" i="1"/>
  <c r="G303" i="1"/>
  <c r="F303" i="1"/>
  <c r="E303" i="1"/>
  <c r="P303" i="1" s="1"/>
  <c r="D303" i="1"/>
  <c r="P302" i="1"/>
  <c r="O302" i="1"/>
  <c r="L302" i="1"/>
  <c r="P301" i="1"/>
  <c r="L301" i="1"/>
  <c r="N300" i="1"/>
  <c r="M300" i="1"/>
  <c r="K300" i="1"/>
  <c r="J300" i="1"/>
  <c r="I300" i="1"/>
  <c r="H300" i="1"/>
  <c r="G300" i="1"/>
  <c r="F300" i="1"/>
  <c r="E300" i="1"/>
  <c r="D300" i="1"/>
  <c r="P300" i="1" s="1"/>
  <c r="O299" i="1"/>
  <c r="L299" i="1"/>
  <c r="Q299" i="1" s="1"/>
  <c r="Q298" i="1"/>
  <c r="O298" i="1"/>
  <c r="L298" i="1"/>
  <c r="Q297" i="1"/>
  <c r="O297" i="1"/>
  <c r="L297" i="1"/>
  <c r="Q296" i="1"/>
  <c r="O296" i="1"/>
  <c r="L296" i="1"/>
  <c r="Q295" i="1"/>
  <c r="L295" i="1"/>
  <c r="O295" i="1" s="1"/>
  <c r="L294" i="1"/>
  <c r="Q293" i="1"/>
  <c r="O293" i="1"/>
  <c r="L293" i="1"/>
  <c r="L292" i="1"/>
  <c r="Q292" i="1" s="1"/>
  <c r="O291" i="1"/>
  <c r="L291" i="1"/>
  <c r="Q291" i="1" s="1"/>
  <c r="Q290" i="1"/>
  <c r="O290" i="1"/>
  <c r="L290" i="1"/>
  <c r="Q289" i="1"/>
  <c r="O289" i="1"/>
  <c r="L289" i="1"/>
  <c r="Q288" i="1"/>
  <c r="O288" i="1"/>
  <c r="L288" i="1"/>
  <c r="Q287" i="1"/>
  <c r="L287" i="1"/>
  <c r="O287" i="1" s="1"/>
  <c r="P286" i="1"/>
  <c r="O286" i="1"/>
  <c r="L286" i="1"/>
  <c r="Q286" i="1" s="1"/>
  <c r="N285" i="1"/>
  <c r="M285" i="1"/>
  <c r="K285" i="1"/>
  <c r="J285" i="1"/>
  <c r="I285" i="1"/>
  <c r="H285" i="1"/>
  <c r="G285" i="1"/>
  <c r="F285" i="1"/>
  <c r="E285" i="1"/>
  <c r="P285" i="1" s="1"/>
  <c r="D285" i="1"/>
  <c r="Q284" i="1"/>
  <c r="P284" i="1"/>
  <c r="O284" i="1"/>
  <c r="L284" i="1"/>
  <c r="P283" i="1"/>
  <c r="O283" i="1"/>
  <c r="L283" i="1"/>
  <c r="Q283" i="1" s="1"/>
  <c r="Q282" i="1"/>
  <c r="P282" i="1"/>
  <c r="O282" i="1"/>
  <c r="L282" i="1"/>
  <c r="P281" i="1"/>
  <c r="O281" i="1"/>
  <c r="L281" i="1"/>
  <c r="Q281" i="1" s="1"/>
  <c r="Q280" i="1"/>
  <c r="P280" i="1"/>
  <c r="O280" i="1"/>
  <c r="L280" i="1"/>
  <c r="P279" i="1"/>
  <c r="O279" i="1"/>
  <c r="L279" i="1"/>
  <c r="Q279" i="1" s="1"/>
  <c r="Q278" i="1"/>
  <c r="P278" i="1"/>
  <c r="O278" i="1"/>
  <c r="L278" i="1"/>
  <c r="P277" i="1"/>
  <c r="O277" i="1"/>
  <c r="L277" i="1"/>
  <c r="Q277" i="1" s="1"/>
  <c r="Q276" i="1"/>
  <c r="P276" i="1"/>
  <c r="O276" i="1"/>
  <c r="L276" i="1"/>
  <c r="P275" i="1"/>
  <c r="O275" i="1"/>
  <c r="L275" i="1"/>
  <c r="Q275" i="1" s="1"/>
  <c r="Q274" i="1"/>
  <c r="P274" i="1"/>
  <c r="O274" i="1"/>
  <c r="L274" i="1"/>
  <c r="P273" i="1"/>
  <c r="O273" i="1"/>
  <c r="L273" i="1"/>
  <c r="Q273" i="1" s="1"/>
  <c r="Q272" i="1"/>
  <c r="P272" i="1"/>
  <c r="O272" i="1"/>
  <c r="L272" i="1"/>
  <c r="P271" i="1"/>
  <c r="O271" i="1"/>
  <c r="L271" i="1"/>
  <c r="Q271" i="1" s="1"/>
  <c r="Q270" i="1"/>
  <c r="P270" i="1"/>
  <c r="O270" i="1"/>
  <c r="L270" i="1"/>
  <c r="P269" i="1"/>
  <c r="O269" i="1"/>
  <c r="L269" i="1"/>
  <c r="Q269" i="1" s="1"/>
  <c r="Q268" i="1"/>
  <c r="P268" i="1"/>
  <c r="O268" i="1"/>
  <c r="L268" i="1"/>
  <c r="P267" i="1"/>
  <c r="O267" i="1"/>
  <c r="L267" i="1"/>
  <c r="Q267" i="1" s="1"/>
  <c r="Q266" i="1"/>
  <c r="P266" i="1"/>
  <c r="O266" i="1"/>
  <c r="L266" i="1"/>
  <c r="P265" i="1"/>
  <c r="O265" i="1"/>
  <c r="L265" i="1"/>
  <c r="Q265" i="1" s="1"/>
  <c r="Q264" i="1"/>
  <c r="P264" i="1"/>
  <c r="O264" i="1"/>
  <c r="L264" i="1"/>
  <c r="P263" i="1"/>
  <c r="O263" i="1"/>
  <c r="L263" i="1"/>
  <c r="Q263" i="1" s="1"/>
  <c r="Q262" i="1"/>
  <c r="P262" i="1"/>
  <c r="O262" i="1"/>
  <c r="L262" i="1"/>
  <c r="P261" i="1"/>
  <c r="O261" i="1"/>
  <c r="L261" i="1"/>
  <c r="Q261" i="1" s="1"/>
  <c r="Q260" i="1"/>
  <c r="P260" i="1"/>
  <c r="O260" i="1"/>
  <c r="L260" i="1"/>
  <c r="P259" i="1"/>
  <c r="O259" i="1"/>
  <c r="L259" i="1"/>
  <c r="Q259" i="1" s="1"/>
  <c r="Q258" i="1"/>
  <c r="P258" i="1"/>
  <c r="O258" i="1"/>
  <c r="L258" i="1"/>
  <c r="P257" i="1"/>
  <c r="O257" i="1"/>
  <c r="L257" i="1"/>
  <c r="Q257" i="1" s="1"/>
  <c r="Q256" i="1"/>
  <c r="P256" i="1"/>
  <c r="O256" i="1"/>
  <c r="L256" i="1"/>
  <c r="P255" i="1"/>
  <c r="O255" i="1"/>
  <c r="L255" i="1"/>
  <c r="Q255" i="1" s="1"/>
  <c r="Q254" i="1"/>
  <c r="P254" i="1"/>
  <c r="O254" i="1"/>
  <c r="L254" i="1"/>
  <c r="P253" i="1"/>
  <c r="O253" i="1"/>
  <c r="L253" i="1"/>
  <c r="Q253" i="1" s="1"/>
  <c r="Q252" i="1"/>
  <c r="P252" i="1"/>
  <c r="O252" i="1"/>
  <c r="L252" i="1"/>
  <c r="P251" i="1"/>
  <c r="O251" i="1"/>
  <c r="L251" i="1"/>
  <c r="Q251" i="1" s="1"/>
  <c r="Q250" i="1"/>
  <c r="P250" i="1"/>
  <c r="O250" i="1"/>
  <c r="L250" i="1"/>
  <c r="P249" i="1"/>
  <c r="O249" i="1"/>
  <c r="L249" i="1"/>
  <c r="Q249" i="1" s="1"/>
  <c r="Q248" i="1"/>
  <c r="P248" i="1"/>
  <c r="O248" i="1"/>
  <c r="L248" i="1"/>
  <c r="P247" i="1"/>
  <c r="O247" i="1"/>
  <c r="L247" i="1"/>
  <c r="Q247" i="1" s="1"/>
  <c r="Q246" i="1"/>
  <c r="P246" i="1"/>
  <c r="O246" i="1"/>
  <c r="L246" i="1"/>
  <c r="P245" i="1"/>
  <c r="O245" i="1"/>
  <c r="L245" i="1"/>
  <c r="Q245" i="1" s="1"/>
  <c r="Q244" i="1"/>
  <c r="P244" i="1"/>
  <c r="O244" i="1"/>
  <c r="L244" i="1"/>
  <c r="P243" i="1"/>
  <c r="O243" i="1"/>
  <c r="L243" i="1"/>
  <c r="Q243" i="1" s="1"/>
  <c r="Q242" i="1"/>
  <c r="P242" i="1"/>
  <c r="O242" i="1"/>
  <c r="L242" i="1"/>
  <c r="P241" i="1"/>
  <c r="O241" i="1"/>
  <c r="L241" i="1"/>
  <c r="Q241" i="1" s="1"/>
  <c r="Q240" i="1"/>
  <c r="P240" i="1"/>
  <c r="O240" i="1"/>
  <c r="L240" i="1"/>
  <c r="P239" i="1"/>
  <c r="O239" i="1"/>
  <c r="L239" i="1"/>
  <c r="Q239" i="1" s="1"/>
  <c r="Q238" i="1"/>
  <c r="P238" i="1"/>
  <c r="O238" i="1"/>
  <c r="L238" i="1"/>
  <c r="P237" i="1"/>
  <c r="O237" i="1"/>
  <c r="L237" i="1"/>
  <c r="Q237" i="1" s="1"/>
  <c r="Q236" i="1"/>
  <c r="P236" i="1"/>
  <c r="O236" i="1"/>
  <c r="L236" i="1"/>
  <c r="P235" i="1"/>
  <c r="O235" i="1"/>
  <c r="L235" i="1"/>
  <c r="Q235" i="1" s="1"/>
  <c r="Q234" i="1"/>
  <c r="P234" i="1"/>
  <c r="O234" i="1"/>
  <c r="L234" i="1"/>
  <c r="P233" i="1"/>
  <c r="O233" i="1"/>
  <c r="L233" i="1"/>
  <c r="Q233" i="1" s="1"/>
  <c r="Q232" i="1"/>
  <c r="P232" i="1"/>
  <c r="O232" i="1"/>
  <c r="L232" i="1"/>
  <c r="P231" i="1"/>
  <c r="O231" i="1"/>
  <c r="L231" i="1"/>
  <c r="Q231" i="1" s="1"/>
  <c r="Q230" i="1"/>
  <c r="P230" i="1"/>
  <c r="O230" i="1"/>
  <c r="L230" i="1"/>
  <c r="P229" i="1"/>
  <c r="O229" i="1"/>
  <c r="L229" i="1"/>
  <c r="Q229" i="1" s="1"/>
  <c r="Q228" i="1"/>
  <c r="P228" i="1"/>
  <c r="O228" i="1"/>
  <c r="L228" i="1"/>
  <c r="P227" i="1"/>
  <c r="O227" i="1"/>
  <c r="L227" i="1"/>
  <c r="Q227" i="1" s="1"/>
  <c r="Q226" i="1"/>
  <c r="P226" i="1"/>
  <c r="O226" i="1"/>
  <c r="L226" i="1"/>
  <c r="P225" i="1"/>
  <c r="O225" i="1"/>
  <c r="L225" i="1"/>
  <c r="Q225" i="1" s="1"/>
  <c r="Q224" i="1"/>
  <c r="P224" i="1"/>
  <c r="O224" i="1"/>
  <c r="L224" i="1"/>
  <c r="P223" i="1"/>
  <c r="O223" i="1"/>
  <c r="L223" i="1"/>
  <c r="Q223" i="1" s="1"/>
  <c r="Q222" i="1"/>
  <c r="P222" i="1"/>
  <c r="O222" i="1"/>
  <c r="L222" i="1"/>
  <c r="P221" i="1"/>
  <c r="O221" i="1"/>
  <c r="L221" i="1"/>
  <c r="Q221" i="1" s="1"/>
  <c r="Q220" i="1"/>
  <c r="P220" i="1"/>
  <c r="O220" i="1"/>
  <c r="L220" i="1"/>
  <c r="P219" i="1"/>
  <c r="O219" i="1"/>
  <c r="L219" i="1"/>
  <c r="Q219" i="1" s="1"/>
  <c r="Q218" i="1"/>
  <c r="P218" i="1"/>
  <c r="O218" i="1"/>
  <c r="L218" i="1"/>
  <c r="P217" i="1"/>
  <c r="O217" i="1"/>
  <c r="L217" i="1"/>
  <c r="Q217" i="1" s="1"/>
  <c r="Q216" i="1"/>
  <c r="P216" i="1"/>
  <c r="O216" i="1"/>
  <c r="L216" i="1"/>
  <c r="P215" i="1"/>
  <c r="O215" i="1"/>
  <c r="L215" i="1"/>
  <c r="Q215" i="1" s="1"/>
  <c r="Q214" i="1"/>
  <c r="P214" i="1"/>
  <c r="O214" i="1"/>
  <c r="L214" i="1"/>
  <c r="P213" i="1"/>
  <c r="O213" i="1"/>
  <c r="L213" i="1"/>
  <c r="Q213" i="1" s="1"/>
  <c r="Q212" i="1"/>
  <c r="P212" i="1"/>
  <c r="O212" i="1"/>
  <c r="L212" i="1"/>
  <c r="P211" i="1"/>
  <c r="O211" i="1"/>
  <c r="L211" i="1"/>
  <c r="Q211" i="1" s="1"/>
  <c r="Q210" i="1"/>
  <c r="P210" i="1"/>
  <c r="O210" i="1"/>
  <c r="L210" i="1"/>
  <c r="P209" i="1"/>
  <c r="O209" i="1"/>
  <c r="L209" i="1"/>
  <c r="Q209" i="1" s="1"/>
  <c r="Q208" i="1"/>
  <c r="P208" i="1"/>
  <c r="O208" i="1"/>
  <c r="L208" i="1"/>
  <c r="P207" i="1"/>
  <c r="O207" i="1"/>
  <c r="L207" i="1"/>
  <c r="Q207" i="1" s="1"/>
  <c r="Q206" i="1"/>
  <c r="P206" i="1"/>
  <c r="O206" i="1"/>
  <c r="L206" i="1"/>
  <c r="P205" i="1"/>
  <c r="O205" i="1"/>
  <c r="L205" i="1"/>
  <c r="Q205" i="1" s="1"/>
  <c r="Q204" i="1"/>
  <c r="P204" i="1"/>
  <c r="O204" i="1"/>
  <c r="L204" i="1"/>
  <c r="P203" i="1"/>
  <c r="O203" i="1"/>
  <c r="L203" i="1"/>
  <c r="Q203" i="1" s="1"/>
  <c r="Q202" i="1"/>
  <c r="P202" i="1"/>
  <c r="O202" i="1"/>
  <c r="L202" i="1"/>
  <c r="P201" i="1"/>
  <c r="O201" i="1"/>
  <c r="L201" i="1"/>
  <c r="Q201" i="1" s="1"/>
  <c r="Q200" i="1"/>
  <c r="P200" i="1"/>
  <c r="O200" i="1"/>
  <c r="L200" i="1"/>
  <c r="P199" i="1"/>
  <c r="O199" i="1"/>
  <c r="L199" i="1"/>
  <c r="Q199" i="1" s="1"/>
  <c r="Q198" i="1"/>
  <c r="P198" i="1"/>
  <c r="O198" i="1"/>
  <c r="L198" i="1"/>
  <c r="P197" i="1"/>
  <c r="O197" i="1"/>
  <c r="L197" i="1"/>
  <c r="Q197" i="1" s="1"/>
  <c r="Q196" i="1"/>
  <c r="P196" i="1"/>
  <c r="O196" i="1"/>
  <c r="L196" i="1"/>
  <c r="P195" i="1"/>
  <c r="O195" i="1"/>
  <c r="L195" i="1"/>
  <c r="Q195" i="1" s="1"/>
  <c r="Q194" i="1"/>
  <c r="P194" i="1"/>
  <c r="O194" i="1"/>
  <c r="L194" i="1"/>
  <c r="P193" i="1"/>
  <c r="O193" i="1"/>
  <c r="O285" i="1" s="1"/>
  <c r="L193" i="1"/>
  <c r="Q193" i="1" s="1"/>
  <c r="P192" i="1"/>
  <c r="O192" i="1"/>
  <c r="N192" i="1"/>
  <c r="M192" i="1"/>
  <c r="K192" i="1"/>
  <c r="J192" i="1"/>
  <c r="I192" i="1"/>
  <c r="H192" i="1"/>
  <c r="G192" i="1"/>
  <c r="F192" i="1"/>
  <c r="E192" i="1"/>
  <c r="D192" i="1"/>
  <c r="L191" i="1"/>
  <c r="P190" i="1"/>
  <c r="N190" i="1"/>
  <c r="M190" i="1"/>
  <c r="K190" i="1"/>
  <c r="J190" i="1"/>
  <c r="I190" i="1"/>
  <c r="H190" i="1"/>
  <c r="G190" i="1"/>
  <c r="F190" i="1"/>
  <c r="E190" i="1"/>
  <c r="D190" i="1"/>
  <c r="P189" i="1"/>
  <c r="L189" i="1"/>
  <c r="N188" i="1"/>
  <c r="M188" i="1"/>
  <c r="K188" i="1"/>
  <c r="J188" i="1"/>
  <c r="I188" i="1"/>
  <c r="H188" i="1"/>
  <c r="G188" i="1"/>
  <c r="F188" i="1"/>
  <c r="E188" i="1"/>
  <c r="D188" i="1"/>
  <c r="P188" i="1" s="1"/>
  <c r="P187" i="1"/>
  <c r="O187" i="1"/>
  <c r="L187" i="1"/>
  <c r="Q187" i="1" s="1"/>
  <c r="P186" i="1"/>
  <c r="L186" i="1"/>
  <c r="Q186" i="1" s="1"/>
  <c r="P185" i="1"/>
  <c r="O185" i="1"/>
  <c r="L185" i="1"/>
  <c r="Q185" i="1" s="1"/>
  <c r="P184" i="1"/>
  <c r="L184" i="1"/>
  <c r="Q184" i="1" s="1"/>
  <c r="P183" i="1"/>
  <c r="O183" i="1"/>
  <c r="L183" i="1"/>
  <c r="Q183" i="1" s="1"/>
  <c r="P182" i="1"/>
  <c r="L182" i="1"/>
  <c r="Q182" i="1" s="1"/>
  <c r="P181" i="1"/>
  <c r="N181" i="1"/>
  <c r="M181" i="1"/>
  <c r="K181" i="1"/>
  <c r="J181" i="1"/>
  <c r="I181" i="1"/>
  <c r="H181" i="1"/>
  <c r="G181" i="1"/>
  <c r="F181" i="1"/>
  <c r="E181" i="1"/>
  <c r="D181" i="1"/>
  <c r="P180" i="1"/>
  <c r="L180" i="1"/>
  <c r="Q179" i="1"/>
  <c r="P179" i="1"/>
  <c r="O179" i="1"/>
  <c r="L179" i="1"/>
  <c r="P178" i="1"/>
  <c r="L178" i="1"/>
  <c r="Q177" i="1"/>
  <c r="P177" i="1"/>
  <c r="O177" i="1"/>
  <c r="L177" i="1"/>
  <c r="P176" i="1"/>
  <c r="L176" i="1"/>
  <c r="Q175" i="1"/>
  <c r="P175" i="1"/>
  <c r="O175" i="1"/>
  <c r="L175" i="1"/>
  <c r="P174" i="1"/>
  <c r="L174" i="1"/>
  <c r="Q173" i="1"/>
  <c r="P173" i="1"/>
  <c r="O173" i="1"/>
  <c r="L173" i="1"/>
  <c r="P172" i="1"/>
  <c r="L172" i="1"/>
  <c r="Q171" i="1"/>
  <c r="P171" i="1"/>
  <c r="O171" i="1"/>
  <c r="L171" i="1"/>
  <c r="P170" i="1"/>
  <c r="L170" i="1"/>
  <c r="Q169" i="1"/>
  <c r="P169" i="1"/>
  <c r="O169" i="1"/>
  <c r="L169" i="1"/>
  <c r="P168" i="1"/>
  <c r="L168" i="1"/>
  <c r="Q167" i="1"/>
  <c r="P167" i="1"/>
  <c r="O167" i="1"/>
  <c r="L167" i="1"/>
  <c r="P166" i="1"/>
  <c r="L166" i="1"/>
  <c r="Q165" i="1"/>
  <c r="P165" i="1"/>
  <c r="O165" i="1"/>
  <c r="L165" i="1"/>
  <c r="P164" i="1"/>
  <c r="L164" i="1"/>
  <c r="Q163" i="1"/>
  <c r="P163" i="1"/>
  <c r="O163" i="1"/>
  <c r="L163" i="1"/>
  <c r="N162" i="1"/>
  <c r="M162" i="1"/>
  <c r="K162" i="1"/>
  <c r="J162" i="1"/>
  <c r="I162" i="1"/>
  <c r="H162" i="1"/>
  <c r="L162" i="1" s="1"/>
  <c r="Q162" i="1" s="1"/>
  <c r="G162" i="1"/>
  <c r="F162" i="1"/>
  <c r="E162" i="1"/>
  <c r="P162" i="1" s="1"/>
  <c r="D162" i="1"/>
  <c r="P161" i="1"/>
  <c r="L161" i="1"/>
  <c r="P160" i="1"/>
  <c r="O160" i="1"/>
  <c r="L160" i="1"/>
  <c r="Q160" i="1" s="1"/>
  <c r="P159" i="1"/>
  <c r="L159" i="1"/>
  <c r="P158" i="1"/>
  <c r="O158" i="1"/>
  <c r="L158" i="1"/>
  <c r="Q158" i="1" s="1"/>
  <c r="P157" i="1"/>
  <c r="L157" i="1"/>
  <c r="P156" i="1"/>
  <c r="L156" i="1"/>
  <c r="Q156" i="1" s="1"/>
  <c r="P155" i="1"/>
  <c r="L155" i="1"/>
  <c r="P154" i="1"/>
  <c r="O154" i="1"/>
  <c r="L154" i="1"/>
  <c r="Q154" i="1" s="1"/>
  <c r="P153" i="1"/>
  <c r="L153" i="1"/>
  <c r="P152" i="1"/>
  <c r="L152" i="1"/>
  <c r="Q152" i="1" s="1"/>
  <c r="P151" i="1"/>
  <c r="L151" i="1"/>
  <c r="P150" i="1"/>
  <c r="O150" i="1"/>
  <c r="L150" i="1"/>
  <c r="Q150" i="1" s="1"/>
  <c r="P149" i="1"/>
  <c r="L149" i="1"/>
  <c r="P148" i="1"/>
  <c r="L148" i="1"/>
  <c r="Q148" i="1" s="1"/>
  <c r="P147" i="1"/>
  <c r="L147" i="1"/>
  <c r="P146" i="1"/>
  <c r="O146" i="1"/>
  <c r="L146" i="1"/>
  <c r="Q146" i="1" s="1"/>
  <c r="P145" i="1"/>
  <c r="L145" i="1"/>
  <c r="P144" i="1"/>
  <c r="O144" i="1"/>
  <c r="L144" i="1"/>
  <c r="Q144" i="1" s="1"/>
  <c r="P143" i="1"/>
  <c r="L143" i="1"/>
  <c r="P142" i="1"/>
  <c r="O142" i="1"/>
  <c r="L142" i="1"/>
  <c r="Q142" i="1" s="1"/>
  <c r="P141" i="1"/>
  <c r="L141" i="1"/>
  <c r="P140" i="1"/>
  <c r="L140" i="1"/>
  <c r="Q140" i="1" s="1"/>
  <c r="P139" i="1"/>
  <c r="L139" i="1"/>
  <c r="P138" i="1"/>
  <c r="O138" i="1"/>
  <c r="L138" i="1"/>
  <c r="Q138" i="1" s="1"/>
  <c r="P137" i="1"/>
  <c r="L137" i="1"/>
  <c r="P136" i="1"/>
  <c r="L136" i="1"/>
  <c r="Q136" i="1" s="1"/>
  <c r="P135" i="1"/>
  <c r="L135" i="1"/>
  <c r="P134" i="1"/>
  <c r="O134" i="1"/>
  <c r="L134" i="1"/>
  <c r="Q134" i="1" s="1"/>
  <c r="P133" i="1"/>
  <c r="L133" i="1"/>
  <c r="P132" i="1"/>
  <c r="L132" i="1"/>
  <c r="Q132" i="1" s="1"/>
  <c r="P131" i="1"/>
  <c r="L131" i="1"/>
  <c r="P130" i="1"/>
  <c r="O130" i="1"/>
  <c r="L130" i="1"/>
  <c r="Q130" i="1" s="1"/>
  <c r="N129" i="1"/>
  <c r="M129" i="1"/>
  <c r="L129" i="1"/>
  <c r="Q129" i="1" s="1"/>
  <c r="K129" i="1"/>
  <c r="J129" i="1"/>
  <c r="I129" i="1"/>
  <c r="H129" i="1"/>
  <c r="G129" i="1"/>
  <c r="F129" i="1"/>
  <c r="E129" i="1"/>
  <c r="D129" i="1"/>
  <c r="Q128" i="1"/>
  <c r="P128" i="1"/>
  <c r="O128" i="1"/>
  <c r="L128" i="1"/>
  <c r="P127" i="1"/>
  <c r="L127" i="1"/>
  <c r="Q126" i="1"/>
  <c r="P126" i="1"/>
  <c r="O126" i="1"/>
  <c r="L126" i="1"/>
  <c r="P125" i="1"/>
  <c r="L125" i="1"/>
  <c r="Q124" i="1"/>
  <c r="P124" i="1"/>
  <c r="O124" i="1"/>
  <c r="L124" i="1"/>
  <c r="P123" i="1"/>
  <c r="L123" i="1"/>
  <c r="P122" i="1"/>
  <c r="N122" i="1"/>
  <c r="M122" i="1"/>
  <c r="K122" i="1"/>
  <c r="J122" i="1"/>
  <c r="J852" i="1" s="1"/>
  <c r="I122" i="1"/>
  <c r="H122" i="1"/>
  <c r="L122" i="1" s="1"/>
  <c r="G122" i="1"/>
  <c r="F122" i="1"/>
  <c r="E122" i="1"/>
  <c r="D122" i="1"/>
  <c r="P121" i="1"/>
  <c r="O121" i="1"/>
  <c r="L121" i="1"/>
  <c r="Q121" i="1" s="1"/>
  <c r="P120" i="1"/>
  <c r="L120" i="1"/>
  <c r="P119" i="1"/>
  <c r="O119" i="1"/>
  <c r="L119" i="1"/>
  <c r="Q119" i="1" s="1"/>
  <c r="P118" i="1"/>
  <c r="L118" i="1"/>
  <c r="P117" i="1"/>
  <c r="L117" i="1"/>
  <c r="Q117" i="1" s="1"/>
  <c r="P116" i="1"/>
  <c r="L116" i="1"/>
  <c r="P115" i="1"/>
  <c r="O115" i="1"/>
  <c r="L115" i="1"/>
  <c r="Q115" i="1" s="1"/>
  <c r="P114" i="1"/>
  <c r="L114" i="1"/>
  <c r="P113" i="1"/>
  <c r="L113" i="1"/>
  <c r="Q113" i="1" s="1"/>
  <c r="P112" i="1"/>
  <c r="L112" i="1"/>
  <c r="P111" i="1"/>
  <c r="O111" i="1"/>
  <c r="L111" i="1"/>
  <c r="Q111" i="1" s="1"/>
  <c r="P110" i="1"/>
  <c r="L110" i="1"/>
  <c r="P109" i="1"/>
  <c r="L109" i="1"/>
  <c r="Q109" i="1" s="1"/>
  <c r="P108" i="1"/>
  <c r="L108" i="1"/>
  <c r="P107" i="1"/>
  <c r="O107" i="1"/>
  <c r="L107" i="1"/>
  <c r="Q107" i="1" s="1"/>
  <c r="P106" i="1"/>
  <c r="L106" i="1"/>
  <c r="P105" i="1"/>
  <c r="O105" i="1"/>
  <c r="L105" i="1"/>
  <c r="Q105" i="1" s="1"/>
  <c r="P104" i="1"/>
  <c r="L104" i="1"/>
  <c r="Q104" i="1" s="1"/>
  <c r="P103" i="1"/>
  <c r="O103" i="1"/>
  <c r="L103" i="1"/>
  <c r="Q103" i="1" s="1"/>
  <c r="Q102" i="1"/>
  <c r="P102" i="1"/>
  <c r="O102" i="1"/>
  <c r="L102" i="1"/>
  <c r="P101" i="1"/>
  <c r="L101" i="1"/>
  <c r="Q101" i="1" s="1"/>
  <c r="Q100" i="1"/>
  <c r="P100" i="1"/>
  <c r="L100" i="1"/>
  <c r="O100" i="1" s="1"/>
  <c r="P99" i="1"/>
  <c r="O99" i="1"/>
  <c r="L99" i="1"/>
  <c r="Q99" i="1" s="1"/>
  <c r="Q98" i="1"/>
  <c r="P98" i="1"/>
  <c r="O98" i="1"/>
  <c r="L98" i="1"/>
  <c r="P97" i="1"/>
  <c r="L97" i="1"/>
  <c r="Q97" i="1" s="1"/>
  <c r="P96" i="1"/>
  <c r="O96" i="1"/>
  <c r="L96" i="1"/>
  <c r="Q96" i="1" s="1"/>
  <c r="P95" i="1"/>
  <c r="O95" i="1"/>
  <c r="L95" i="1"/>
  <c r="Q95" i="1" s="1"/>
  <c r="P94" i="1"/>
  <c r="O94" i="1"/>
  <c r="L94" i="1"/>
  <c r="Q94" i="1" s="1"/>
  <c r="P93" i="1"/>
  <c r="L93" i="1"/>
  <c r="Q93" i="1" s="1"/>
  <c r="P92" i="1"/>
  <c r="L92" i="1"/>
  <c r="Q92" i="1" s="1"/>
  <c r="P91" i="1"/>
  <c r="O91" i="1"/>
  <c r="L91" i="1"/>
  <c r="Q91" i="1" s="1"/>
  <c r="Q90" i="1"/>
  <c r="P90" i="1"/>
  <c r="O90" i="1"/>
  <c r="L90" i="1"/>
  <c r="P89" i="1"/>
  <c r="O89" i="1"/>
  <c r="L89" i="1"/>
  <c r="Q89" i="1" s="1"/>
  <c r="P88" i="1"/>
  <c r="L88" i="1"/>
  <c r="Q88" i="1" s="1"/>
  <c r="P87" i="1"/>
  <c r="O87" i="1"/>
  <c r="L87" i="1"/>
  <c r="Q87" i="1" s="1"/>
  <c r="Q86" i="1"/>
  <c r="P86" i="1"/>
  <c r="O86" i="1"/>
  <c r="L86" i="1"/>
  <c r="P85" i="1"/>
  <c r="L85" i="1"/>
  <c r="Q85" i="1" s="1"/>
  <c r="Q84" i="1"/>
  <c r="P84" i="1"/>
  <c r="L84" i="1"/>
  <c r="O84" i="1" s="1"/>
  <c r="P83" i="1"/>
  <c r="O83" i="1"/>
  <c r="L83" i="1"/>
  <c r="Q83" i="1" s="1"/>
  <c r="Q82" i="1"/>
  <c r="P82" i="1"/>
  <c r="O82" i="1"/>
  <c r="L82" i="1"/>
  <c r="P81" i="1"/>
  <c r="L81" i="1"/>
  <c r="Q81" i="1" s="1"/>
  <c r="P80" i="1"/>
  <c r="O80" i="1"/>
  <c r="L80" i="1"/>
  <c r="Q80" i="1" s="1"/>
  <c r="P79" i="1"/>
  <c r="O79" i="1"/>
  <c r="L79" i="1"/>
  <c r="Q79" i="1" s="1"/>
  <c r="P78" i="1"/>
  <c r="O78" i="1"/>
  <c r="L78" i="1"/>
  <c r="Q78" i="1" s="1"/>
  <c r="P77" i="1"/>
  <c r="L77" i="1"/>
  <c r="Q77" i="1" s="1"/>
  <c r="P76" i="1"/>
  <c r="L76" i="1"/>
  <c r="Q76" i="1" s="1"/>
  <c r="P75" i="1"/>
  <c r="O75" i="1"/>
  <c r="L75" i="1"/>
  <c r="Q75" i="1" s="1"/>
  <c r="Q74" i="1"/>
  <c r="P74" i="1"/>
  <c r="O74" i="1"/>
  <c r="L74" i="1"/>
  <c r="Q73" i="1"/>
  <c r="P73" i="1"/>
  <c r="O73" i="1"/>
  <c r="L73" i="1"/>
  <c r="Q72" i="1"/>
  <c r="P72" i="1"/>
  <c r="O72" i="1"/>
  <c r="L72" i="1"/>
  <c r="Q71" i="1"/>
  <c r="P71" i="1"/>
  <c r="O71" i="1"/>
  <c r="L71" i="1"/>
  <c r="Q70" i="1"/>
  <c r="P70" i="1"/>
  <c r="O70" i="1"/>
  <c r="L70" i="1"/>
  <c r="Q69" i="1"/>
  <c r="P69" i="1"/>
  <c r="O69" i="1"/>
  <c r="L69" i="1"/>
  <c r="Q68" i="1"/>
  <c r="P68" i="1"/>
  <c r="O68" i="1"/>
  <c r="L68" i="1"/>
  <c r="Q67" i="1"/>
  <c r="P67" i="1"/>
  <c r="O67" i="1"/>
  <c r="L67" i="1"/>
  <c r="Q66" i="1"/>
  <c r="P66" i="1"/>
  <c r="O66" i="1"/>
  <c r="L66" i="1"/>
  <c r="Q65" i="1"/>
  <c r="P65" i="1"/>
  <c r="O65" i="1"/>
  <c r="L65" i="1"/>
  <c r="Q64" i="1"/>
  <c r="P64" i="1"/>
  <c r="O64" i="1"/>
  <c r="L64" i="1"/>
  <c r="Q63" i="1"/>
  <c r="P63" i="1"/>
  <c r="O63" i="1"/>
  <c r="L63" i="1"/>
  <c r="Q62" i="1"/>
  <c r="P62" i="1"/>
  <c r="O62" i="1"/>
  <c r="L62" i="1"/>
  <c r="Q61" i="1"/>
  <c r="P61" i="1"/>
  <c r="O61" i="1"/>
  <c r="L61" i="1"/>
  <c r="Q60" i="1"/>
  <c r="P60" i="1"/>
  <c r="O60" i="1"/>
  <c r="L60" i="1"/>
  <c r="Q59" i="1"/>
  <c r="P59" i="1"/>
  <c r="O59" i="1"/>
  <c r="L59" i="1"/>
  <c r="Q58" i="1"/>
  <c r="P58" i="1"/>
  <c r="O58" i="1"/>
  <c r="L58" i="1"/>
  <c r="Q57" i="1"/>
  <c r="P57" i="1"/>
  <c r="O57" i="1"/>
  <c r="L57" i="1"/>
  <c r="Q56" i="1"/>
  <c r="P56" i="1"/>
  <c r="O56" i="1"/>
  <c r="L56" i="1"/>
  <c r="Q55" i="1"/>
  <c r="P55" i="1"/>
  <c r="O55" i="1"/>
  <c r="L55" i="1"/>
  <c r="Q54" i="1"/>
  <c r="P54" i="1"/>
  <c r="O54" i="1"/>
  <c r="L54" i="1"/>
  <c r="Q53" i="1"/>
  <c r="P53" i="1"/>
  <c r="O53" i="1"/>
  <c r="L53" i="1"/>
  <c r="Q52" i="1"/>
  <c r="P52" i="1"/>
  <c r="O52" i="1"/>
  <c r="L52" i="1"/>
  <c r="Q51" i="1"/>
  <c r="P51" i="1"/>
  <c r="O51" i="1"/>
  <c r="L51" i="1"/>
  <c r="Q50" i="1"/>
  <c r="P50" i="1"/>
  <c r="O50" i="1"/>
  <c r="L50" i="1"/>
  <c r="Q49" i="1"/>
  <c r="P49" i="1"/>
  <c r="O49" i="1"/>
  <c r="L49" i="1"/>
  <c r="Q48" i="1"/>
  <c r="P48" i="1"/>
  <c r="O48" i="1"/>
  <c r="L48" i="1"/>
  <c r="Q47" i="1"/>
  <c r="P47" i="1"/>
  <c r="O47" i="1"/>
  <c r="L47" i="1"/>
  <c r="Q46" i="1"/>
  <c r="P46" i="1"/>
  <c r="O46" i="1"/>
  <c r="L46" i="1"/>
  <c r="Q45" i="1"/>
  <c r="P45" i="1"/>
  <c r="O45" i="1"/>
  <c r="L45" i="1"/>
  <c r="Q44" i="1"/>
  <c r="P44" i="1"/>
  <c r="O44" i="1"/>
  <c r="L44" i="1"/>
  <c r="Q43" i="1"/>
  <c r="P43" i="1"/>
  <c r="O43" i="1"/>
  <c r="L43" i="1"/>
  <c r="Q42" i="1"/>
  <c r="P42" i="1"/>
  <c r="O42" i="1"/>
  <c r="L42" i="1"/>
  <c r="Q41" i="1"/>
  <c r="P41" i="1"/>
  <c r="O41" i="1"/>
  <c r="L41" i="1"/>
  <c r="Q40" i="1"/>
  <c r="P40" i="1"/>
  <c r="O40" i="1"/>
  <c r="L40" i="1"/>
  <c r="Q39" i="1"/>
  <c r="P39" i="1"/>
  <c r="O39" i="1"/>
  <c r="L39" i="1"/>
  <c r="Q38" i="1"/>
  <c r="P38" i="1"/>
  <c r="O38" i="1"/>
  <c r="L38" i="1"/>
  <c r="Q37" i="1"/>
  <c r="P37" i="1"/>
  <c r="O37" i="1"/>
  <c r="L37" i="1"/>
  <c r="Q36" i="1"/>
  <c r="P36" i="1"/>
  <c r="O36" i="1"/>
  <c r="L36" i="1"/>
  <c r="Q35" i="1"/>
  <c r="P35" i="1"/>
  <c r="O35" i="1"/>
  <c r="L35" i="1"/>
  <c r="Q34" i="1"/>
  <c r="P34" i="1"/>
  <c r="O34" i="1"/>
  <c r="L34" i="1"/>
  <c r="Q33" i="1"/>
  <c r="P33" i="1"/>
  <c r="O33" i="1"/>
  <c r="L33" i="1"/>
  <c r="Q32" i="1"/>
  <c r="P32" i="1"/>
  <c r="O32" i="1"/>
  <c r="L32" i="1"/>
  <c r="Q31" i="1"/>
  <c r="P31" i="1"/>
  <c r="O31" i="1"/>
  <c r="L31" i="1"/>
  <c r="Q30" i="1"/>
  <c r="P30" i="1"/>
  <c r="O30" i="1"/>
  <c r="L30" i="1"/>
  <c r="Q29" i="1"/>
  <c r="P29" i="1"/>
  <c r="O29" i="1"/>
  <c r="L29" i="1"/>
  <c r="Q28" i="1"/>
  <c r="P28" i="1"/>
  <c r="O28" i="1"/>
  <c r="L28" i="1"/>
  <c r="Q27" i="1"/>
  <c r="P27" i="1"/>
  <c r="O27" i="1"/>
  <c r="L27" i="1"/>
  <c r="Q26" i="1"/>
  <c r="P26" i="1"/>
  <c r="O26" i="1"/>
  <c r="L26" i="1"/>
  <c r="Q25" i="1"/>
  <c r="P25" i="1"/>
  <c r="O25" i="1"/>
  <c r="L25" i="1"/>
  <c r="Q24" i="1"/>
  <c r="P24" i="1"/>
  <c r="O24" i="1"/>
  <c r="L24" i="1"/>
  <c r="Q23" i="1"/>
  <c r="P23" i="1"/>
  <c r="O23" i="1"/>
  <c r="L23" i="1"/>
  <c r="Q22" i="1"/>
  <c r="P22" i="1"/>
  <c r="O22" i="1"/>
  <c r="L22" i="1"/>
  <c r="Q21" i="1"/>
  <c r="P21" i="1"/>
  <c r="O21" i="1"/>
  <c r="L21" i="1"/>
  <c r="Q20" i="1"/>
  <c r="P20" i="1"/>
  <c r="O20" i="1"/>
  <c r="L20" i="1"/>
  <c r="Q19" i="1"/>
  <c r="P19" i="1"/>
  <c r="O19" i="1"/>
  <c r="L19" i="1"/>
  <c r="Q18" i="1"/>
  <c r="P18" i="1"/>
  <c r="O18" i="1"/>
  <c r="L18" i="1"/>
  <c r="Q17" i="1"/>
  <c r="P17" i="1"/>
  <c r="O17" i="1"/>
  <c r="L17" i="1"/>
  <c r="Q16" i="1"/>
  <c r="P16" i="1"/>
  <c r="O16" i="1"/>
  <c r="L16" i="1"/>
  <c r="Q15" i="1"/>
  <c r="P15" i="1"/>
  <c r="O15" i="1"/>
  <c r="L15" i="1"/>
  <c r="Q14" i="1"/>
  <c r="P14" i="1"/>
  <c r="O14" i="1"/>
  <c r="L14" i="1"/>
  <c r="Q13" i="1"/>
  <c r="P13" i="1"/>
  <c r="O13" i="1"/>
  <c r="L13" i="1"/>
  <c r="Q12" i="1"/>
  <c r="P12" i="1"/>
  <c r="O12" i="1"/>
  <c r="L12" i="1"/>
  <c r="Q11" i="1"/>
  <c r="P11" i="1"/>
  <c r="O11" i="1"/>
  <c r="L11" i="1"/>
  <c r="Q10" i="1"/>
  <c r="P10" i="1"/>
  <c r="O10" i="1"/>
  <c r="L10" i="1"/>
  <c r="Q9" i="1"/>
  <c r="P9" i="1"/>
  <c r="O9" i="1"/>
  <c r="L9" i="1"/>
  <c r="Q8" i="1"/>
  <c r="P8" i="1"/>
  <c r="O8" i="1"/>
  <c r="L8" i="1"/>
  <c r="Q7" i="1"/>
  <c r="P7" i="1"/>
  <c r="O7" i="1"/>
  <c r="L7" i="1"/>
  <c r="Q6" i="1"/>
  <c r="P6" i="1"/>
  <c r="O6" i="1"/>
  <c r="L6" i="1"/>
  <c r="Q5" i="1"/>
  <c r="P5" i="1"/>
  <c r="O5" i="1"/>
  <c r="L5" i="1"/>
  <c r="Q4" i="1"/>
  <c r="P4" i="1"/>
  <c r="O4" i="1"/>
  <c r="L4" i="1"/>
  <c r="Q122" i="1" l="1"/>
  <c r="Q305" i="1"/>
  <c r="O305" i="1"/>
  <c r="Q118" i="1"/>
  <c r="O118" i="1"/>
  <c r="Q141" i="1"/>
  <c r="O141" i="1"/>
  <c r="Q157" i="1"/>
  <c r="O157" i="1"/>
  <c r="Q168" i="1"/>
  <c r="O168" i="1"/>
  <c r="Q176" i="1"/>
  <c r="O176" i="1"/>
  <c r="L181" i="1"/>
  <c r="Q181" i="1" s="1"/>
  <c r="L190" i="1"/>
  <c r="Q190" i="1" s="1"/>
  <c r="Q294" i="1"/>
  <c r="O294" i="1"/>
  <c r="Q536" i="1"/>
  <c r="Q563" i="1"/>
  <c r="O563" i="1"/>
  <c r="Q498" i="1"/>
  <c r="O498" i="1"/>
  <c r="Q595" i="1"/>
  <c r="Q755" i="1"/>
  <c r="O755" i="1"/>
  <c r="Q771" i="1"/>
  <c r="O771" i="1"/>
  <c r="Q787" i="1"/>
  <c r="O787" i="1"/>
  <c r="Q803" i="1"/>
  <c r="O803" i="1"/>
  <c r="Q819" i="1"/>
  <c r="O76" i="1"/>
  <c r="O85" i="1"/>
  <c r="O92" i="1"/>
  <c r="O101" i="1"/>
  <c r="O122" i="1" s="1"/>
  <c r="Q106" i="1"/>
  <c r="O106" i="1"/>
  <c r="O109" i="1"/>
  <c r="D852" i="1"/>
  <c r="P129" i="1"/>
  <c r="O132" i="1"/>
  <c r="Q145" i="1"/>
  <c r="O145" i="1"/>
  <c r="O148" i="1"/>
  <c r="Q161" i="1"/>
  <c r="O161" i="1"/>
  <c r="Q166" i="1"/>
  <c r="O166" i="1"/>
  <c r="Q174" i="1"/>
  <c r="O174" i="1"/>
  <c r="L300" i="1"/>
  <c r="Q300" i="1" s="1"/>
  <c r="Q405" i="1"/>
  <c r="L421" i="1"/>
  <c r="Q421" i="1" s="1"/>
  <c r="O485" i="1"/>
  <c r="Q485" i="1"/>
  <c r="O495" i="1"/>
  <c r="Q495" i="1"/>
  <c r="O679" i="1"/>
  <c r="Q679" i="1"/>
  <c r="O533" i="1"/>
  <c r="Q533" i="1"/>
  <c r="Q116" i="1"/>
  <c r="O116" i="1"/>
  <c r="Q127" i="1"/>
  <c r="O127" i="1"/>
  <c r="Q139" i="1"/>
  <c r="O139" i="1"/>
  <c r="Q155" i="1"/>
  <c r="O155" i="1"/>
  <c r="L309" i="1"/>
  <c r="Q309" i="1" s="1"/>
  <c r="Q520" i="1"/>
  <c r="O520" i="1"/>
  <c r="Q530" i="1"/>
  <c r="O530" i="1"/>
  <c r="Q547" i="1"/>
  <c r="O547" i="1"/>
  <c r="Q135" i="1"/>
  <c r="O135" i="1"/>
  <c r="Q151" i="1"/>
  <c r="O151" i="1"/>
  <c r="Q723" i="1"/>
  <c r="O723" i="1"/>
  <c r="O81" i="1"/>
  <c r="O88" i="1"/>
  <c r="O97" i="1"/>
  <c r="O104" i="1"/>
  <c r="Q110" i="1"/>
  <c r="O110" i="1"/>
  <c r="O113" i="1"/>
  <c r="Q133" i="1"/>
  <c r="O133" i="1"/>
  <c r="O136" i="1"/>
  <c r="Q149" i="1"/>
  <c r="O149" i="1"/>
  <c r="O152" i="1"/>
  <c r="Q164" i="1"/>
  <c r="O164" i="1"/>
  <c r="Q172" i="1"/>
  <c r="O172" i="1"/>
  <c r="Q180" i="1"/>
  <c r="O180" i="1"/>
  <c r="Q189" i="1"/>
  <c r="O189" i="1"/>
  <c r="O190" i="1" s="1"/>
  <c r="L285" i="1"/>
  <c r="Q285" i="1" s="1"/>
  <c r="O310" i="1"/>
  <c r="L367" i="1"/>
  <c r="Q367" i="1" s="1"/>
  <c r="O469" i="1"/>
  <c r="Q472" i="1"/>
  <c r="O472" i="1"/>
  <c r="Q482" i="1"/>
  <c r="O482" i="1"/>
  <c r="O517" i="1"/>
  <c r="Q517" i="1"/>
  <c r="O527" i="1"/>
  <c r="Q527" i="1"/>
  <c r="Q630" i="1"/>
  <c r="O630" i="1"/>
  <c r="Q301" i="1"/>
  <c r="O301" i="1"/>
  <c r="O303" i="1" s="1"/>
  <c r="Q605" i="1"/>
  <c r="O605" i="1"/>
  <c r="Q739" i="1"/>
  <c r="O739" i="1"/>
  <c r="Q120" i="1"/>
  <c r="O120" i="1"/>
  <c r="G852" i="1"/>
  <c r="Q125" i="1"/>
  <c r="O125" i="1"/>
  <c r="Q143" i="1"/>
  <c r="O143" i="1"/>
  <c r="Q159" i="1"/>
  <c r="O159" i="1"/>
  <c r="L192" i="1"/>
  <c r="Q192" i="1" s="1"/>
  <c r="O383" i="1"/>
  <c r="O479" i="1"/>
  <c r="Q479" i="1"/>
  <c r="Q575" i="1"/>
  <c r="O575" i="1"/>
  <c r="Q488" i="1"/>
  <c r="O488" i="1"/>
  <c r="O77" i="1"/>
  <c r="O93" i="1"/>
  <c r="Q114" i="1"/>
  <c r="O114" i="1"/>
  <c r="O117" i="1"/>
  <c r="H852" i="1"/>
  <c r="Q137" i="1"/>
  <c r="O137" i="1"/>
  <c r="O140" i="1"/>
  <c r="Q153" i="1"/>
  <c r="O153" i="1"/>
  <c r="O156" i="1"/>
  <c r="Q170" i="1"/>
  <c r="O170" i="1"/>
  <c r="Q178" i="1"/>
  <c r="O178" i="1"/>
  <c r="L188" i="1"/>
  <c r="Q188" i="1" s="1"/>
  <c r="Q303" i="1"/>
  <c r="L395" i="1"/>
  <c r="Q395" i="1" s="1"/>
  <c r="Q504" i="1"/>
  <c r="O504" i="1"/>
  <c r="Q514" i="1"/>
  <c r="O514" i="1"/>
  <c r="O572" i="1"/>
  <c r="Q572" i="1"/>
  <c r="O616" i="1"/>
  <c r="Q112" i="1"/>
  <c r="O112" i="1"/>
  <c r="Q108" i="1"/>
  <c r="O108" i="1"/>
  <c r="I852" i="1"/>
  <c r="Q123" i="1"/>
  <c r="O123" i="1"/>
  <c r="O129" i="1" s="1"/>
  <c r="Q131" i="1"/>
  <c r="O131" i="1"/>
  <c r="O162" i="1" s="1"/>
  <c r="Q147" i="1"/>
  <c r="O147" i="1"/>
  <c r="O405" i="1"/>
  <c r="O501" i="1"/>
  <c r="Q501" i="1"/>
  <c r="O511" i="1"/>
  <c r="Q511" i="1"/>
  <c r="Q614" i="1"/>
  <c r="O614" i="1"/>
  <c r="O645" i="1" s="1"/>
  <c r="K852" i="1"/>
  <c r="Q476" i="1"/>
  <c r="O476" i="1"/>
  <c r="Q492" i="1"/>
  <c r="O492" i="1"/>
  <c r="Q508" i="1"/>
  <c r="O508" i="1"/>
  <c r="Q524" i="1"/>
  <c r="O524" i="1"/>
  <c r="Q569" i="1"/>
  <c r="O569" i="1"/>
  <c r="L611" i="1"/>
  <c r="Q611" i="1" s="1"/>
  <c r="Q470" i="1"/>
  <c r="O470" i="1"/>
  <c r="Q486" i="1"/>
  <c r="O486" i="1"/>
  <c r="Q502" i="1"/>
  <c r="O502" i="1"/>
  <c r="Q518" i="1"/>
  <c r="O518" i="1"/>
  <c r="Q534" i="1"/>
  <c r="O534" i="1"/>
  <c r="Q579" i="1"/>
  <c r="O579" i="1"/>
  <c r="L600" i="1"/>
  <c r="Q600" i="1" s="1"/>
  <c r="Q660" i="1"/>
  <c r="O660" i="1"/>
  <c r="E852" i="1"/>
  <c r="P852" i="1" s="1"/>
  <c r="M852" i="1"/>
  <c r="O182" i="1"/>
  <c r="O188" i="1" s="1"/>
  <c r="O184" i="1"/>
  <c r="O186" i="1"/>
  <c r="O292" i="1"/>
  <c r="O300" i="1" s="1"/>
  <c r="Q480" i="1"/>
  <c r="O480" i="1"/>
  <c r="Q496" i="1"/>
  <c r="O496" i="1"/>
  <c r="Q512" i="1"/>
  <c r="O512" i="1"/>
  <c r="Q528" i="1"/>
  <c r="O528" i="1"/>
  <c r="O551" i="1"/>
  <c r="O567" i="1"/>
  <c r="Q573" i="1"/>
  <c r="O573" i="1"/>
  <c r="O582" i="1"/>
  <c r="O601" i="1"/>
  <c r="O606" i="1" s="1"/>
  <c r="O626" i="1"/>
  <c r="F852" i="1"/>
  <c r="N852" i="1"/>
  <c r="Q474" i="1"/>
  <c r="O474" i="1"/>
  <c r="Q483" i="1"/>
  <c r="Q490" i="1"/>
  <c r="O490" i="1"/>
  <c r="Q499" i="1"/>
  <c r="Q506" i="1"/>
  <c r="O506" i="1"/>
  <c r="Q515" i="1"/>
  <c r="Q522" i="1"/>
  <c r="O522" i="1"/>
  <c r="Q531" i="1"/>
  <c r="O545" i="1"/>
  <c r="O561" i="1"/>
  <c r="O624" i="1"/>
  <c r="O658" i="1"/>
  <c r="O671" i="1"/>
  <c r="O684" i="1" s="1"/>
  <c r="Q671" i="1"/>
  <c r="Q484" i="1"/>
  <c r="O484" i="1"/>
  <c r="Q500" i="1"/>
  <c r="O500" i="1"/>
  <c r="Q516" i="1"/>
  <c r="O516" i="1"/>
  <c r="Q532" i="1"/>
  <c r="O532" i="1"/>
  <c r="Q577" i="1"/>
  <c r="O577" i="1"/>
  <c r="L606" i="1"/>
  <c r="Q606" i="1" s="1"/>
  <c r="O421" i="1"/>
  <c r="Q478" i="1"/>
  <c r="O478" i="1"/>
  <c r="Q494" i="1"/>
  <c r="O494" i="1"/>
  <c r="Q510" i="1"/>
  <c r="O510" i="1"/>
  <c r="Q526" i="1"/>
  <c r="O526" i="1"/>
  <c r="Q571" i="1"/>
  <c r="O571" i="1"/>
  <c r="L580" i="1"/>
  <c r="Q580" i="1" s="1"/>
  <c r="O654" i="1"/>
  <c r="Q654" i="1"/>
  <c r="Q668" i="1"/>
  <c r="Q676" i="1"/>
  <c r="O695" i="1"/>
  <c r="O719" i="1"/>
  <c r="Q733" i="1"/>
  <c r="O733" i="1"/>
  <c r="Q749" i="1"/>
  <c r="O749" i="1"/>
  <c r="Q765" i="1"/>
  <c r="O765" i="1"/>
  <c r="Q781" i="1"/>
  <c r="O781" i="1"/>
  <c r="Q797" i="1"/>
  <c r="O797" i="1"/>
  <c r="Q813" i="1"/>
  <c r="O813" i="1"/>
  <c r="L825" i="1"/>
  <c r="Q825" i="1" s="1"/>
  <c r="L831" i="1"/>
  <c r="Q831" i="1" s="1"/>
  <c r="L663" i="1"/>
  <c r="Q663" i="1" s="1"/>
  <c r="Q727" i="1"/>
  <c r="O727" i="1"/>
  <c r="Q743" i="1"/>
  <c r="O743" i="1"/>
  <c r="Q759" i="1"/>
  <c r="O759" i="1"/>
  <c r="Q775" i="1"/>
  <c r="O775" i="1"/>
  <c r="Q791" i="1"/>
  <c r="O791" i="1"/>
  <c r="Q807" i="1"/>
  <c r="O807" i="1"/>
  <c r="O544" i="1"/>
  <c r="O568" i="1" s="1"/>
  <c r="O546" i="1"/>
  <c r="O548" i="1"/>
  <c r="O550" i="1"/>
  <c r="O552" i="1"/>
  <c r="O554" i="1"/>
  <c r="O556" i="1"/>
  <c r="O558" i="1"/>
  <c r="O560" i="1"/>
  <c r="O562" i="1"/>
  <c r="O564" i="1"/>
  <c r="O566" i="1"/>
  <c r="O581" i="1"/>
  <c r="O593" i="1" s="1"/>
  <c r="O583" i="1"/>
  <c r="O585" i="1"/>
  <c r="O587" i="1"/>
  <c r="O589" i="1"/>
  <c r="O591" i="1"/>
  <c r="Q657" i="1"/>
  <c r="Q666" i="1"/>
  <c r="Q674" i="1"/>
  <c r="Q682" i="1"/>
  <c r="Q721" i="1"/>
  <c r="O721" i="1"/>
  <c r="O819" i="1" s="1"/>
  <c r="Q737" i="1"/>
  <c r="O737" i="1"/>
  <c r="Q753" i="1"/>
  <c r="O753" i="1"/>
  <c r="Q769" i="1"/>
  <c r="O769" i="1"/>
  <c r="Q785" i="1"/>
  <c r="O785" i="1"/>
  <c r="Q801" i="1"/>
  <c r="O801" i="1"/>
  <c r="Q817" i="1"/>
  <c r="O817" i="1"/>
  <c r="Q731" i="1"/>
  <c r="O731" i="1"/>
  <c r="Q747" i="1"/>
  <c r="O747" i="1"/>
  <c r="Q763" i="1"/>
  <c r="O763" i="1"/>
  <c r="Q779" i="1"/>
  <c r="O779" i="1"/>
  <c r="Q795" i="1"/>
  <c r="O795" i="1"/>
  <c r="Q811" i="1"/>
  <c r="O811" i="1"/>
  <c r="Q655" i="1"/>
  <c r="P658" i="1"/>
  <c r="Q664" i="1"/>
  <c r="Q672" i="1"/>
  <c r="Q680" i="1"/>
  <c r="Q725" i="1"/>
  <c r="O725" i="1"/>
  <c r="Q741" i="1"/>
  <c r="O741" i="1"/>
  <c r="Q757" i="1"/>
  <c r="O757" i="1"/>
  <c r="Q773" i="1"/>
  <c r="O773" i="1"/>
  <c r="Q789" i="1"/>
  <c r="O789" i="1"/>
  <c r="Q805" i="1"/>
  <c r="O805" i="1"/>
  <c r="Q735" i="1"/>
  <c r="O735" i="1"/>
  <c r="Q751" i="1"/>
  <c r="O751" i="1"/>
  <c r="Q767" i="1"/>
  <c r="O767" i="1"/>
  <c r="Q783" i="1"/>
  <c r="O783" i="1"/>
  <c r="Q799" i="1"/>
  <c r="O799" i="1"/>
  <c r="Q815" i="1"/>
  <c r="O815" i="1"/>
  <c r="O663" i="1"/>
  <c r="L690" i="1"/>
  <c r="Q690" i="1" s="1"/>
  <c r="O700" i="1"/>
  <c r="Q729" i="1"/>
  <c r="O729" i="1"/>
  <c r="Q745" i="1"/>
  <c r="O745" i="1"/>
  <c r="Q761" i="1"/>
  <c r="O761" i="1"/>
  <c r="Q777" i="1"/>
  <c r="O777" i="1"/>
  <c r="Q793" i="1"/>
  <c r="O793" i="1"/>
  <c r="Q809" i="1"/>
  <c r="O809" i="1"/>
  <c r="O852" i="1" l="1"/>
  <c r="O536" i="1"/>
  <c r="O181" i="1"/>
  <c r="O580" i="1"/>
  <c r="L852" i="1"/>
  <c r="Q852" i="1" l="1"/>
</calcChain>
</file>

<file path=xl/sharedStrings.xml><?xml version="1.0" encoding="utf-8"?>
<sst xmlns="http://schemas.openxmlformats.org/spreadsheetml/2006/main" count="2652" uniqueCount="862">
  <si>
    <t>COBERTURA DEL SERVICIO DE GAS NATURAL - III TRIMESTRE DE 2021</t>
  </si>
  <si>
    <t>Empresa</t>
  </si>
  <si>
    <t xml:space="preserve"> Departamento</t>
  </si>
  <si>
    <t xml:space="preserve"> Municipio</t>
  </si>
  <si>
    <t xml:space="preserve"> Catastro 
Población</t>
  </si>
  <si>
    <t xml:space="preserve"> Total Residenciales 
Anillados</t>
  </si>
  <si>
    <t>  E1</t>
  </si>
  <si>
    <t xml:space="preserve"> E2</t>
  </si>
  <si>
    <t xml:space="preserve"> E3</t>
  </si>
  <si>
    <t xml:space="preserve"> E4</t>
  </si>
  <si>
    <t xml:space="preserve"> E5</t>
  </si>
  <si>
    <t xml:space="preserve"> E6</t>
  </si>
  <si>
    <t>Total Usuarios Residenciales Conectados</t>
  </si>
  <si>
    <t xml:space="preserve"> Total Comercial 
Conectados</t>
  </si>
  <si>
    <t xml:space="preserve"> Total Industrial 
Conectados</t>
  </si>
  <si>
    <t xml:space="preserve"> Total Usuarios 
Conectados</t>
  </si>
  <si>
    <t xml:space="preserve"> Cobertura Residencial 
Potencial</t>
  </si>
  <si>
    <t xml:space="preserve"> Cobertura Residencial 
Efectiva</t>
  </si>
  <si>
    <t xml:space="preserve"> Observación</t>
  </si>
  <si>
    <t>ALCANOS DE COLOMBIA S.A. E.S.P.</t>
  </si>
  <si>
    <t>TOLIMA</t>
  </si>
  <si>
    <t>IBAGUE</t>
  </si>
  <si>
    <t>BOYACA</t>
  </si>
  <si>
    <t>PUERTO BOYACA</t>
  </si>
  <si>
    <t>ESPINAL</t>
  </si>
  <si>
    <t>Incluye a Chicoral</t>
  </si>
  <si>
    <t>CALDAS</t>
  </si>
  <si>
    <t>LA DORADA</t>
  </si>
  <si>
    <t>SAN LUIS</t>
  </si>
  <si>
    <t>AMBALEMA</t>
  </si>
  <si>
    <t>VENADILLO</t>
  </si>
  <si>
    <t>PIEDRAS</t>
  </si>
  <si>
    <t>Inluye a Doima</t>
  </si>
  <si>
    <t>ALVARADO</t>
  </si>
  <si>
    <t>ARMERO</t>
  </si>
  <si>
    <t>LERIDA</t>
  </si>
  <si>
    <t>Incluye La Sierra</t>
  </si>
  <si>
    <t>CUNDINAMARCA</t>
  </si>
  <si>
    <t>PUERTO SALGAR</t>
  </si>
  <si>
    <t>HERVEO</t>
  </si>
  <si>
    <t>FRESNO</t>
  </si>
  <si>
    <t>MANZANARES</t>
  </si>
  <si>
    <t>MARIQUITA</t>
  </si>
  <si>
    <t>FLANDES</t>
  </si>
  <si>
    <t>VICTORIA</t>
  </si>
  <si>
    <t>LIBANO</t>
  </si>
  <si>
    <t>Incluye Tierradentro</t>
  </si>
  <si>
    <t>GIRARDOT</t>
  </si>
  <si>
    <t>HONDA</t>
  </si>
  <si>
    <t>RICAURTE</t>
  </si>
  <si>
    <t>Incluye Ricaurte Rural (Res. CREG 191 de 2016)</t>
  </si>
  <si>
    <t>HUILA</t>
  </si>
  <si>
    <t>NEIVA</t>
  </si>
  <si>
    <t>Incluye Fortalecillas, San Francisco, Guacirco y El Caguán</t>
  </si>
  <si>
    <t>AIPE</t>
  </si>
  <si>
    <t>YAGUARA</t>
  </si>
  <si>
    <t>PALERMO</t>
  </si>
  <si>
    <t>Incluye El Juncal, Betania</t>
  </si>
  <si>
    <t>RIVERA</t>
  </si>
  <si>
    <t>TELLO</t>
  </si>
  <si>
    <t>BARAYA</t>
  </si>
  <si>
    <t>CAMPOALEGRE</t>
  </si>
  <si>
    <t>TERUEL</t>
  </si>
  <si>
    <t>PAICOL</t>
  </si>
  <si>
    <t>HOBO</t>
  </si>
  <si>
    <t>TESALIA</t>
  </si>
  <si>
    <t>Incluye Pacarní y Tesalia Rural (Res. CREG 193 del 18/11/2016)</t>
  </si>
  <si>
    <t>VILLAVIEJA</t>
  </si>
  <si>
    <t>COELLO</t>
  </si>
  <si>
    <t>Incluye Gualanday</t>
  </si>
  <si>
    <t>GIGANTE</t>
  </si>
  <si>
    <t>NATAGAIMA</t>
  </si>
  <si>
    <t>LA PLATA</t>
  </si>
  <si>
    <t>CHAPARRAL</t>
  </si>
  <si>
    <t>ALGECIRAS</t>
  </si>
  <si>
    <t>GARZON</t>
  </si>
  <si>
    <t>Incluye Garzon Rural (Res. CREG 193 del 18/11/2016)</t>
  </si>
  <si>
    <t>SALDAÑA</t>
  </si>
  <si>
    <t>GUAMO</t>
  </si>
  <si>
    <t>PURIFICACION</t>
  </si>
  <si>
    <t>TARQUI</t>
  </si>
  <si>
    <t>FUSAGASUGA</t>
  </si>
  <si>
    <t>ORTEGA</t>
  </si>
  <si>
    <t>SILVANIA</t>
  </si>
  <si>
    <t>CARMEN DE APICALA</t>
  </si>
  <si>
    <t>ICONONZO</t>
  </si>
  <si>
    <t>ARBELAEZ</t>
  </si>
  <si>
    <t>AGUA DE DIOS</t>
  </si>
  <si>
    <t>APULO</t>
  </si>
  <si>
    <t>TOCAIMA</t>
  </si>
  <si>
    <t>ANTIOQUIA</t>
  </si>
  <si>
    <t>RIONEGRO</t>
  </si>
  <si>
    <t>GUARNE</t>
  </si>
  <si>
    <t>MARINILLA</t>
  </si>
  <si>
    <t>EL SANTUARIO</t>
  </si>
  <si>
    <t>CAUCA</t>
  </si>
  <si>
    <t>POPAYAN</t>
  </si>
  <si>
    <t>Incluye Mercaderes (Res. CREG 011 de 2018)</t>
  </si>
  <si>
    <t>PIENDAMO</t>
  </si>
  <si>
    <t>CAQUETA</t>
  </si>
  <si>
    <t>FLORENCIA</t>
  </si>
  <si>
    <t>EL CARMEN DE VIBORAL</t>
  </si>
  <si>
    <t>GUADUAS</t>
  </si>
  <si>
    <t>Incluye Puerto Bogotá (Res. CREG 069 de 2011)</t>
  </si>
  <si>
    <t>VILLETA</t>
  </si>
  <si>
    <t>LA VEGA</t>
  </si>
  <si>
    <t>PATIA</t>
  </si>
  <si>
    <t>TIMBIO</t>
  </si>
  <si>
    <t>MORALES</t>
  </si>
  <si>
    <t>EL TAMBO</t>
  </si>
  <si>
    <t>SILVIA</t>
  </si>
  <si>
    <t>ROSAS</t>
  </si>
  <si>
    <t>TOTORO</t>
  </si>
  <si>
    <t>CAJIBIO</t>
  </si>
  <si>
    <t>NARIÑO</t>
  </si>
  <si>
    <t>PASTO</t>
  </si>
  <si>
    <t>Incluye Taminango (Res. CREG 011 de 2018)</t>
  </si>
  <si>
    <t>QUIPILE</t>
  </si>
  <si>
    <t>LA PEÑA</t>
  </si>
  <si>
    <t>UTICA</t>
  </si>
  <si>
    <t>QUEBRADANEGRA</t>
  </si>
  <si>
    <t>ALBAN</t>
  </si>
  <si>
    <t>SASAIMA</t>
  </si>
  <si>
    <t>SUPATA</t>
  </si>
  <si>
    <t>SAN FRANCISCO</t>
  </si>
  <si>
    <t>VERGARA</t>
  </si>
  <si>
    <t>NIMAIMA</t>
  </si>
  <si>
    <t>NOCAIMA</t>
  </si>
  <si>
    <t>GUAYABAL DE SIQUIMA</t>
  </si>
  <si>
    <t>BITUIMA</t>
  </si>
  <si>
    <t>VIANI</t>
  </si>
  <si>
    <t>SAN JUAN DE RIO SECO</t>
  </si>
  <si>
    <t>Incluye Cambao (Res. CREG 116 y 117 2016)</t>
  </si>
  <si>
    <t>CHAGUANI</t>
  </si>
  <si>
    <t>SUAREZ</t>
  </si>
  <si>
    <t>CUNDAY</t>
  </si>
  <si>
    <t>VILLARRICA</t>
  </si>
  <si>
    <t>SANTA ISABEL</t>
  </si>
  <si>
    <t>MURILLO</t>
  </si>
  <si>
    <t>NILO</t>
  </si>
  <si>
    <t>JERUSALEN</t>
  </si>
  <si>
    <t>GUATAQUI</t>
  </si>
  <si>
    <t>BELTRAN</t>
  </si>
  <si>
    <t>VENECIA</t>
  </si>
  <si>
    <t>CABRERA</t>
  </si>
  <si>
    <t>PANDI</t>
  </si>
  <si>
    <t>SAN BERNARDO</t>
  </si>
  <si>
    <t>TIBACUY</t>
  </si>
  <si>
    <t>PASCA</t>
  </si>
  <si>
    <t>PULI</t>
  </si>
  <si>
    <t>CAJAMARCA</t>
  </si>
  <si>
    <t>DOLORES</t>
  </si>
  <si>
    <t>PUERTO TRIUNFO</t>
  </si>
  <si>
    <t>NORCASIA</t>
  </si>
  <si>
    <t>SAN ANTONIO</t>
  </si>
  <si>
    <t>MELGAR</t>
  </si>
  <si>
    <t>VALLE DE SAN JUAN</t>
  </si>
  <si>
    <t>TENA</t>
  </si>
  <si>
    <t>GRANADA</t>
  </si>
  <si>
    <t>SAN ANTONIO DEL TEQUENDAMA</t>
  </si>
  <si>
    <t>SUBTOTAL</t>
  </si>
  <si>
    <t>COLOMBIAN ENERGY GROUP S.A.S ESP - GRENCOL</t>
  </si>
  <si>
    <t>N. DE SANTANDER</t>
  </si>
  <si>
    <t>BOCHALEMA</t>
  </si>
  <si>
    <t>CHINACOTA</t>
  </si>
  <si>
    <t>DURANIA</t>
  </si>
  <si>
    <t>HERRAN</t>
  </si>
  <si>
    <t>PAMPLONITA</t>
  </si>
  <si>
    <t>RAGONVALIA</t>
  </si>
  <si>
    <t>EFIGAS GAS NATURAL S.A. E.S.P.</t>
  </si>
  <si>
    <t>RISARALDA</t>
  </si>
  <si>
    <t>PEREIRA</t>
  </si>
  <si>
    <t>Catastro fuente Municipio actualización 2018</t>
  </si>
  <si>
    <t>BALBOA</t>
  </si>
  <si>
    <t>DOSQUEBRADAS</t>
  </si>
  <si>
    <t>LA CELIA</t>
  </si>
  <si>
    <t>LA VIRGINIA</t>
  </si>
  <si>
    <t>MARSELLA</t>
  </si>
  <si>
    <t>SANTA ROSA DE CABAL</t>
  </si>
  <si>
    <t>QUINDIO</t>
  </si>
  <si>
    <t>ARMENIA</t>
  </si>
  <si>
    <t>CALARCA</t>
  </si>
  <si>
    <t>CIRCASIA</t>
  </si>
  <si>
    <t>FILANDIA</t>
  </si>
  <si>
    <t>LA TEBAIDA</t>
  </si>
  <si>
    <t>MONTENEGRO</t>
  </si>
  <si>
    <t>QUIMBAYA</t>
  </si>
  <si>
    <t>SALENTO</t>
  </si>
  <si>
    <t>MANIZALES</t>
  </si>
  <si>
    <t>CHINCHINA</t>
  </si>
  <si>
    <t>NEIRA</t>
  </si>
  <si>
    <t>PALESTINA</t>
  </si>
  <si>
    <t>VILLAMARIA</t>
  </si>
  <si>
    <t>ANSERMA</t>
  </si>
  <si>
    <t>BELALCAZAR</t>
  </si>
  <si>
    <t>RIOSUCIO</t>
  </si>
  <si>
    <t>SAN JOSE</t>
  </si>
  <si>
    <t>SUPIA</t>
  </si>
  <si>
    <t>VITERBO</t>
  </si>
  <si>
    <t>GUATICA</t>
  </si>
  <si>
    <t>QUINCHIA</t>
  </si>
  <si>
    <t>SANTUARIO</t>
  </si>
  <si>
    <t>APIA</t>
  </si>
  <si>
    <t>BELEN DE UMBRIA</t>
  </si>
  <si>
    <t>EMPRESA DE ENERGÍA DE CASANARE S.A. E.S.P.</t>
  </si>
  <si>
    <t>CASANARE</t>
  </si>
  <si>
    <t>AGUAZUL</t>
  </si>
  <si>
    <t xml:space="preserve">En usuarios E4, se suman tambien los del sector Oficial y clientes sin estratificación. </t>
  </si>
  <si>
    <t>MONTERREY</t>
  </si>
  <si>
    <t xml:space="preserve">En usuarios E4, se suman tambien clientes sin estratificación. </t>
  </si>
  <si>
    <t>YOPAL</t>
  </si>
  <si>
    <t>CHAMEZA</t>
  </si>
  <si>
    <t>HATO COROZAL</t>
  </si>
  <si>
    <t>LA SALINA</t>
  </si>
  <si>
    <t>MANI</t>
  </si>
  <si>
    <t>NUNCHIA</t>
  </si>
  <si>
    <t>OROCUE</t>
  </si>
  <si>
    <t>PAZ DE ARIPORO</t>
  </si>
  <si>
    <t>PORE</t>
  </si>
  <si>
    <t>RECETOR</t>
  </si>
  <si>
    <t>SABANALARGA</t>
  </si>
  <si>
    <t>SACAMA</t>
  </si>
  <si>
    <t>SAN LUIS DE PALENQUE</t>
  </si>
  <si>
    <t>TAMARA</t>
  </si>
  <si>
    <t>TRINIDAD</t>
  </si>
  <si>
    <t>PAJARITO</t>
  </si>
  <si>
    <t>EMPRESA INTEGRAL DE SERVICOS OP&amp;S CONSTRUCCIONES S.A. E.S.P.</t>
  </si>
  <si>
    <t>PRADO</t>
  </si>
  <si>
    <t>EMPRESA MUNICIPAL DE SERVICIOS PUBLICOS DE OROCUE SA ESP</t>
  </si>
  <si>
    <t>EMPRESA MUNICIPAL DE SERVICIOS PUBLICOS DE PUERTO PARRA SA ESP</t>
  </si>
  <si>
    <t>SANTANDER</t>
  </si>
  <si>
    <t>PUERTO PARRA</t>
  </si>
  <si>
    <t>EMPRESAS PÚBLICAS DE MEDELLÍN E.S.P.</t>
  </si>
  <si>
    <t>BARBOSA</t>
  </si>
  <si>
    <t>BELLO</t>
  </si>
  <si>
    <t>COPACABANA</t>
  </si>
  <si>
    <t>ENVIGADO</t>
  </si>
  <si>
    <t>GIRARDOTA</t>
  </si>
  <si>
    <t>ITAGUI</t>
  </si>
  <si>
    <t>LA ESTRELLA</t>
  </si>
  <si>
    <t>MEDELLIN</t>
  </si>
  <si>
    <t>SABANETA</t>
  </si>
  <si>
    <t>ABEJORRAL</t>
  </si>
  <si>
    <t>AMAGA</t>
  </si>
  <si>
    <t>AMALFI</t>
  </si>
  <si>
    <t>ANGELOPOLIS</t>
  </si>
  <si>
    <t>APARTADO</t>
  </si>
  <si>
    <t>ARBOLETES</t>
  </si>
  <si>
    <t>BELMIRA</t>
  </si>
  <si>
    <t>BETANIA</t>
  </si>
  <si>
    <t>BETULIA</t>
  </si>
  <si>
    <t>CAÑASGORDAS</t>
  </si>
  <si>
    <t>CARACOLI</t>
  </si>
  <si>
    <t>CARAMANTA</t>
  </si>
  <si>
    <t>CAREPA</t>
  </si>
  <si>
    <t>CAROLINA</t>
  </si>
  <si>
    <t>CHIGORODO</t>
  </si>
  <si>
    <t>CISNEROS</t>
  </si>
  <si>
    <t>CIUDAD BOLIVAR</t>
  </si>
  <si>
    <t>COCORNA</t>
  </si>
  <si>
    <t>CONCEPCION</t>
  </si>
  <si>
    <t>CONCORDIA</t>
  </si>
  <si>
    <t>DABEIBA</t>
  </si>
  <si>
    <t>DON MATIAS</t>
  </si>
  <si>
    <t>PEÐOL</t>
  </si>
  <si>
    <t>RETIRO</t>
  </si>
  <si>
    <t>ENTRERRIOS</t>
  </si>
  <si>
    <t>FREDONIA</t>
  </si>
  <si>
    <t>FRONTINO</t>
  </si>
  <si>
    <t>GOMEZ PLATA</t>
  </si>
  <si>
    <t>GUADALUPE</t>
  </si>
  <si>
    <t>GUATAPE</t>
  </si>
  <si>
    <t>HISPANIA</t>
  </si>
  <si>
    <t>ITUANGO</t>
  </si>
  <si>
    <t>JARDIN</t>
  </si>
  <si>
    <t>JERICO</t>
  </si>
  <si>
    <t>LA CEJA</t>
  </si>
  <si>
    <t>LA UNION</t>
  </si>
  <si>
    <t>LIBORINA</t>
  </si>
  <si>
    <t>MACEO</t>
  </si>
  <si>
    <t>MONTEBELLO</t>
  </si>
  <si>
    <t>MUTATA</t>
  </si>
  <si>
    <t>NECOCLI</t>
  </si>
  <si>
    <t>OLAYA</t>
  </si>
  <si>
    <t>PUEBLORRICO</t>
  </si>
  <si>
    <t>PUERTO BERRIO</t>
  </si>
  <si>
    <t>PUERTO NARE</t>
  </si>
  <si>
    <t>REMEDIOS</t>
  </si>
  <si>
    <t>SALGAR</t>
  </si>
  <si>
    <t>SAN ANDRES DE CUERQUIA</t>
  </si>
  <si>
    <t>SAN CARLOS</t>
  </si>
  <si>
    <t>SAN JERONIMO</t>
  </si>
  <si>
    <t>SAN JOSE DE LA MONTAÑA</t>
  </si>
  <si>
    <t>SAN JUAN DE URABA</t>
  </si>
  <si>
    <t>SAN PEDRO</t>
  </si>
  <si>
    <t>SAN PEDRO DE URABA</t>
  </si>
  <si>
    <t>SAN RAFAEL</t>
  </si>
  <si>
    <t>SAN ROQUE</t>
  </si>
  <si>
    <t>SAN VICENTE</t>
  </si>
  <si>
    <t>SANTA BARBARA</t>
  </si>
  <si>
    <t>SANTAFE DE ANTIOQUIA</t>
  </si>
  <si>
    <t>SANTA ROSA DE OSOS</t>
  </si>
  <si>
    <t>SANTO DOMINGO</t>
  </si>
  <si>
    <t>SONSON</t>
  </si>
  <si>
    <t>SOPETRAN</t>
  </si>
  <si>
    <t>TAMESIS</t>
  </si>
  <si>
    <t>TARSO</t>
  </si>
  <si>
    <t>TITIRIBI</t>
  </si>
  <si>
    <t>TOLEDO</t>
  </si>
  <si>
    <t>TURBO</t>
  </si>
  <si>
    <t>URRAO</t>
  </si>
  <si>
    <t>VALDIVIA</t>
  </si>
  <si>
    <t>VALPARAISO</t>
  </si>
  <si>
    <t>VEGACHI</t>
  </si>
  <si>
    <t>YALI</t>
  </si>
  <si>
    <t>YARUMAL</t>
  </si>
  <si>
    <t>YOLOMBO</t>
  </si>
  <si>
    <t>ENERCER S.A. ESP</t>
  </si>
  <si>
    <t>MIRAFLORES</t>
  </si>
  <si>
    <t>En usuarios comerciales se incluyen los oficiales por no tener celda para su registro. El potencial de usuarios cambió por actualización de catastro.</t>
  </si>
  <si>
    <t>BERBEO</t>
  </si>
  <si>
    <t>PAEZ</t>
  </si>
  <si>
    <t>SAN EDUARDO</t>
  </si>
  <si>
    <t>ZETAQUIRA</t>
  </si>
  <si>
    <t>GARAGOA</t>
  </si>
  <si>
    <t>TENZA</t>
  </si>
  <si>
    <t>LA CAPILLA</t>
  </si>
  <si>
    <t>SUTATENZA</t>
  </si>
  <si>
    <t>GUATEQUE</t>
  </si>
  <si>
    <t>CAMPOHERMOSO</t>
  </si>
  <si>
    <t>CHINAVITA</t>
  </si>
  <si>
    <t>PACHAVITA</t>
  </si>
  <si>
    <t>SAN LUIS DE GACENO</t>
  </si>
  <si>
    <t>ENERGY GAS S.A.S. E.S.P</t>
  </si>
  <si>
    <t>ANOLAIMA</t>
  </si>
  <si>
    <t>CACHIPAY</t>
  </si>
  <si>
    <t>ESPIGAS S.A. E.S.P.</t>
  </si>
  <si>
    <t>MONIQUIRA</t>
  </si>
  <si>
    <t>G 8 PROYECTOS ENERGETICOS S.A.S. E.S.P.</t>
  </si>
  <si>
    <t>CHOCONTA</t>
  </si>
  <si>
    <t>GUASCA</t>
  </si>
  <si>
    <t>VILLAPINZON</t>
  </si>
  <si>
    <t>GAS DE LA ORINOQUIA S.A E.S.P</t>
  </si>
  <si>
    <t>META</t>
  </si>
  <si>
    <t>VISTAHERMOSA</t>
  </si>
  <si>
    <t>GAS NATURAL CUNDIBOYACENSE S.A. E.S.P.</t>
  </si>
  <si>
    <t>COGUA</t>
  </si>
  <si>
    <t>VILLA DE SAN DIEGO DE UBATE</t>
  </si>
  <si>
    <t>TUNJA</t>
  </si>
  <si>
    <t>OICATA</t>
  </si>
  <si>
    <t>SIMIJACA</t>
  </si>
  <si>
    <t>MOTAVITA</t>
  </si>
  <si>
    <t>DUITAMA</t>
  </si>
  <si>
    <t>SOGAMOSO</t>
  </si>
  <si>
    <t>TUTA</t>
  </si>
  <si>
    <t>PAIPA</t>
  </si>
  <si>
    <t>CHIA</t>
  </si>
  <si>
    <t>CAJICA</t>
  </si>
  <si>
    <t>CHIQUINQUIRA</t>
  </si>
  <si>
    <t>CUCAITA</t>
  </si>
  <si>
    <t>SORA</t>
  </si>
  <si>
    <t>BELEN</t>
  </si>
  <si>
    <t>CERINZA</t>
  </si>
  <si>
    <t>SANTA ROSA DE VITERBO</t>
  </si>
  <si>
    <t>SOPO</t>
  </si>
  <si>
    <t>TOCANCIPA</t>
  </si>
  <si>
    <t>ZIPAQUIRA</t>
  </si>
  <si>
    <t>SUTAMARCHAN</t>
  </si>
  <si>
    <t>TINJACA</t>
  </si>
  <si>
    <t>COMBITA</t>
  </si>
  <si>
    <t>BRICEÑO</t>
  </si>
  <si>
    <t>SACHICA</t>
  </si>
  <si>
    <t>SUSA</t>
  </si>
  <si>
    <t>FUQUENE</t>
  </si>
  <si>
    <t>TAUSA</t>
  </si>
  <si>
    <t>SUTATAUSA</t>
  </si>
  <si>
    <t>NEMOCON</t>
  </si>
  <si>
    <t>COTA</t>
  </si>
  <si>
    <t>SAMACA</t>
  </si>
  <si>
    <t>CUCUNUBA</t>
  </si>
  <si>
    <t>RAQUIRA</t>
  </si>
  <si>
    <t>SANTA SOFIA</t>
  </si>
  <si>
    <t>FLORESTA</t>
  </si>
  <si>
    <t>VILLA DE LEYVA</t>
  </si>
  <si>
    <t>FACATATIVA</t>
  </si>
  <si>
    <t>ALBANIA</t>
  </si>
  <si>
    <t>TUNUNGUA</t>
  </si>
  <si>
    <t>TIBASOSA</t>
  </si>
  <si>
    <t>LA BELLEZA</t>
  </si>
  <si>
    <t>FLORIAN</t>
  </si>
  <si>
    <t>NOBSA</t>
  </si>
  <si>
    <t>MOSQUERA</t>
  </si>
  <si>
    <t>FUNZA</t>
  </si>
  <si>
    <t>MADRID</t>
  </si>
  <si>
    <t>GACHANCIPA</t>
  </si>
  <si>
    <t>TABIO</t>
  </si>
  <si>
    <t>TENJO</t>
  </si>
  <si>
    <t>BOJACA</t>
  </si>
  <si>
    <t>ZIPACON</t>
  </si>
  <si>
    <t>SUBACHOQUE</t>
  </si>
  <si>
    <t>GAS NATURAL DEL CESAR S.A. E.S.P.</t>
  </si>
  <si>
    <t>CESAR</t>
  </si>
  <si>
    <t>AGUACHICA</t>
  </si>
  <si>
    <t>AGUSTIN CODAZZI</t>
  </si>
  <si>
    <t>CHIRIGUANA</t>
  </si>
  <si>
    <t>CURUMANI</t>
  </si>
  <si>
    <t>MAGDALENA</t>
  </si>
  <si>
    <t>EL BANCO</t>
  </si>
  <si>
    <t>GAMARRA</t>
  </si>
  <si>
    <t>LA GLORIA</t>
  </si>
  <si>
    <t>LA JAGUA DE IBIRICO</t>
  </si>
  <si>
    <t>PAILITAS</t>
  </si>
  <si>
    <t>PELAYA</t>
  </si>
  <si>
    <t>SAN ALBERTO</t>
  </si>
  <si>
    <t>SAN DIEGO</t>
  </si>
  <si>
    <t>TAMALAMEQUE</t>
  </si>
  <si>
    <t>BECERRIL</t>
  </si>
  <si>
    <t>SAN MARTIN</t>
  </si>
  <si>
    <t>GAS NATURAL DEL ORIENTE S.A. E.S.P.</t>
  </si>
  <si>
    <t>BUCARAMANGA</t>
  </si>
  <si>
    <t>FLORIDABLANCA</t>
  </si>
  <si>
    <t>GIRON</t>
  </si>
  <si>
    <t>PIEDECUESTA</t>
  </si>
  <si>
    <t>SABANA DE TORRES</t>
  </si>
  <si>
    <t>PUERTO WILCHES</t>
  </si>
  <si>
    <t>LEBRIJA</t>
  </si>
  <si>
    <t>BOLIVAR</t>
  </si>
  <si>
    <t>CANTAGALLO</t>
  </si>
  <si>
    <t>SAN PABLO</t>
  </si>
  <si>
    <t>BARRANCABERMEJA</t>
  </si>
  <si>
    <t>YONDO</t>
  </si>
  <si>
    <t>VANTI S.A E.S.P</t>
  </si>
  <si>
    <t>BOGOTA</t>
  </si>
  <si>
    <t>BOGOTA, D.C.</t>
  </si>
  <si>
    <t>SOACHA</t>
  </si>
  <si>
    <t>LA CALERA</t>
  </si>
  <si>
    <t>SIBATE</t>
  </si>
  <si>
    <t>EL ROSAL</t>
  </si>
  <si>
    <t>EL COLEGIO</t>
  </si>
  <si>
    <t>LA MESA</t>
  </si>
  <si>
    <t>ANAPOIMA</t>
  </si>
  <si>
    <t>VIOTA</t>
  </si>
  <si>
    <t>GASES DE LA GUAJIRA S.A. E.S.P.</t>
  </si>
  <si>
    <t>LA GUAJIRA</t>
  </si>
  <si>
    <t>RIOHACHA</t>
  </si>
  <si>
    <t>BARRANCAS</t>
  </si>
  <si>
    <t>DIBULLA</t>
  </si>
  <si>
    <t>DISTRACCION</t>
  </si>
  <si>
    <t>EL MOLINO</t>
  </si>
  <si>
    <t>FONSECA</t>
  </si>
  <si>
    <t>HATONUEVO</t>
  </si>
  <si>
    <t>LA JAGUA DEL PILAR</t>
  </si>
  <si>
    <t>MAICAO</t>
  </si>
  <si>
    <t>MANAURE</t>
  </si>
  <si>
    <t>SAN JUAN DEL CESAR</t>
  </si>
  <si>
    <t>URIBIA</t>
  </si>
  <si>
    <t>URUMITA</t>
  </si>
  <si>
    <t>VILLANUEVA</t>
  </si>
  <si>
    <t>GASES DE OCCIDENTE S.A. E.S.P.</t>
  </si>
  <si>
    <t>VALLE DEL CAUCA</t>
  </si>
  <si>
    <t>ANDALUCIA</t>
  </si>
  <si>
    <t>Información catastro propio</t>
  </si>
  <si>
    <t>ANSERMANUEVO</t>
  </si>
  <si>
    <t>GUADALAJARA DE BUGA</t>
  </si>
  <si>
    <t>BUGALAGRANDE</t>
  </si>
  <si>
    <t>CAICEDONIA</t>
  </si>
  <si>
    <t>CANDELARIA</t>
  </si>
  <si>
    <t>CARTAGO</t>
  </si>
  <si>
    <t>EL CERRITO</t>
  </si>
  <si>
    <t>FLORIDA</t>
  </si>
  <si>
    <t>GINEBRA</t>
  </si>
  <si>
    <t>GUACARI</t>
  </si>
  <si>
    <t>JAMUNDI</t>
  </si>
  <si>
    <t>LA VICTORIA</t>
  </si>
  <si>
    <t>OBANDO</t>
  </si>
  <si>
    <t>PALMIRA</t>
  </si>
  <si>
    <t>PRADERA</t>
  </si>
  <si>
    <t>ROLDANILLO</t>
  </si>
  <si>
    <t>SEVILLA</t>
  </si>
  <si>
    <t>TULUA</t>
  </si>
  <si>
    <t>YUMBO</t>
  </si>
  <si>
    <t>ZARZAL</t>
  </si>
  <si>
    <t>CALI</t>
  </si>
  <si>
    <t>BUENAVENTURA</t>
  </si>
  <si>
    <t>PUERTO TEJADA</t>
  </si>
  <si>
    <t>SANTANDER DE QUILICHAO</t>
  </si>
  <si>
    <t>VILLA RICA</t>
  </si>
  <si>
    <t>ALCALA</t>
  </si>
  <si>
    <t>CALIMA</t>
  </si>
  <si>
    <t>EL DOVIO</t>
  </si>
  <si>
    <t>RIOFRIO</t>
  </si>
  <si>
    <t>TORO</t>
  </si>
  <si>
    <t>TRUJILLO</t>
  </si>
  <si>
    <t>ULLOA</t>
  </si>
  <si>
    <t>VERSALLES</t>
  </si>
  <si>
    <t>VIJES</t>
  </si>
  <si>
    <t>YOTOCO</t>
  </si>
  <si>
    <t>CALOTO</t>
  </si>
  <si>
    <t>CORINTO</t>
  </si>
  <si>
    <t>GUACHENE</t>
  </si>
  <si>
    <t>MIRANDA</t>
  </si>
  <si>
    <t>PADILLA</t>
  </si>
  <si>
    <t>DAGUA</t>
  </si>
  <si>
    <t>LA CUMBRE</t>
  </si>
  <si>
    <t>RESTREPO</t>
  </si>
  <si>
    <t>GASES DEL CARIBE S.A. E.S.P.</t>
  </si>
  <si>
    <t>ATLANTICO</t>
  </si>
  <si>
    <t>BARRANQUILLA</t>
  </si>
  <si>
    <t>SOLEDAD</t>
  </si>
  <si>
    <t>MALAMBO</t>
  </si>
  <si>
    <t>GALAPA</t>
  </si>
  <si>
    <t>BARANOA</t>
  </si>
  <si>
    <t>PUERTO COLOMBIA</t>
  </si>
  <si>
    <t>SABANAGRANDE</t>
  </si>
  <si>
    <t>SANTO TOMAS</t>
  </si>
  <si>
    <t>PALMAR DE VARELA</t>
  </si>
  <si>
    <t>LURUACO</t>
  </si>
  <si>
    <t>POLONUEVO</t>
  </si>
  <si>
    <t>USIACURI</t>
  </si>
  <si>
    <t>PONEDERA</t>
  </si>
  <si>
    <t>CAMPO DE LA CRUZ</t>
  </si>
  <si>
    <t>REPELON</t>
  </si>
  <si>
    <t>SANTA LUCIA</t>
  </si>
  <si>
    <t>SUAN</t>
  </si>
  <si>
    <t>MANATI</t>
  </si>
  <si>
    <t>JUAN DE ACOSTA</t>
  </si>
  <si>
    <t>TUBARA</t>
  </si>
  <si>
    <t>PIOJO</t>
  </si>
  <si>
    <t>CLEMENCIA</t>
  </si>
  <si>
    <t>CALAMAR</t>
  </si>
  <si>
    <t>SAN ESTANISLAO</t>
  </si>
  <si>
    <t>SOPLAVIENTO</t>
  </si>
  <si>
    <t>ARROYOHONDO</t>
  </si>
  <si>
    <t>SAN CRISTOBAL</t>
  </si>
  <si>
    <t>SANTA MARTA</t>
  </si>
  <si>
    <t>CIENAGA</t>
  </si>
  <si>
    <t>ZONA BANANERA</t>
  </si>
  <si>
    <t>FUNDACION</t>
  </si>
  <si>
    <t>ALGARROBO</t>
  </si>
  <si>
    <t>ARACATACA</t>
  </si>
  <si>
    <t>EL RETEN</t>
  </si>
  <si>
    <t>SALAMINA</t>
  </si>
  <si>
    <t>SITIONUEVO</t>
  </si>
  <si>
    <t>PUEBLOVIEJO</t>
  </si>
  <si>
    <t>REMOLINO</t>
  </si>
  <si>
    <t>PIVIJAY</t>
  </si>
  <si>
    <t>EL PIÑON</t>
  </si>
  <si>
    <t>PLATO</t>
  </si>
  <si>
    <t>CHIBOLO</t>
  </si>
  <si>
    <t>CERRO SAN ANTONIO</t>
  </si>
  <si>
    <t>PEDRAZA</t>
  </si>
  <si>
    <t>ZAPAYAN</t>
  </si>
  <si>
    <t>TENERIFE</t>
  </si>
  <si>
    <t>SABANAS DE SAN ANGEL</t>
  </si>
  <si>
    <t>ARIGUANI</t>
  </si>
  <si>
    <t>NUEVA GRANADA</t>
  </si>
  <si>
    <t>PIJIÑO DEL CARMEN</t>
  </si>
  <si>
    <t>SAN SEBASTIAN DE BUENAVISTA</t>
  </si>
  <si>
    <t>GUAMAL</t>
  </si>
  <si>
    <t>SANTA ANA</t>
  </si>
  <si>
    <t>SAN ZENON</t>
  </si>
  <si>
    <t>SANTA BARBARA DE PINTO</t>
  </si>
  <si>
    <t>VALLEDUPAR</t>
  </si>
  <si>
    <t>LA PAZ</t>
  </si>
  <si>
    <t>BOSCONIA</t>
  </si>
  <si>
    <t>EL COPEY</t>
  </si>
  <si>
    <t>EL PASO</t>
  </si>
  <si>
    <t>CHIMICHAGUA</t>
  </si>
  <si>
    <t>ASTREA</t>
  </si>
  <si>
    <t>GASES DEL CUSIANA S.A. E.S.P</t>
  </si>
  <si>
    <t>TAURAMENA</t>
  </si>
  <si>
    <t>GASES DEL LLANO S.A. E.S.P.</t>
  </si>
  <si>
    <t>ACACIAS</t>
  </si>
  <si>
    <t>BARRANCA DE UPIA</t>
  </si>
  <si>
    <t>SAN JUAN DE ARAMA</t>
  </si>
  <si>
    <t>CABUYARO</t>
  </si>
  <si>
    <t>CUBARRAL</t>
  </si>
  <si>
    <t>EL CASTILLO</t>
  </si>
  <si>
    <t>PUERTO GAITAN</t>
  </si>
  <si>
    <t>PUERTO RICO</t>
  </si>
  <si>
    <t>SAN CARLOS DE GUAROA</t>
  </si>
  <si>
    <t>EL DORADO</t>
  </si>
  <si>
    <t>PUERTO LLERAS</t>
  </si>
  <si>
    <t>PUERTO CONCORDIA</t>
  </si>
  <si>
    <t>PUERTO LOPEZ</t>
  </si>
  <si>
    <t>FUENTE DE ORO</t>
  </si>
  <si>
    <t>CUMARAL</t>
  </si>
  <si>
    <t>VILLAVICENCIO</t>
  </si>
  <si>
    <t>GUAYABETAL</t>
  </si>
  <si>
    <t>QUETAME</t>
  </si>
  <si>
    <t>CAQUEZA</t>
  </si>
  <si>
    <t>UNE</t>
  </si>
  <si>
    <t>CHIPAQUE</t>
  </si>
  <si>
    <t>FOSCA</t>
  </si>
  <si>
    <t>GUAVIARE</t>
  </si>
  <si>
    <t>SAN JOSE DEL GUAVIARE</t>
  </si>
  <si>
    <t>GASES DEL ORIENTE S.A. E.S.P.</t>
  </si>
  <si>
    <t>CUCUTA</t>
  </si>
  <si>
    <t>VILLA DEL ROSARIO</t>
  </si>
  <si>
    <t>LOS PATIOS</t>
  </si>
  <si>
    <t>PAMPLONA</t>
  </si>
  <si>
    <t>Incluye cabecera municipal y los corregimientos de San Bernardo de Bata</t>
  </si>
  <si>
    <t>LABATECA</t>
  </si>
  <si>
    <t>CHITAGA</t>
  </si>
  <si>
    <t>SILOS</t>
  </si>
  <si>
    <t>SARDINATA</t>
  </si>
  <si>
    <t>EL ZULIA</t>
  </si>
  <si>
    <t>GRAMALOTE</t>
  </si>
  <si>
    <t>GASES DEL SUR DE SANTANDER S.A. E.S.P.</t>
  </si>
  <si>
    <t>ARCABUCO</t>
  </si>
  <si>
    <t>CHIPATA</t>
  </si>
  <si>
    <t>CHITARAQUE</t>
  </si>
  <si>
    <t>JESUS MARIA</t>
  </si>
  <si>
    <t>SANTANA</t>
  </si>
  <si>
    <t>SUCRE</t>
  </si>
  <si>
    <t>TOGsI</t>
  </si>
  <si>
    <t>BOAVITA</t>
  </si>
  <si>
    <t>LA UVITA</t>
  </si>
  <si>
    <t>SOATA</t>
  </si>
  <si>
    <t xml:space="preserve">GLOBAL, REDES Y OBRAS S.A.S. E.S.P. </t>
  </si>
  <si>
    <t>PACHO</t>
  </si>
  <si>
    <t>HEGA S.A. E.S.P.</t>
  </si>
  <si>
    <t>INGENIERIA Y SERVICIOS S.A. E.S.P.</t>
  </si>
  <si>
    <t>LENGUAZAQUE</t>
  </si>
  <si>
    <t>Castastro Censo Dane 2018 Cabecera: 1004   Rural: 2500 Para el reporte la Cobertura corresponde a área urbana y Rural</t>
  </si>
  <si>
    <t>GUACHETA</t>
  </si>
  <si>
    <t>Castastro Censo Dane 2018 Cabecera: 1979   Rural: 3265 Para el reporte la Cobertura corresponde a área urbana y Rural</t>
  </si>
  <si>
    <t>SAN JOSE DE PARE</t>
  </si>
  <si>
    <t>Castastro Censo Dane 2018 Cabecera: 374   Rural: 1744 Para el reporte la Cobertura corresponde a área urbana y Rural</t>
  </si>
  <si>
    <t>SOTAQUIRA</t>
  </si>
  <si>
    <t>Castastro Censo Dane 2018 Cabecera: 322   Rural: 3714 Para el reporte la Cobertura corresponde a área urbana y Rural</t>
  </si>
  <si>
    <t>Castastro Censo Dane 2018 Cabecera: 104 Rural:1926 Para el reporte la Cobertura corresponde a área Rural</t>
  </si>
  <si>
    <t>KEOPS ASOCIADOS S.A.S ESP</t>
  </si>
  <si>
    <t>ARAUCA</t>
  </si>
  <si>
    <t>TAME</t>
  </si>
  <si>
    <t>Municipio de Tame, Arauca</t>
  </si>
  <si>
    <t>MADIGAS INGENIEROS S.A. E.S.P.</t>
  </si>
  <si>
    <t>ARANZAZU</t>
  </si>
  <si>
    <t>CASTILLA LA NUEVA</t>
  </si>
  <si>
    <t>CIENEGA</t>
  </si>
  <si>
    <t>JENESANO</t>
  </si>
  <si>
    <t>MEDINA</t>
  </si>
  <si>
    <t>NUEVO COLON</t>
  </si>
  <si>
    <t>PARATEBUENO</t>
  </si>
  <si>
    <t>RAMIRIQUI</t>
  </si>
  <si>
    <t>TIBANA</t>
  </si>
  <si>
    <t>TURMEQUE</t>
  </si>
  <si>
    <t>VENTAQUEMADA</t>
  </si>
  <si>
    <t>VIRACACHA</t>
  </si>
  <si>
    <t>FILADELFIA</t>
  </si>
  <si>
    <t>LA MERCED</t>
  </si>
  <si>
    <t>CHIVATA</t>
  </si>
  <si>
    <t>SIACHOQUE</t>
  </si>
  <si>
    <t>SORACA</t>
  </si>
  <si>
    <t>FIRAVITOBA</t>
  </si>
  <si>
    <t>PESCA</t>
  </si>
  <si>
    <t>TOTA</t>
  </si>
  <si>
    <t>CUITIVA</t>
  </si>
  <si>
    <t>IZA</t>
  </si>
  <si>
    <t>AQUITANIA</t>
  </si>
  <si>
    <t>SABOYA</t>
  </si>
  <si>
    <t>PACORA</t>
  </si>
  <si>
    <t>AGUADAS</t>
  </si>
  <si>
    <t>CORRALES</t>
  </si>
  <si>
    <t>BUSBANZA</t>
  </si>
  <si>
    <t>METROGAS DE COLOMBIA S.A. E.S.P</t>
  </si>
  <si>
    <t>Usuarios ubicados en zona rural y centros poblados del municipio</t>
  </si>
  <si>
    <t>Usuarios ubicados en zona rural del municipio</t>
  </si>
  <si>
    <t>OCAÑA</t>
  </si>
  <si>
    <t>SOCORRO</t>
  </si>
  <si>
    <t>Mercado atendido por varios distribuidores</t>
  </si>
  <si>
    <t>VALLE DE SAN JOSE</t>
  </si>
  <si>
    <t>PINCHOTE</t>
  </si>
  <si>
    <t>PARAMO</t>
  </si>
  <si>
    <t>CURITI</t>
  </si>
  <si>
    <t>SAN GIL</t>
  </si>
  <si>
    <t>RIO DE ORO</t>
  </si>
  <si>
    <t>Corregimientos El Marquéz, Morrison y Los Angeles</t>
  </si>
  <si>
    <t>NACIONAL DE SERVICIOS PÚBLICOS DOMICILIARIOS S.A. E.S.P.</t>
  </si>
  <si>
    <t>VELEZ</t>
  </si>
  <si>
    <t>PROMESA S.A. E.S.P.</t>
  </si>
  <si>
    <t>PUENTE NACIONAL</t>
  </si>
  <si>
    <t>PROMOTORA DE SERVICIOS PÚBLICOS S.A. E.S.P.</t>
  </si>
  <si>
    <t>GUAVATA</t>
  </si>
  <si>
    <t>GsEPSA</t>
  </si>
  <si>
    <t>SAN VICENTE DE CHUCURI</t>
  </si>
  <si>
    <t>EL PEÑON</t>
  </si>
  <si>
    <t>MARQUETALIA</t>
  </si>
  <si>
    <t>PENSILVANIA</t>
  </si>
  <si>
    <t>SAN BENITO</t>
  </si>
  <si>
    <t>ANDES</t>
  </si>
  <si>
    <t>EL CARMEN DE CHUCURI</t>
  </si>
  <si>
    <t>SUAITA</t>
  </si>
  <si>
    <t>AGUADA</t>
  </si>
  <si>
    <t>TIBU</t>
  </si>
  <si>
    <t>TONA</t>
  </si>
  <si>
    <t>CHARTA</t>
  </si>
  <si>
    <t>VETAS</t>
  </si>
  <si>
    <t>CALIFORNIA</t>
  </si>
  <si>
    <t>SURATA</t>
  </si>
  <si>
    <t>REDEGAS DOMICILIARIO SA ESP</t>
  </si>
  <si>
    <t>FOMEQUE</t>
  </si>
  <si>
    <t>CHOACHI</t>
  </si>
  <si>
    <t>UBAQUE</t>
  </si>
  <si>
    <t>SERVICIOS PÝBLICOS INGENIERÝA Y GAS S.A. E.S.P.</t>
  </si>
  <si>
    <t>FALAN</t>
  </si>
  <si>
    <t>PALOCABILDO</t>
  </si>
  <si>
    <t>CASABIANCA</t>
  </si>
  <si>
    <t>VILLAHERMOSA</t>
  </si>
  <si>
    <t>SERVICIOS PÚBLICOS Y GAS S.A E.S.P.</t>
  </si>
  <si>
    <t>COYAIMA</t>
  </si>
  <si>
    <t>SURCOLOMBIANA DE GAS S.A. E.S.P.</t>
  </si>
  <si>
    <t>PITALITO</t>
  </si>
  <si>
    <t>TIMANA</t>
  </si>
  <si>
    <t>Corresponde al Centro Poblado de Bruselas - Municipio Pitalito</t>
  </si>
  <si>
    <t>AGRADO</t>
  </si>
  <si>
    <t>ALTAMIRA</t>
  </si>
  <si>
    <t>PITAL</t>
  </si>
  <si>
    <t>SUAZA</t>
  </si>
  <si>
    <t>SAN AGUSTIN</t>
  </si>
  <si>
    <t>PUTUMAYO</t>
  </si>
  <si>
    <t>MOCOA</t>
  </si>
  <si>
    <t>PUERTO ASIS</t>
  </si>
  <si>
    <t>PUERTO CAICEDO</t>
  </si>
  <si>
    <t>VILLAGARZON</t>
  </si>
  <si>
    <t>Mercado especial conformado por Centros Polbados de los Municipios de Agrado, Guadalupe, Pitalito y Timana en el Depto del Huila</t>
  </si>
  <si>
    <t>Mercado especial conformado por los Centros Polbados San Calixto, Hato Viego, San Isidro y Satia, Municipio de Suaza en el Depto del Huila</t>
  </si>
  <si>
    <t>SURTIDORA DE GAS DEL CARIBE S.A. E.S.P</t>
  </si>
  <si>
    <t>CARTAGENA</t>
  </si>
  <si>
    <t>ARJONA</t>
  </si>
  <si>
    <t>EL CARMEN DE BOLIVAR</t>
  </si>
  <si>
    <t>CICUCO</t>
  </si>
  <si>
    <t>CORDOBA</t>
  </si>
  <si>
    <t>EL GUAMO</t>
  </si>
  <si>
    <t>MAGANGUE</t>
  </si>
  <si>
    <t>MAHATES</t>
  </si>
  <si>
    <t>MARIA LA BAJA</t>
  </si>
  <si>
    <t>MOMPOS</t>
  </si>
  <si>
    <t>SAN JACINTO</t>
  </si>
  <si>
    <t>SAN JUAN NEPOMUCENO</t>
  </si>
  <si>
    <t>SANTA CATALINA</t>
  </si>
  <si>
    <t>SANTA ROSA</t>
  </si>
  <si>
    <t>TALAIGUA NUEVO</t>
  </si>
  <si>
    <t>TURBACO</t>
  </si>
  <si>
    <t>TURBANA</t>
  </si>
  <si>
    <t>ZAMBRANO</t>
  </si>
  <si>
    <t>Corresponde al corregimiento de Bocachica, Resolución CREG 001/2015.</t>
  </si>
  <si>
    <t>Corresponde al corregimiento de Caño del Oro, Resolución CREG 001/2015.</t>
  </si>
  <si>
    <t>Corresponde al corregimiento de Punta Arena, Resolución CREG 001/2015.</t>
  </si>
  <si>
    <t>Corresponde al corregimiento de Tierrabomba, Resolución CREG 001/2015.</t>
  </si>
  <si>
    <t>ACHI</t>
  </si>
  <si>
    <t>ALTOS DEL ROSARIO</t>
  </si>
  <si>
    <t>ARENAL</t>
  </si>
  <si>
    <t>BARRANCO DE LOBA</t>
  </si>
  <si>
    <t>HATILLO DE LOBA</t>
  </si>
  <si>
    <t>MARGARITA</t>
  </si>
  <si>
    <t>REGIDOR</t>
  </si>
  <si>
    <t>RIO VIEJO</t>
  </si>
  <si>
    <t>SAN JACINTO DEL CAUCA</t>
  </si>
  <si>
    <t>SAN MARTIN DE LOBA</t>
  </si>
  <si>
    <t>SIMITI</t>
  </si>
  <si>
    <t>SAN FERNANDO</t>
  </si>
  <si>
    <t>NOROSI</t>
  </si>
  <si>
    <t>MONTERIA</t>
  </si>
  <si>
    <t>AYAPEL</t>
  </si>
  <si>
    <t>BUENAVISTA</t>
  </si>
  <si>
    <t>CANALETE</t>
  </si>
  <si>
    <t>CERETE</t>
  </si>
  <si>
    <t>CHIMA</t>
  </si>
  <si>
    <t>CHINU</t>
  </si>
  <si>
    <t>CIENAGA DE ORO</t>
  </si>
  <si>
    <t>COTORRA</t>
  </si>
  <si>
    <t>LA APARTADA</t>
  </si>
  <si>
    <t>LORICA</t>
  </si>
  <si>
    <t>LOS CORDOBAS</t>
  </si>
  <si>
    <t>MOMIL</t>
  </si>
  <si>
    <t>MONTELIBANO</t>
  </si>
  <si>
    <t>MOÑITOS</t>
  </si>
  <si>
    <t>PLANETA RICA</t>
  </si>
  <si>
    <t>PUEBLO NUEVO</t>
  </si>
  <si>
    <t>PUERTO ESCONDIDO</t>
  </si>
  <si>
    <t>PUERTO LIBERTADOR</t>
  </si>
  <si>
    <t>PURISIMA</t>
  </si>
  <si>
    <t>SAHAGUN</t>
  </si>
  <si>
    <t>SAN ANDRES SOTAVENTO</t>
  </si>
  <si>
    <t>SAN ANTERO</t>
  </si>
  <si>
    <t>SAN BERNARDO DEL VIENTO</t>
  </si>
  <si>
    <t>SAN JOSE DE URE</t>
  </si>
  <si>
    <t>SAN PELAYO</t>
  </si>
  <si>
    <t>TIERRALTA</t>
  </si>
  <si>
    <t>TUCHIN</t>
  </si>
  <si>
    <t>VALENCIA</t>
  </si>
  <si>
    <t>Corresponde al corregimiento de El Varal, Resolución CREG 050/2008.</t>
  </si>
  <si>
    <t>SINCELEJO</t>
  </si>
  <si>
    <t>CAIMITO</t>
  </si>
  <si>
    <t>CHALAN</t>
  </si>
  <si>
    <t>COLOSO</t>
  </si>
  <si>
    <t>COROZAL</t>
  </si>
  <si>
    <t>COVEÑAS</t>
  </si>
  <si>
    <t>EL ROBLE</t>
  </si>
  <si>
    <t>GALERAS</t>
  </si>
  <si>
    <t>LOS PALMITOS</t>
  </si>
  <si>
    <t>MORROA</t>
  </si>
  <si>
    <t>OVEJAS</t>
  </si>
  <si>
    <t>SAMPUES</t>
  </si>
  <si>
    <t>PALMITO</t>
  </si>
  <si>
    <t>SAN BENITO ABAD</t>
  </si>
  <si>
    <t>SAN JUAN DE BETULIA</t>
  </si>
  <si>
    <t>SAN LUIS DE SINCE</t>
  </si>
  <si>
    <t>SAN MARCOS</t>
  </si>
  <si>
    <t>SAN ONOFRE</t>
  </si>
  <si>
    <t>SANTIAGO DE TOLU</t>
  </si>
  <si>
    <t>TOLU VIEJO</t>
  </si>
  <si>
    <t>CACERES</t>
  </si>
  <si>
    <t>CAUCASIA</t>
  </si>
  <si>
    <t>EL BAGRE</t>
  </si>
  <si>
    <t>SEGOVIA</t>
  </si>
  <si>
    <t>TARAZA</t>
  </si>
  <si>
    <t>ZARAGOZA</t>
  </si>
  <si>
    <t>UNIVERSAL DE SERVICIOS PÚBLICOS S.A. E.S.P.</t>
  </si>
  <si>
    <t>CHOCO</t>
  </si>
  <si>
    <t>CONDOTO</t>
  </si>
  <si>
    <t>UNION PANAMERICANA</t>
  </si>
  <si>
    <t>ISTMINA</t>
  </si>
  <si>
    <t>TADO</t>
  </si>
  <si>
    <t>QUIBDO</t>
  </si>
  <si>
    <t>VIDA GAS POR NATURALEZA S.A E.S.P.</t>
  </si>
  <si>
    <t>SESQUILE</t>
  </si>
  <si>
    <t>GUATAVITA</t>
  </si>
  <si>
    <t>MACHETA</t>
  </si>
  <si>
    <t>MANTA</t>
  </si>
  <si>
    <t>TIBIRITA</t>
  </si>
  <si>
    <t>YAVEGAS S.A. E.S.P.</t>
  </si>
  <si>
    <t>CAPARRAPI</t>
  </si>
  <si>
    <t>GACHALA</t>
  </si>
  <si>
    <t>GACHETA</t>
  </si>
  <si>
    <t>GAMA</t>
  </si>
  <si>
    <t>JUNIN</t>
  </si>
  <si>
    <t>LA PALMA</t>
  </si>
  <si>
    <t>PAIME</t>
  </si>
  <si>
    <t>SUESCA</t>
  </si>
  <si>
    <t>TOPAIPI</t>
  </si>
  <si>
    <t>UBALA</t>
  </si>
  <si>
    <t>VILLAGOMEZ</t>
  </si>
  <si>
    <t>YACOPI</t>
  </si>
  <si>
    <t>TOTAL</t>
  </si>
  <si>
    <t>Fuente: Empresas Distribuidoras de Gas Natural</t>
  </si>
  <si>
    <t>Número Total de Usuarios Residenciales Conectados por Estrato</t>
  </si>
  <si>
    <t>USUARIOS CONECTADOS CON GAS NATURAL</t>
  </si>
  <si>
    <t>No. USUARIOS</t>
  </si>
  <si>
    <t>PORCENTAJE DE PARTICIPACIÓN EN EL TOTAL DE USUARIOS CONECTADOS</t>
  </si>
  <si>
    <t>E1</t>
  </si>
  <si>
    <t>E2</t>
  </si>
  <si>
    <t>E3</t>
  </si>
  <si>
    <t>E4</t>
  </si>
  <si>
    <t>E5</t>
  </si>
  <si>
    <t>E6</t>
  </si>
  <si>
    <t>Residenciales</t>
  </si>
  <si>
    <t>Comerciales</t>
  </si>
  <si>
    <t>Industriales</t>
  </si>
  <si>
    <t>TOTAL USUARIOS CONECTADOS CON GAS NATURAL POR RED</t>
  </si>
  <si>
    <t>*NOTA: La empresa EDALGAS S.A ESP vendió sus activos a la empresa REDNOVA S.A ESP a partir del 1° de Abril de 2019; 
Resaltadas en amarillo las empresas que no actualizaron su reporte de cobertura del servicio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</si>
</sst>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€_-;\-* #,##0.00\ _€_-;_-* &quot;-&quot;??\ _€_-;_-@_-"/>
    <numFmt numFmtId="164" formatCode="_-* #,##0\ _€_-;\-* #,##0\ _€_-;_-* &quot;-&quot;??\ _€_-;_-@_-"/>
    <numFmt numFmtId="165" formatCode="_(* #,##0_);_(* \(#,##0\);_(* &quot;-&quot;??_);_(@_)"/>
    <numFmt numFmtId="166" formatCode="#,##0.0000"/>
    <numFmt numFmtId="167" formatCode="0.0%"/>
  </numFmts>
  <fonts count="10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9"/>
      <color rgb="FF000000"/>
      <name val="Work Sans"/>
      <family val="3"/>
    </font>
    <font>
      <sz val="9"/>
      <color rgb="FF000000"/>
      <name val="Work Sans"/>
      <family val="3"/>
    </font>
    <font>
      <b/>
      <sz val="9"/>
      <name val="Work Sans"/>
      <family val="3"/>
    </font>
    <font>
      <sz val="9"/>
      <color rgb="FF000000"/>
      <name val="Calibri"/>
      <family val="2"/>
    </font>
    <font>
      <sz val="9"/>
      <name val="Work Sans"/>
      <family val="3"/>
    </font>
    <font>
      <sz val="10"/>
      <name val="Arial"/>
      <family val="2"/>
    </font>
    <font>
      <sz val="9"/>
      <color rgb="FF000000"/>
      <name val="Arial"/>
      <family val="2"/>
    </font>
    <font>
      <i/>
      <sz val="9"/>
      <name val="Work Sans"/>
      <family val="3"/>
    </font>
  </fonts>
  <fills count="7">
    <fill>
      <patternFill patternType="none"/>
    </fill>
    <fill>
      <patternFill patternType="gray125"/>
    </fill>
    <fill>
      <patternFill patternType="solid">
        <fgColor rgb="FFCCCC00"/>
        <bgColor rgb="FF000000"/>
      </patternFill>
    </fill>
    <fill>
      <patternFill patternType="solid">
        <fgColor rgb="FFE7E6E6"/>
        <bgColor rgb="FF000000"/>
      </patternFill>
    </fill>
    <fill>
      <patternFill patternType="solid">
        <fgColor rgb="FFEDEDED"/>
        <bgColor rgb="FF000000"/>
      </patternFill>
    </fill>
    <fill>
      <patternFill patternType="solid">
        <fgColor rgb="FFD9D9D9"/>
        <bgColor rgb="FF000000"/>
      </patternFill>
    </fill>
    <fill>
      <patternFill patternType="solid">
        <fgColor rgb="FFFFFF00"/>
        <bgColor rgb="FF000000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5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43" fontId="1" fillId="0" borderId="0" applyFont="0" applyFill="0" applyBorder="0" applyAlignment="0" applyProtection="0"/>
    <xf numFmtId="0" fontId="7" fillId="0" borderId="0"/>
  </cellStyleXfs>
  <cellXfs count="114">
    <xf numFmtId="0" fontId="0" fillId="0" borderId="0" xfId="0"/>
    <xf numFmtId="0" fontId="2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horizontal="center" vertical="center" wrapText="1"/>
    </xf>
    <xf numFmtId="0" fontId="3" fillId="0" borderId="0" xfId="0" applyFont="1" applyFill="1" applyBorder="1" applyAlignment="1">
      <alignment vertical="center" wrapText="1"/>
    </xf>
    <xf numFmtId="0" fontId="3" fillId="0" borderId="0" xfId="0" applyFont="1" applyFill="1" applyBorder="1"/>
    <xf numFmtId="0" fontId="4" fillId="2" borderId="1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vertical="center" wrapText="1"/>
    </xf>
    <xf numFmtId="0" fontId="5" fillId="0" borderId="1" xfId="0" applyFont="1" applyFill="1" applyBorder="1" applyAlignment="1">
      <alignment wrapText="1"/>
    </xf>
    <xf numFmtId="0" fontId="5" fillId="0" borderId="2" xfId="0" applyFont="1" applyFill="1" applyBorder="1" applyProtection="1"/>
    <xf numFmtId="37" fontId="5" fillId="0" borderId="1" xfId="3" applyNumberFormat="1" applyFont="1" applyFill="1" applyBorder="1" applyAlignment="1" applyProtection="1">
      <alignment horizontal="right"/>
      <protection locked="0"/>
    </xf>
    <xf numFmtId="37" fontId="5" fillId="0" borderId="1" xfId="3" applyNumberFormat="1" applyFont="1" applyFill="1" applyBorder="1" applyAlignment="1" applyProtection="1">
      <alignment horizontal="right"/>
    </xf>
    <xf numFmtId="10" fontId="5" fillId="0" borderId="1" xfId="3" applyNumberFormat="1" applyFont="1" applyFill="1" applyBorder="1" applyAlignment="1" applyProtection="1"/>
    <xf numFmtId="37" fontId="5" fillId="0" borderId="3" xfId="0" applyNumberFormat="1" applyFont="1" applyFill="1" applyBorder="1" applyProtection="1">
      <protection locked="0"/>
    </xf>
    <xf numFmtId="0" fontId="5" fillId="0" borderId="4" xfId="0" applyFont="1" applyFill="1" applyBorder="1" applyProtection="1">
      <protection locked="0"/>
    </xf>
    <xf numFmtId="0" fontId="5" fillId="0" borderId="0" xfId="0" applyFont="1" applyFill="1" applyBorder="1" applyProtection="1">
      <protection locked="0"/>
    </xf>
    <xf numFmtId="0" fontId="5" fillId="0" borderId="3" xfId="0" applyFont="1" applyFill="1" applyBorder="1" applyProtection="1">
      <protection locked="0"/>
    </xf>
    <xf numFmtId="1" fontId="5" fillId="0" borderId="1" xfId="3" applyNumberFormat="1" applyFont="1" applyFill="1" applyBorder="1" applyAlignment="1" applyProtection="1">
      <alignment horizontal="right"/>
      <protection locked="0"/>
    </xf>
    <xf numFmtId="0" fontId="2" fillId="3" borderId="1" xfId="0" applyFont="1" applyFill="1" applyBorder="1"/>
    <xf numFmtId="0" fontId="4" fillId="3" borderId="1" xfId="0" applyFont="1" applyFill="1" applyBorder="1" applyAlignment="1">
      <alignment horizontal="right" vertical="center" wrapText="1"/>
    </xf>
    <xf numFmtId="164" fontId="4" fillId="3" borderId="1" xfId="0" applyNumberFormat="1" applyFont="1" applyFill="1" applyBorder="1" applyAlignment="1">
      <alignment vertical="center" wrapText="1"/>
    </xf>
    <xf numFmtId="10" fontId="2" fillId="4" borderId="1" xfId="2" applyNumberFormat="1" applyFont="1" applyFill="1" applyBorder="1" applyAlignment="1">
      <alignment vertical="center" wrapText="1"/>
    </xf>
    <xf numFmtId="0" fontId="3" fillId="5" borderId="1" xfId="0" applyFont="1" applyFill="1" applyBorder="1" applyProtection="1">
      <protection locked="0"/>
    </xf>
    <xf numFmtId="0" fontId="3" fillId="6" borderId="1" xfId="0" applyFont="1" applyFill="1" applyBorder="1"/>
    <xf numFmtId="0" fontId="6" fillId="6" borderId="1" xfId="0" applyFont="1" applyFill="1" applyBorder="1" applyAlignment="1">
      <alignment horizontal="left" vertical="center" wrapText="1"/>
    </xf>
    <xf numFmtId="164" fontId="6" fillId="6" borderId="1" xfId="0" applyNumberFormat="1" applyFont="1" applyFill="1" applyBorder="1" applyAlignment="1">
      <alignment horizontal="left" vertical="center" wrapText="1"/>
    </xf>
    <xf numFmtId="164" fontId="4" fillId="6" borderId="1" xfId="0" applyNumberFormat="1" applyFont="1" applyFill="1" applyBorder="1" applyAlignment="1">
      <alignment vertical="center" wrapText="1"/>
    </xf>
    <xf numFmtId="164" fontId="6" fillId="6" borderId="1" xfId="0" applyNumberFormat="1" applyFont="1" applyFill="1" applyBorder="1" applyAlignment="1">
      <alignment vertical="center" wrapText="1"/>
    </xf>
    <xf numFmtId="10" fontId="3" fillId="6" borderId="1" xfId="2" applyNumberFormat="1" applyFont="1" applyFill="1" applyBorder="1" applyAlignment="1">
      <alignment vertical="center" wrapText="1"/>
    </xf>
    <xf numFmtId="0" fontId="3" fillId="6" borderId="1" xfId="0" applyFont="1" applyFill="1" applyBorder="1" applyProtection="1">
      <protection locked="0"/>
    </xf>
    <xf numFmtId="0" fontId="3" fillId="0" borderId="1" xfId="0" applyFont="1" applyFill="1" applyBorder="1"/>
    <xf numFmtId="37" fontId="3" fillId="0" borderId="1" xfId="3" applyNumberFormat="1" applyFont="1" applyFill="1" applyBorder="1" applyAlignment="1" applyProtection="1">
      <alignment horizontal="right"/>
      <protection locked="0"/>
    </xf>
    <xf numFmtId="37" fontId="3" fillId="0" borderId="1" xfId="3" applyNumberFormat="1" applyFont="1" applyFill="1" applyBorder="1" applyAlignment="1" applyProtection="1">
      <alignment horizontal="right"/>
    </xf>
    <xf numFmtId="10" fontId="3" fillId="0" borderId="1" xfId="3" applyNumberFormat="1" applyFont="1" applyFill="1" applyBorder="1" applyAlignment="1" applyProtection="1"/>
    <xf numFmtId="0" fontId="3" fillId="0" borderId="1" xfId="0" applyFont="1" applyFill="1" applyBorder="1" applyProtection="1">
      <protection locked="0"/>
    </xf>
    <xf numFmtId="0" fontId="3" fillId="0" borderId="1" xfId="0" applyFont="1" applyFill="1" applyBorder="1" applyProtection="1"/>
    <xf numFmtId="10" fontId="3" fillId="0" borderId="1" xfId="2" applyNumberFormat="1" applyFont="1" applyFill="1" applyBorder="1" applyAlignment="1" applyProtection="1"/>
    <xf numFmtId="0" fontId="5" fillId="0" borderId="1" xfId="0" applyFont="1" applyFill="1" applyBorder="1" applyProtection="1"/>
    <xf numFmtId="37" fontId="3" fillId="0" borderId="1" xfId="1" applyNumberFormat="1" applyFont="1" applyFill="1" applyBorder="1" applyAlignment="1" applyProtection="1">
      <protection locked="0"/>
    </xf>
    <xf numFmtId="37" fontId="3" fillId="0" borderId="1" xfId="1" applyNumberFormat="1" applyFont="1" applyFill="1" applyBorder="1" applyAlignment="1" applyProtection="1"/>
    <xf numFmtId="10" fontId="3" fillId="0" borderId="1" xfId="1" applyNumberFormat="1" applyFont="1" applyFill="1" applyBorder="1" applyAlignment="1" applyProtection="1"/>
    <xf numFmtId="0" fontId="4" fillId="3" borderId="1" xfId="0" applyFont="1" applyFill="1" applyBorder="1" applyAlignment="1">
      <alignment horizontal="left" vertical="center" wrapText="1"/>
    </xf>
    <xf numFmtId="37" fontId="3" fillId="6" borderId="1" xfId="1" applyNumberFormat="1" applyFont="1" applyFill="1" applyBorder="1" applyAlignment="1" applyProtection="1">
      <protection locked="0"/>
    </xf>
    <xf numFmtId="0" fontId="3" fillId="6" borderId="1" xfId="0" applyFont="1" applyFill="1" applyBorder="1" applyAlignment="1"/>
    <xf numFmtId="37" fontId="3" fillId="6" borderId="1" xfId="1" applyNumberFormat="1" applyFont="1" applyFill="1" applyBorder="1" applyAlignment="1" applyProtection="1"/>
    <xf numFmtId="10" fontId="3" fillId="6" borderId="1" xfId="1" applyNumberFormat="1" applyFont="1" applyFill="1" applyBorder="1" applyAlignment="1" applyProtection="1"/>
    <xf numFmtId="37" fontId="5" fillId="0" borderId="2" xfId="1" applyNumberFormat="1" applyFont="1" applyFill="1" applyBorder="1" applyAlignment="1" applyProtection="1">
      <alignment horizontal="right"/>
      <protection locked="0"/>
    </xf>
    <xf numFmtId="0" fontId="3" fillId="0" borderId="1" xfId="0" applyFont="1" applyFill="1" applyBorder="1" applyAlignment="1">
      <alignment horizontal="left"/>
    </xf>
    <xf numFmtId="9" fontId="3" fillId="0" borderId="1" xfId="2" applyFont="1" applyFill="1" applyBorder="1"/>
    <xf numFmtId="10" fontId="5" fillId="0" borderId="1" xfId="3" applyNumberFormat="1" applyFont="1" applyFill="1" applyBorder="1" applyAlignment="1" applyProtection="1">
      <alignment horizontal="right"/>
    </xf>
    <xf numFmtId="3" fontId="6" fillId="0" borderId="1" xfId="0" applyNumberFormat="1" applyFont="1" applyFill="1" applyBorder="1" applyAlignment="1" applyProtection="1">
      <alignment vertical="top" wrapText="1"/>
      <protection locked="0"/>
    </xf>
    <xf numFmtId="3" fontId="6" fillId="0" borderId="1" xfId="0" applyNumberFormat="1" applyFont="1" applyFill="1" applyBorder="1" applyProtection="1">
      <protection locked="0"/>
    </xf>
    <xf numFmtId="0" fontId="6" fillId="0" borderId="1" xfId="0" applyFont="1" applyFill="1" applyBorder="1" applyProtection="1">
      <protection locked="0"/>
    </xf>
    <xf numFmtId="0" fontId="6" fillId="0" borderId="1" xfId="4" applyFont="1" applyFill="1" applyBorder="1" applyProtection="1">
      <protection locked="0"/>
    </xf>
    <xf numFmtId="3" fontId="6" fillId="0" borderId="1" xfId="0" applyNumberFormat="1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/>
      <protection locked="0"/>
    </xf>
    <xf numFmtId="0" fontId="3" fillId="0" borderId="1" xfId="0" applyFont="1" applyFill="1" applyBorder="1" applyAlignment="1" applyProtection="1">
      <alignment horizontal="center" vertical="center" wrapText="1"/>
      <protection locked="0"/>
    </xf>
    <xf numFmtId="0" fontId="6" fillId="0" borderId="1" xfId="0" applyFont="1" applyFill="1" applyBorder="1" applyAlignment="1" applyProtection="1">
      <alignment horizontal="center" vertical="center" wrapText="1"/>
      <protection locked="0"/>
    </xf>
    <xf numFmtId="3" fontId="3" fillId="0" borderId="1" xfId="0" applyNumberFormat="1" applyFont="1" applyFill="1" applyBorder="1" applyAlignment="1" applyProtection="1">
      <alignment horizontal="center" vertical="center" wrapText="1"/>
      <protection locked="0"/>
    </xf>
    <xf numFmtId="3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43" fontId="3" fillId="0" borderId="1" xfId="3" applyFont="1" applyFill="1" applyBorder="1" applyAlignment="1" applyProtection="1">
      <alignment vertical="center" wrapText="1"/>
      <protection locked="0"/>
    </xf>
    <xf numFmtId="43" fontId="6" fillId="0" borderId="1" xfId="3" applyFont="1" applyFill="1" applyBorder="1" applyAlignment="1" applyProtection="1">
      <alignment horizontal="center" vertical="center" wrapText="1"/>
      <protection locked="0"/>
    </xf>
    <xf numFmtId="164" fontId="3" fillId="0" borderId="1" xfId="3" applyNumberFormat="1" applyFont="1" applyFill="1" applyBorder="1" applyAlignment="1" applyProtection="1">
      <alignment vertical="center" wrapText="1"/>
      <protection locked="0"/>
    </xf>
    <xf numFmtId="164" fontId="6" fillId="0" borderId="1" xfId="3" applyNumberFormat="1" applyFont="1" applyFill="1" applyBorder="1" applyAlignment="1" applyProtection="1">
      <alignment horizontal="center" vertical="center" wrapText="1"/>
      <protection locked="0"/>
    </xf>
    <xf numFmtId="37" fontId="5" fillId="0" borderId="2" xfId="3" applyNumberFormat="1" applyFont="1" applyFill="1" applyBorder="1" applyAlignment="1" applyProtection="1">
      <alignment horizontal="right"/>
      <protection locked="0"/>
    </xf>
    <xf numFmtId="0" fontId="5" fillId="0" borderId="2" xfId="0" applyFont="1" applyFill="1" applyBorder="1" applyAlignment="1">
      <alignment horizontal="right"/>
    </xf>
    <xf numFmtId="37" fontId="3" fillId="0" borderId="5" xfId="3" applyNumberFormat="1" applyFont="1" applyFill="1" applyBorder="1" applyAlignment="1" applyProtection="1">
      <alignment horizontal="right"/>
      <protection locked="0"/>
    </xf>
    <xf numFmtId="0" fontId="3" fillId="0" borderId="1" xfId="0" applyFont="1" applyFill="1" applyBorder="1" applyAlignment="1">
      <alignment vertical="center" wrapText="1"/>
    </xf>
    <xf numFmtId="0" fontId="3" fillId="0" borderId="1" xfId="0" applyFont="1" applyFill="1" applyBorder="1" applyAlignment="1">
      <alignment horizontal="right" vertical="center" wrapText="1"/>
    </xf>
    <xf numFmtId="37" fontId="3" fillId="0" borderId="1" xfId="1" applyNumberFormat="1" applyFont="1" applyFill="1" applyBorder="1" applyAlignment="1" applyProtection="1">
      <alignment horizontal="right"/>
      <protection locked="0"/>
    </xf>
    <xf numFmtId="0" fontId="4" fillId="0" borderId="1" xfId="0" applyFont="1" applyFill="1" applyBorder="1" applyAlignment="1">
      <alignment horizontal="right" vertical="center" wrapText="1"/>
    </xf>
    <xf numFmtId="0" fontId="5" fillId="0" borderId="1" xfId="0" applyFont="1" applyFill="1" applyBorder="1"/>
    <xf numFmtId="0" fontId="8" fillId="0" borderId="1" xfId="0" applyFont="1" applyFill="1" applyBorder="1"/>
    <xf numFmtId="0" fontId="3" fillId="6" borderId="1" xfId="0" applyFont="1" applyFill="1" applyBorder="1" applyProtection="1"/>
    <xf numFmtId="37" fontId="3" fillId="6" borderId="1" xfId="3" applyNumberFormat="1" applyFont="1" applyFill="1" applyBorder="1" applyAlignment="1" applyProtection="1">
      <alignment horizontal="right"/>
    </xf>
    <xf numFmtId="10" fontId="3" fillId="6" borderId="1" xfId="3" applyNumberFormat="1" applyFont="1" applyFill="1" applyBorder="1" applyAlignment="1" applyProtection="1"/>
    <xf numFmtId="0" fontId="3" fillId="6" borderId="1" xfId="0" applyFont="1" applyFill="1" applyBorder="1" applyAlignment="1">
      <alignment horizontal="left"/>
    </xf>
    <xf numFmtId="0" fontId="3" fillId="6" borderId="1" xfId="0" applyFont="1" applyFill="1" applyBorder="1" applyAlignment="1" applyProtection="1">
      <alignment horizontal="left"/>
    </xf>
    <xf numFmtId="0" fontId="3" fillId="6" borderId="1" xfId="0" applyFont="1" applyFill="1" applyBorder="1" applyAlignment="1" applyProtection="1">
      <alignment horizontal="left"/>
      <protection locked="0"/>
    </xf>
    <xf numFmtId="165" fontId="4" fillId="2" borderId="1" xfId="0" applyNumberFormat="1" applyFont="1" applyFill="1" applyBorder="1" applyAlignment="1">
      <alignment vertical="center" wrapText="1"/>
    </xf>
    <xf numFmtId="10" fontId="2" fillId="2" borderId="1" xfId="2" applyNumberFormat="1" applyFont="1" applyFill="1" applyBorder="1" applyAlignment="1">
      <alignment vertical="center" wrapText="1"/>
    </xf>
    <xf numFmtId="0" fontId="3" fillId="0" borderId="0" xfId="0" applyFont="1" applyFill="1" applyBorder="1" applyAlignment="1">
      <alignment horizontal="left" vertical="center" wrapText="1"/>
    </xf>
    <xf numFmtId="165" fontId="3" fillId="0" borderId="0" xfId="0" applyNumberFormat="1" applyFont="1" applyFill="1" applyBorder="1" applyAlignment="1">
      <alignment vertical="center"/>
    </xf>
    <xf numFmtId="0" fontId="4" fillId="0" borderId="0" xfId="0" applyFont="1" applyFill="1" applyBorder="1" applyAlignment="1">
      <alignment horizontal="center" vertical="center" wrapText="1"/>
    </xf>
    <xf numFmtId="0" fontId="9" fillId="0" borderId="0" xfId="0" applyFont="1" applyFill="1" applyBorder="1" applyAlignment="1">
      <alignment horizontal="left" vertical="center" wrapText="1"/>
    </xf>
    <xf numFmtId="166" fontId="3" fillId="0" borderId="0" xfId="0" applyNumberFormat="1" applyFont="1" applyFill="1" applyBorder="1" applyAlignment="1">
      <alignment horizontal="center" vertical="center" wrapText="1"/>
    </xf>
    <xf numFmtId="166" fontId="3" fillId="0" borderId="0" xfId="0" applyNumberFormat="1" applyFont="1" applyFill="1" applyBorder="1" applyAlignment="1">
      <alignment vertical="center" wrapText="1"/>
    </xf>
    <xf numFmtId="0" fontId="2" fillId="0" borderId="0" xfId="0" applyFont="1" applyFill="1" applyBorder="1" applyAlignment="1">
      <alignment vertical="center" wrapText="1"/>
    </xf>
    <xf numFmtId="0" fontId="2" fillId="2" borderId="6" xfId="0" applyFont="1" applyFill="1" applyBorder="1" applyAlignment="1">
      <alignment horizontal="center" vertical="center" wrapText="1"/>
    </xf>
    <xf numFmtId="0" fontId="2" fillId="2" borderId="7" xfId="0" applyFont="1" applyFill="1" applyBorder="1" applyAlignment="1">
      <alignment horizontal="center" vertical="center" wrapText="1"/>
    </xf>
    <xf numFmtId="0" fontId="2" fillId="2" borderId="8" xfId="0" applyFont="1" applyFill="1" applyBorder="1" applyAlignment="1">
      <alignment horizontal="center" vertical="center" wrapText="1"/>
    </xf>
    <xf numFmtId="0" fontId="4" fillId="2" borderId="9" xfId="0" applyFont="1" applyFill="1" applyBorder="1" applyAlignment="1">
      <alignment vertical="center" wrapText="1"/>
    </xf>
    <xf numFmtId="0" fontId="4" fillId="2" borderId="10" xfId="0" applyFont="1" applyFill="1" applyBorder="1" applyAlignment="1">
      <alignment vertical="center" wrapText="1"/>
    </xf>
    <xf numFmtId="0" fontId="4" fillId="2" borderId="11" xfId="0" applyFont="1" applyFill="1" applyBorder="1" applyAlignment="1">
      <alignment vertical="center" wrapText="1"/>
    </xf>
    <xf numFmtId="0" fontId="3" fillId="0" borderId="12" xfId="0" applyFont="1" applyFill="1" applyBorder="1" applyAlignment="1">
      <alignment horizontal="left" vertical="center" wrapText="1"/>
    </xf>
    <xf numFmtId="165" fontId="3" fillId="0" borderId="2" xfId="0" applyNumberFormat="1" applyFont="1" applyFill="1" applyBorder="1" applyAlignment="1">
      <alignment horizontal="left" vertical="center" wrapText="1"/>
    </xf>
    <xf numFmtId="167" fontId="3" fillId="0" borderId="13" xfId="2" applyNumberFormat="1" applyFont="1" applyFill="1" applyBorder="1" applyAlignment="1">
      <alignment horizontal="right" vertical="center" wrapText="1"/>
    </xf>
    <xf numFmtId="165" fontId="3" fillId="0" borderId="14" xfId="0" applyNumberFormat="1" applyFont="1" applyFill="1" applyBorder="1" applyAlignment="1">
      <alignment vertical="center" wrapText="1"/>
    </xf>
    <xf numFmtId="165" fontId="3" fillId="0" borderId="15" xfId="0" applyNumberFormat="1" applyFont="1" applyFill="1" applyBorder="1" applyAlignment="1">
      <alignment vertical="center" wrapText="1"/>
    </xf>
    <xf numFmtId="165" fontId="3" fillId="0" borderId="16" xfId="0" applyNumberFormat="1" applyFont="1" applyFill="1" applyBorder="1" applyAlignment="1">
      <alignment vertical="center" wrapText="1"/>
    </xf>
    <xf numFmtId="0" fontId="3" fillId="0" borderId="17" xfId="0" applyFont="1" applyFill="1" applyBorder="1" applyAlignment="1">
      <alignment horizontal="left" vertical="center" wrapText="1"/>
    </xf>
    <xf numFmtId="165" fontId="3" fillId="0" borderId="1" xfId="0" applyNumberFormat="1" applyFont="1" applyFill="1" applyBorder="1" applyAlignment="1">
      <alignment horizontal="left" vertical="center" wrapText="1"/>
    </xf>
    <xf numFmtId="167" fontId="3" fillId="0" borderId="18" xfId="2" applyNumberFormat="1" applyFont="1" applyFill="1" applyBorder="1" applyAlignment="1">
      <alignment horizontal="right" vertical="center" wrapText="1"/>
    </xf>
    <xf numFmtId="167" fontId="3" fillId="0" borderId="19" xfId="0" applyNumberFormat="1" applyFont="1" applyFill="1" applyBorder="1" applyAlignment="1">
      <alignment vertical="center" wrapText="1"/>
    </xf>
    <xf numFmtId="167" fontId="3" fillId="0" borderId="20" xfId="0" applyNumberFormat="1" applyFont="1" applyFill="1" applyBorder="1" applyAlignment="1">
      <alignment vertical="center" wrapText="1"/>
    </xf>
    <xf numFmtId="167" fontId="3" fillId="0" borderId="21" xfId="0" applyNumberFormat="1" applyFont="1" applyFill="1" applyBorder="1" applyAlignment="1">
      <alignment vertical="center" wrapText="1"/>
    </xf>
    <xf numFmtId="0" fontId="3" fillId="0" borderId="22" xfId="0" applyFont="1" applyFill="1" applyBorder="1" applyAlignment="1">
      <alignment horizontal="left" vertical="center" wrapText="1"/>
    </xf>
    <xf numFmtId="165" fontId="3" fillId="0" borderId="23" xfId="0" applyNumberFormat="1" applyFont="1" applyFill="1" applyBorder="1" applyAlignment="1">
      <alignment horizontal="left" vertical="center" wrapText="1"/>
    </xf>
    <xf numFmtId="167" fontId="3" fillId="0" borderId="24" xfId="2" applyNumberFormat="1" applyFont="1" applyFill="1" applyBorder="1" applyAlignment="1">
      <alignment horizontal="right" vertical="center" wrapText="1"/>
    </xf>
    <xf numFmtId="0" fontId="2" fillId="2" borderId="6" xfId="0" applyFont="1" applyFill="1" applyBorder="1" applyAlignment="1">
      <alignment horizontal="left" vertical="center" wrapText="1"/>
    </xf>
    <xf numFmtId="165" fontId="2" fillId="2" borderId="7" xfId="0" applyNumberFormat="1" applyFont="1" applyFill="1" applyBorder="1" applyAlignment="1">
      <alignment horizontal="left" vertical="center" wrapText="1"/>
    </xf>
    <xf numFmtId="167" fontId="2" fillId="2" borderId="8" xfId="2" applyNumberFormat="1" applyFont="1" applyFill="1" applyBorder="1" applyAlignment="1">
      <alignment horizontal="right" vertical="center" wrapText="1"/>
    </xf>
    <xf numFmtId="0" fontId="3" fillId="0" borderId="0" xfId="0" applyFont="1" applyFill="1" applyBorder="1" applyAlignment="1">
      <alignment horizontal="left" vertical="center" wrapText="1"/>
    </xf>
    <xf numFmtId="0" fontId="4" fillId="0" borderId="0" xfId="0" applyFont="1" applyFill="1" applyBorder="1" applyAlignment="1">
      <alignment horizontal="right" vertical="center" wrapText="1"/>
    </xf>
    <xf numFmtId="165" fontId="4" fillId="0" borderId="0" xfId="0" applyNumberFormat="1" applyFont="1" applyFill="1" applyBorder="1" applyAlignment="1">
      <alignment horizontal="center" vertical="center" wrapText="1"/>
    </xf>
  </cellXfs>
  <cellStyles count="5">
    <cellStyle name="Millares" xfId="1" builtinId="3"/>
    <cellStyle name="Millares 2" xfId="3"/>
    <cellStyle name="Normal" xfId="0" builtinId="0"/>
    <cellStyle name="Normal 2" xfId="4"/>
    <cellStyle name="Porcentaje" xfId="2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1023938</xdr:colOff>
      <xdr:row>0</xdr:row>
      <xdr:rowOff>86745</xdr:rowOff>
    </xdr:from>
    <xdr:to>
      <xdr:col>0</xdr:col>
      <xdr:colOff>3276600</xdr:colOff>
      <xdr:row>0</xdr:row>
      <xdr:rowOff>495300</xdr:rowOff>
    </xdr:to>
    <xdr:pic>
      <xdr:nvPicPr>
        <xdr:cNvPr id="2" name="Imagen 1">
          <a:extLst>
            <a:ext uri="{FF2B5EF4-FFF2-40B4-BE49-F238E27FC236}">
              <a16:creationId xmlns="" xmlns:a16="http://schemas.microsoft.com/office/drawing/2014/main" id="{00000000-0008-0000-0400-000005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849" t="10714" r="3390" b="7352"/>
        <a:stretch/>
      </xdr:blipFill>
      <xdr:spPr>
        <a:xfrm>
          <a:off x="1662113" y="239145"/>
          <a:ext cx="2252662" cy="408555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938"/>
  <sheetViews>
    <sheetView tabSelected="1" topLeftCell="C1" workbookViewId="0">
      <selection activeCell="A862" sqref="A862:H862"/>
    </sheetView>
  </sheetViews>
  <sheetFormatPr baseColWidth="10" defaultRowHeight="15" x14ac:dyDescent="0.25"/>
  <cols>
    <col min="1" max="1" width="65.85546875" bestFit="1" customWidth="1"/>
    <col min="2" max="2" width="17" bestFit="1" customWidth="1"/>
    <col min="3" max="3" width="29.85546875" bestFit="1" customWidth="1"/>
    <col min="18" max="18" width="22.5703125" customWidth="1"/>
  </cols>
  <sheetData>
    <row r="1" spans="1:18" ht="47.25" customHeight="1" x14ac:dyDescent="0.2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  <c r="O1" s="1"/>
      <c r="P1" s="1"/>
      <c r="Q1" s="1"/>
      <c r="R1" s="1"/>
    </row>
    <row r="2" spans="1:18" ht="14.25" customHeight="1" x14ac:dyDescent="0.25">
      <c r="A2" s="2"/>
      <c r="B2" s="2"/>
      <c r="C2" s="2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3"/>
      <c r="P2" s="2"/>
      <c r="Q2" s="3"/>
      <c r="R2" s="4"/>
    </row>
    <row r="3" spans="1:18" ht="72" x14ac:dyDescent="0.25">
      <c r="A3" s="5" t="s">
        <v>1</v>
      </c>
      <c r="B3" s="5" t="s">
        <v>2</v>
      </c>
      <c r="C3" s="5" t="s">
        <v>3</v>
      </c>
      <c r="D3" s="6" t="s">
        <v>4</v>
      </c>
      <c r="E3" s="6" t="s">
        <v>5</v>
      </c>
      <c r="F3" s="6" t="s">
        <v>6</v>
      </c>
      <c r="G3" s="6" t="s">
        <v>7</v>
      </c>
      <c r="H3" s="6" t="s">
        <v>8</v>
      </c>
      <c r="I3" s="6" t="s">
        <v>9</v>
      </c>
      <c r="J3" s="6" t="s">
        <v>10</v>
      </c>
      <c r="K3" s="6" t="s">
        <v>11</v>
      </c>
      <c r="L3" s="6" t="s">
        <v>12</v>
      </c>
      <c r="M3" s="6" t="s">
        <v>13</v>
      </c>
      <c r="N3" s="6" t="s">
        <v>14</v>
      </c>
      <c r="O3" s="6" t="s">
        <v>15</v>
      </c>
      <c r="P3" s="5" t="s">
        <v>16</v>
      </c>
      <c r="Q3" s="6" t="s">
        <v>17</v>
      </c>
      <c r="R3" s="5" t="s">
        <v>18</v>
      </c>
    </row>
    <row r="4" spans="1:18" x14ac:dyDescent="0.25">
      <c r="A4" s="7" t="s">
        <v>19</v>
      </c>
      <c r="B4" s="8" t="s">
        <v>20</v>
      </c>
      <c r="C4" s="8" t="s">
        <v>21</v>
      </c>
      <c r="D4" s="9">
        <v>177905</v>
      </c>
      <c r="E4" s="9">
        <v>173640</v>
      </c>
      <c r="F4" s="9">
        <v>27635</v>
      </c>
      <c r="G4" s="9">
        <v>76528</v>
      </c>
      <c r="H4" s="9">
        <v>45695</v>
      </c>
      <c r="I4" s="9">
        <v>18835</v>
      </c>
      <c r="J4" s="9">
        <v>2933</v>
      </c>
      <c r="K4" s="9">
        <v>501</v>
      </c>
      <c r="L4" s="9">
        <f>SUM(F4:K4)</f>
        <v>172127</v>
      </c>
      <c r="M4" s="9">
        <v>2939</v>
      </c>
      <c r="N4" s="9">
        <v>64</v>
      </c>
      <c r="O4" s="10">
        <f>L4+M4+N4</f>
        <v>175130</v>
      </c>
      <c r="P4" s="11">
        <f>E4/D4</f>
        <v>0.97602653101374326</v>
      </c>
      <c r="Q4" s="11">
        <f>L4/D4</f>
        <v>0.96752199207442169</v>
      </c>
      <c r="R4" s="12"/>
    </row>
    <row r="5" spans="1:18" x14ac:dyDescent="0.25">
      <c r="A5" s="7" t="s">
        <v>19</v>
      </c>
      <c r="B5" s="8" t="s">
        <v>22</v>
      </c>
      <c r="C5" s="8" t="s">
        <v>23</v>
      </c>
      <c r="D5" s="9">
        <v>10320</v>
      </c>
      <c r="E5" s="9">
        <v>10107</v>
      </c>
      <c r="F5" s="9">
        <v>2436</v>
      </c>
      <c r="G5" s="9">
        <v>6176</v>
      </c>
      <c r="H5" s="9">
        <v>1356</v>
      </c>
      <c r="I5" s="9">
        <v>89</v>
      </c>
      <c r="J5" s="9">
        <v>0</v>
      </c>
      <c r="K5" s="9">
        <v>0</v>
      </c>
      <c r="L5" s="9">
        <f t="shared" ref="L5:L68" si="0">SUM(F5:K5)</f>
        <v>10057</v>
      </c>
      <c r="M5" s="9">
        <v>116</v>
      </c>
      <c r="N5" s="9">
        <v>0</v>
      </c>
      <c r="O5" s="10">
        <f t="shared" ref="O5:O68" si="1">L5+M5+N5</f>
        <v>10173</v>
      </c>
      <c r="P5" s="11">
        <f t="shared" ref="P5:P68" si="2">E5/D5</f>
        <v>0.97936046511627906</v>
      </c>
      <c r="Q5" s="11">
        <f t="shared" ref="Q5:Q68" si="3">L5/D5</f>
        <v>0.97451550387596897</v>
      </c>
      <c r="R5" s="13"/>
    </row>
    <row r="6" spans="1:18" x14ac:dyDescent="0.25">
      <c r="A6" s="7" t="s">
        <v>19</v>
      </c>
      <c r="B6" s="8" t="s">
        <v>20</v>
      </c>
      <c r="C6" s="8" t="s">
        <v>24</v>
      </c>
      <c r="D6" s="9">
        <v>23230</v>
      </c>
      <c r="E6" s="9">
        <v>21721</v>
      </c>
      <c r="F6" s="9">
        <v>4872</v>
      </c>
      <c r="G6" s="9">
        <v>12434</v>
      </c>
      <c r="H6" s="9">
        <v>3627</v>
      </c>
      <c r="I6" s="9">
        <v>612</v>
      </c>
      <c r="J6" s="9">
        <v>1</v>
      </c>
      <c r="K6" s="9">
        <v>1</v>
      </c>
      <c r="L6" s="9">
        <f t="shared" si="0"/>
        <v>21547</v>
      </c>
      <c r="M6" s="9">
        <v>203</v>
      </c>
      <c r="N6" s="9">
        <v>14</v>
      </c>
      <c r="O6" s="10">
        <f t="shared" si="1"/>
        <v>21764</v>
      </c>
      <c r="P6" s="11">
        <f t="shared" si="2"/>
        <v>0.93504089539388724</v>
      </c>
      <c r="Q6" s="11">
        <f t="shared" si="3"/>
        <v>0.92755058114507105</v>
      </c>
      <c r="R6" s="13" t="s">
        <v>25</v>
      </c>
    </row>
    <row r="7" spans="1:18" x14ac:dyDescent="0.25">
      <c r="A7" s="7" t="s">
        <v>19</v>
      </c>
      <c r="B7" s="8" t="s">
        <v>26</v>
      </c>
      <c r="C7" s="8" t="s">
        <v>27</v>
      </c>
      <c r="D7" s="9">
        <v>18927</v>
      </c>
      <c r="E7" s="9">
        <v>18095</v>
      </c>
      <c r="F7" s="9">
        <v>4281</v>
      </c>
      <c r="G7" s="9">
        <v>10620</v>
      </c>
      <c r="H7" s="9">
        <v>2960</v>
      </c>
      <c r="I7" s="9">
        <v>146</v>
      </c>
      <c r="J7" s="9">
        <v>10</v>
      </c>
      <c r="K7" s="9">
        <v>0</v>
      </c>
      <c r="L7" s="9">
        <f t="shared" si="0"/>
        <v>18017</v>
      </c>
      <c r="M7" s="9">
        <v>176</v>
      </c>
      <c r="N7" s="9">
        <v>2</v>
      </c>
      <c r="O7" s="10">
        <f t="shared" si="1"/>
        <v>18195</v>
      </c>
      <c r="P7" s="11">
        <f t="shared" si="2"/>
        <v>0.95604163364505734</v>
      </c>
      <c r="Q7" s="11">
        <f t="shared" si="3"/>
        <v>0.95192053679928146</v>
      </c>
      <c r="R7" s="13"/>
    </row>
    <row r="8" spans="1:18" x14ac:dyDescent="0.25">
      <c r="A8" s="7" t="s">
        <v>19</v>
      </c>
      <c r="B8" s="8" t="s">
        <v>20</v>
      </c>
      <c r="C8" s="8" t="s">
        <v>28</v>
      </c>
      <c r="D8" s="9">
        <v>3052</v>
      </c>
      <c r="E8" s="9">
        <v>2959</v>
      </c>
      <c r="F8" s="9">
        <v>1384</v>
      </c>
      <c r="G8" s="9">
        <v>1537</v>
      </c>
      <c r="H8" s="9">
        <v>9</v>
      </c>
      <c r="I8" s="9">
        <v>0</v>
      </c>
      <c r="J8" s="9">
        <v>0</v>
      </c>
      <c r="K8" s="9">
        <v>0</v>
      </c>
      <c r="L8" s="9">
        <f t="shared" si="0"/>
        <v>2930</v>
      </c>
      <c r="M8" s="9">
        <v>25</v>
      </c>
      <c r="N8" s="9">
        <v>0</v>
      </c>
      <c r="O8" s="10">
        <f t="shared" si="1"/>
        <v>2955</v>
      </c>
      <c r="P8" s="11">
        <f t="shared" si="2"/>
        <v>0.96952817824377457</v>
      </c>
      <c r="Q8" s="11">
        <f t="shared" si="3"/>
        <v>0.96002621231979035</v>
      </c>
      <c r="R8" s="13"/>
    </row>
    <row r="9" spans="1:18" x14ac:dyDescent="0.25">
      <c r="A9" s="7" t="s">
        <v>19</v>
      </c>
      <c r="B9" s="8" t="s">
        <v>20</v>
      </c>
      <c r="C9" s="8" t="s">
        <v>29</v>
      </c>
      <c r="D9" s="9">
        <v>2246</v>
      </c>
      <c r="E9" s="9">
        <v>2000</v>
      </c>
      <c r="F9" s="9">
        <v>1263</v>
      </c>
      <c r="G9" s="9">
        <v>653</v>
      </c>
      <c r="H9" s="9">
        <v>78</v>
      </c>
      <c r="I9" s="9">
        <v>0</v>
      </c>
      <c r="J9" s="9">
        <v>0</v>
      </c>
      <c r="K9" s="9">
        <v>0</v>
      </c>
      <c r="L9" s="9">
        <f t="shared" si="0"/>
        <v>1994</v>
      </c>
      <c r="M9" s="9">
        <v>13</v>
      </c>
      <c r="N9" s="9">
        <v>1</v>
      </c>
      <c r="O9" s="10">
        <f t="shared" si="1"/>
        <v>2008</v>
      </c>
      <c r="P9" s="11">
        <f t="shared" si="2"/>
        <v>0.89047195013357083</v>
      </c>
      <c r="Q9" s="11">
        <f t="shared" si="3"/>
        <v>0.88780053428317007</v>
      </c>
      <c r="R9" s="13"/>
    </row>
    <row r="10" spans="1:18" x14ac:dyDescent="0.25">
      <c r="A10" s="7" t="s">
        <v>19</v>
      </c>
      <c r="B10" s="8" t="s">
        <v>20</v>
      </c>
      <c r="C10" s="8" t="s">
        <v>30</v>
      </c>
      <c r="D10" s="9">
        <v>2963</v>
      </c>
      <c r="E10" s="9">
        <v>2832</v>
      </c>
      <c r="F10" s="9">
        <v>1492</v>
      </c>
      <c r="G10" s="9">
        <v>1283</v>
      </c>
      <c r="H10" s="9">
        <v>3</v>
      </c>
      <c r="I10" s="9">
        <v>0</v>
      </c>
      <c r="J10" s="9">
        <v>0</v>
      </c>
      <c r="K10" s="9">
        <v>0</v>
      </c>
      <c r="L10" s="9">
        <f t="shared" si="0"/>
        <v>2778</v>
      </c>
      <c r="M10" s="9">
        <v>37</v>
      </c>
      <c r="N10" s="9">
        <v>0</v>
      </c>
      <c r="O10" s="10">
        <f t="shared" si="1"/>
        <v>2815</v>
      </c>
      <c r="P10" s="11">
        <f t="shared" si="2"/>
        <v>0.95578805264934186</v>
      </c>
      <c r="Q10" s="11">
        <f t="shared" si="3"/>
        <v>0.93756328045899429</v>
      </c>
      <c r="R10" s="13"/>
    </row>
    <row r="11" spans="1:18" x14ac:dyDescent="0.25">
      <c r="A11" s="7" t="s">
        <v>19</v>
      </c>
      <c r="B11" s="8" t="s">
        <v>20</v>
      </c>
      <c r="C11" s="8" t="s">
        <v>31</v>
      </c>
      <c r="D11" s="9">
        <v>1676</v>
      </c>
      <c r="E11" s="9">
        <v>1612</v>
      </c>
      <c r="F11" s="9">
        <v>955</v>
      </c>
      <c r="G11" s="9">
        <v>643</v>
      </c>
      <c r="H11" s="9">
        <v>0</v>
      </c>
      <c r="I11" s="9">
        <v>0</v>
      </c>
      <c r="J11" s="9">
        <v>0</v>
      </c>
      <c r="K11" s="9">
        <v>0</v>
      </c>
      <c r="L11" s="9">
        <f t="shared" si="0"/>
        <v>1598</v>
      </c>
      <c r="M11" s="9">
        <v>9</v>
      </c>
      <c r="N11" s="9">
        <v>0</v>
      </c>
      <c r="O11" s="10">
        <f t="shared" si="1"/>
        <v>1607</v>
      </c>
      <c r="P11" s="11">
        <f t="shared" si="2"/>
        <v>0.96181384248210022</v>
      </c>
      <c r="Q11" s="11">
        <f t="shared" si="3"/>
        <v>0.95346062052505964</v>
      </c>
      <c r="R11" s="13" t="s">
        <v>32</v>
      </c>
    </row>
    <row r="12" spans="1:18" x14ac:dyDescent="0.25">
      <c r="A12" s="7" t="s">
        <v>19</v>
      </c>
      <c r="B12" s="8" t="s">
        <v>20</v>
      </c>
      <c r="C12" s="8" t="s">
        <v>33</v>
      </c>
      <c r="D12" s="9">
        <v>1757</v>
      </c>
      <c r="E12" s="9">
        <v>1400</v>
      </c>
      <c r="F12" s="9">
        <v>380</v>
      </c>
      <c r="G12" s="9">
        <v>1000</v>
      </c>
      <c r="H12" s="9">
        <v>8</v>
      </c>
      <c r="I12" s="9">
        <v>0</v>
      </c>
      <c r="J12" s="9">
        <v>0</v>
      </c>
      <c r="K12" s="9">
        <v>0</v>
      </c>
      <c r="L12" s="9">
        <f t="shared" si="0"/>
        <v>1388</v>
      </c>
      <c r="M12" s="9">
        <v>15</v>
      </c>
      <c r="N12" s="9">
        <v>1</v>
      </c>
      <c r="O12" s="10">
        <f t="shared" si="1"/>
        <v>1404</v>
      </c>
      <c r="P12" s="11">
        <f t="shared" si="2"/>
        <v>0.79681274900398402</v>
      </c>
      <c r="Q12" s="11">
        <f t="shared" si="3"/>
        <v>0.78998292544109272</v>
      </c>
      <c r="R12" s="13"/>
    </row>
    <row r="13" spans="1:18" x14ac:dyDescent="0.25">
      <c r="A13" s="7" t="s">
        <v>19</v>
      </c>
      <c r="B13" s="8" t="s">
        <v>20</v>
      </c>
      <c r="C13" s="8" t="s">
        <v>34</v>
      </c>
      <c r="D13" s="9">
        <v>3959</v>
      </c>
      <c r="E13" s="9">
        <v>3710</v>
      </c>
      <c r="F13" s="9">
        <v>1952</v>
      </c>
      <c r="G13" s="9">
        <v>1696</v>
      </c>
      <c r="H13" s="9">
        <v>25</v>
      </c>
      <c r="I13" s="9">
        <v>0</v>
      </c>
      <c r="J13" s="9">
        <v>0</v>
      </c>
      <c r="K13" s="9">
        <v>0</v>
      </c>
      <c r="L13" s="9">
        <f t="shared" si="0"/>
        <v>3673</v>
      </c>
      <c r="M13" s="9">
        <v>42</v>
      </c>
      <c r="N13" s="9">
        <v>3</v>
      </c>
      <c r="O13" s="10">
        <f t="shared" si="1"/>
        <v>3718</v>
      </c>
      <c r="P13" s="11">
        <f t="shared" si="2"/>
        <v>0.93710532962869408</v>
      </c>
      <c r="Q13" s="11">
        <f t="shared" si="3"/>
        <v>0.92775953523617072</v>
      </c>
      <c r="R13" s="13"/>
    </row>
    <row r="14" spans="1:18" x14ac:dyDescent="0.25">
      <c r="A14" s="7" t="s">
        <v>19</v>
      </c>
      <c r="B14" s="8" t="s">
        <v>20</v>
      </c>
      <c r="C14" s="8" t="s">
        <v>35</v>
      </c>
      <c r="D14" s="9">
        <v>6119</v>
      </c>
      <c r="E14" s="9">
        <v>5899</v>
      </c>
      <c r="F14" s="9">
        <v>1940</v>
      </c>
      <c r="G14" s="9">
        <v>3804</v>
      </c>
      <c r="H14" s="9">
        <v>119</v>
      </c>
      <c r="I14" s="9">
        <v>0</v>
      </c>
      <c r="J14" s="9">
        <v>0</v>
      </c>
      <c r="K14" s="9">
        <v>0</v>
      </c>
      <c r="L14" s="9">
        <f t="shared" si="0"/>
        <v>5863</v>
      </c>
      <c r="M14" s="9">
        <v>59</v>
      </c>
      <c r="N14" s="9">
        <v>1</v>
      </c>
      <c r="O14" s="10">
        <f t="shared" si="1"/>
        <v>5923</v>
      </c>
      <c r="P14" s="11">
        <f t="shared" si="2"/>
        <v>0.9640464128125511</v>
      </c>
      <c r="Q14" s="11">
        <f t="shared" si="3"/>
        <v>0.95816309854551396</v>
      </c>
      <c r="R14" s="13" t="s">
        <v>36</v>
      </c>
    </row>
    <row r="15" spans="1:18" x14ac:dyDescent="0.25">
      <c r="A15" s="7" t="s">
        <v>19</v>
      </c>
      <c r="B15" s="8" t="s">
        <v>37</v>
      </c>
      <c r="C15" s="8" t="s">
        <v>38</v>
      </c>
      <c r="D15" s="9">
        <v>3877</v>
      </c>
      <c r="E15" s="9">
        <v>3412</v>
      </c>
      <c r="F15" s="9">
        <v>2398</v>
      </c>
      <c r="G15" s="9">
        <v>769</v>
      </c>
      <c r="H15" s="9">
        <v>218</v>
      </c>
      <c r="I15" s="9">
        <v>0</v>
      </c>
      <c r="J15" s="9">
        <v>0</v>
      </c>
      <c r="K15" s="9">
        <v>0</v>
      </c>
      <c r="L15" s="9">
        <f t="shared" si="0"/>
        <v>3385</v>
      </c>
      <c r="M15" s="9">
        <v>26</v>
      </c>
      <c r="N15" s="9">
        <v>1</v>
      </c>
      <c r="O15" s="10">
        <f t="shared" si="1"/>
        <v>3412</v>
      </c>
      <c r="P15" s="11">
        <f t="shared" si="2"/>
        <v>0.88006190353366009</v>
      </c>
      <c r="Q15" s="11">
        <f t="shared" si="3"/>
        <v>0.87309775599690487</v>
      </c>
      <c r="R15" s="14"/>
    </row>
    <row r="16" spans="1:18" x14ac:dyDescent="0.25">
      <c r="A16" s="7" t="s">
        <v>19</v>
      </c>
      <c r="B16" s="8" t="s">
        <v>20</v>
      </c>
      <c r="C16" s="8" t="s">
        <v>39</v>
      </c>
      <c r="D16" s="9">
        <v>1676</v>
      </c>
      <c r="E16" s="9">
        <v>1601</v>
      </c>
      <c r="F16" s="9">
        <v>450</v>
      </c>
      <c r="G16" s="9">
        <v>1104</v>
      </c>
      <c r="H16" s="9">
        <v>13</v>
      </c>
      <c r="I16" s="9">
        <v>0</v>
      </c>
      <c r="J16" s="9">
        <v>0</v>
      </c>
      <c r="K16" s="9">
        <v>0</v>
      </c>
      <c r="L16" s="9">
        <f t="shared" si="0"/>
        <v>1567</v>
      </c>
      <c r="M16" s="9">
        <v>14</v>
      </c>
      <c r="N16" s="9">
        <v>0</v>
      </c>
      <c r="O16" s="10">
        <f t="shared" si="1"/>
        <v>1581</v>
      </c>
      <c r="P16" s="11">
        <f t="shared" si="2"/>
        <v>0.95525059665871126</v>
      </c>
      <c r="Q16" s="11">
        <f t="shared" si="3"/>
        <v>0.93496420047732698</v>
      </c>
      <c r="R16" s="13"/>
    </row>
    <row r="17" spans="1:18" x14ac:dyDescent="0.25">
      <c r="A17" s="7" t="s">
        <v>19</v>
      </c>
      <c r="B17" s="8" t="s">
        <v>20</v>
      </c>
      <c r="C17" s="8" t="s">
        <v>40</v>
      </c>
      <c r="D17" s="9">
        <v>6036</v>
      </c>
      <c r="E17" s="9">
        <v>5872</v>
      </c>
      <c r="F17" s="9">
        <v>1657</v>
      </c>
      <c r="G17" s="9">
        <v>3082</v>
      </c>
      <c r="H17" s="9">
        <v>1056</v>
      </c>
      <c r="I17" s="9">
        <v>1</v>
      </c>
      <c r="J17" s="9">
        <v>0</v>
      </c>
      <c r="K17" s="9">
        <v>0</v>
      </c>
      <c r="L17" s="9">
        <f t="shared" si="0"/>
        <v>5796</v>
      </c>
      <c r="M17" s="9">
        <v>55</v>
      </c>
      <c r="N17" s="9">
        <v>0</v>
      </c>
      <c r="O17" s="10">
        <f t="shared" si="1"/>
        <v>5851</v>
      </c>
      <c r="P17" s="11">
        <f t="shared" si="2"/>
        <v>0.97282968853545393</v>
      </c>
      <c r="Q17" s="11">
        <f t="shared" si="3"/>
        <v>0.96023856858846923</v>
      </c>
      <c r="R17" s="13"/>
    </row>
    <row r="18" spans="1:18" x14ac:dyDescent="0.25">
      <c r="A18" s="7" t="s">
        <v>19</v>
      </c>
      <c r="B18" s="8" t="s">
        <v>26</v>
      </c>
      <c r="C18" s="8" t="s">
        <v>41</v>
      </c>
      <c r="D18" s="9">
        <v>2979</v>
      </c>
      <c r="E18" s="9">
        <v>2887</v>
      </c>
      <c r="F18" s="9">
        <v>731</v>
      </c>
      <c r="G18" s="9">
        <v>1724</v>
      </c>
      <c r="H18" s="9">
        <v>387</v>
      </c>
      <c r="I18" s="9">
        <v>13</v>
      </c>
      <c r="J18" s="9">
        <v>0</v>
      </c>
      <c r="K18" s="9">
        <v>0</v>
      </c>
      <c r="L18" s="9">
        <f t="shared" si="0"/>
        <v>2855</v>
      </c>
      <c r="M18" s="9">
        <v>36</v>
      </c>
      <c r="N18" s="9">
        <v>0</v>
      </c>
      <c r="O18" s="10">
        <f t="shared" si="1"/>
        <v>2891</v>
      </c>
      <c r="P18" s="11">
        <f t="shared" si="2"/>
        <v>0.96911715340718363</v>
      </c>
      <c r="Q18" s="11">
        <f t="shared" si="3"/>
        <v>0.95837529372272579</v>
      </c>
      <c r="R18" s="13"/>
    </row>
    <row r="19" spans="1:18" x14ac:dyDescent="0.25">
      <c r="A19" s="7" t="s">
        <v>19</v>
      </c>
      <c r="B19" s="8" t="s">
        <v>20</v>
      </c>
      <c r="C19" s="8" t="s">
        <v>42</v>
      </c>
      <c r="D19" s="9">
        <v>10991</v>
      </c>
      <c r="E19" s="9">
        <v>10493</v>
      </c>
      <c r="F19" s="9">
        <v>5072</v>
      </c>
      <c r="G19" s="9">
        <v>4635</v>
      </c>
      <c r="H19" s="9">
        <v>686</v>
      </c>
      <c r="I19" s="9">
        <v>52</v>
      </c>
      <c r="J19" s="9">
        <v>1</v>
      </c>
      <c r="K19" s="9">
        <v>0</v>
      </c>
      <c r="L19" s="9">
        <f t="shared" si="0"/>
        <v>10446</v>
      </c>
      <c r="M19" s="9">
        <v>95</v>
      </c>
      <c r="N19" s="9">
        <v>4</v>
      </c>
      <c r="O19" s="10">
        <f t="shared" si="1"/>
        <v>10545</v>
      </c>
      <c r="P19" s="11">
        <f t="shared" si="2"/>
        <v>0.95469020107360569</v>
      </c>
      <c r="Q19" s="11">
        <f t="shared" si="3"/>
        <v>0.95041397507051228</v>
      </c>
      <c r="R19" s="13"/>
    </row>
    <row r="20" spans="1:18" x14ac:dyDescent="0.25">
      <c r="A20" s="7" t="s">
        <v>19</v>
      </c>
      <c r="B20" s="8" t="s">
        <v>20</v>
      </c>
      <c r="C20" s="8" t="s">
        <v>43</v>
      </c>
      <c r="D20" s="9">
        <v>14833</v>
      </c>
      <c r="E20" s="9">
        <v>10774</v>
      </c>
      <c r="F20" s="9">
        <v>245</v>
      </c>
      <c r="G20" s="9">
        <v>4555</v>
      </c>
      <c r="H20" s="9">
        <v>4680</v>
      </c>
      <c r="I20" s="9">
        <v>3</v>
      </c>
      <c r="J20" s="9">
        <v>0</v>
      </c>
      <c r="K20" s="9">
        <v>0</v>
      </c>
      <c r="L20" s="9">
        <f t="shared" si="0"/>
        <v>9483</v>
      </c>
      <c r="M20" s="9">
        <v>68</v>
      </c>
      <c r="N20" s="9">
        <v>1</v>
      </c>
      <c r="O20" s="10">
        <f t="shared" si="1"/>
        <v>9552</v>
      </c>
      <c r="P20" s="11">
        <f t="shared" si="2"/>
        <v>0.726353401200027</v>
      </c>
      <c r="Q20" s="11">
        <f t="shared" si="3"/>
        <v>0.63931773747724663</v>
      </c>
      <c r="R20" s="13"/>
    </row>
    <row r="21" spans="1:18" x14ac:dyDescent="0.25">
      <c r="A21" s="7" t="s">
        <v>19</v>
      </c>
      <c r="B21" s="8" t="s">
        <v>26</v>
      </c>
      <c r="C21" s="8" t="s">
        <v>44</v>
      </c>
      <c r="D21" s="9">
        <v>1656</v>
      </c>
      <c r="E21" s="9">
        <v>1588</v>
      </c>
      <c r="F21" s="9">
        <v>782</v>
      </c>
      <c r="G21" s="9">
        <v>581</v>
      </c>
      <c r="H21" s="9">
        <v>210</v>
      </c>
      <c r="I21" s="9">
        <v>1</v>
      </c>
      <c r="J21" s="9">
        <v>1</v>
      </c>
      <c r="K21" s="9">
        <v>0</v>
      </c>
      <c r="L21" s="9">
        <f t="shared" si="0"/>
        <v>1575</v>
      </c>
      <c r="M21" s="9">
        <v>11</v>
      </c>
      <c r="N21" s="9">
        <v>0</v>
      </c>
      <c r="O21" s="10">
        <f t="shared" si="1"/>
        <v>1586</v>
      </c>
      <c r="P21" s="11">
        <f t="shared" si="2"/>
        <v>0.95893719806763289</v>
      </c>
      <c r="Q21" s="11">
        <f t="shared" si="3"/>
        <v>0.95108695652173914</v>
      </c>
      <c r="R21" s="13"/>
    </row>
    <row r="22" spans="1:18" x14ac:dyDescent="0.25">
      <c r="A22" s="7" t="s">
        <v>19</v>
      </c>
      <c r="B22" s="8" t="s">
        <v>20</v>
      </c>
      <c r="C22" s="8" t="s">
        <v>45</v>
      </c>
      <c r="D22" s="9">
        <v>8782</v>
      </c>
      <c r="E22" s="9">
        <v>8406</v>
      </c>
      <c r="F22" s="9">
        <v>1138</v>
      </c>
      <c r="G22" s="9">
        <v>4801</v>
      </c>
      <c r="H22" s="9">
        <v>2084</v>
      </c>
      <c r="I22" s="9">
        <v>320</v>
      </c>
      <c r="J22" s="9">
        <v>0</v>
      </c>
      <c r="K22" s="9">
        <v>2</v>
      </c>
      <c r="L22" s="9">
        <f t="shared" si="0"/>
        <v>8345</v>
      </c>
      <c r="M22" s="9">
        <v>148</v>
      </c>
      <c r="N22" s="9">
        <v>1</v>
      </c>
      <c r="O22" s="10">
        <f t="shared" si="1"/>
        <v>8494</v>
      </c>
      <c r="P22" s="11">
        <f t="shared" si="2"/>
        <v>0.9571851514461398</v>
      </c>
      <c r="Q22" s="11">
        <f t="shared" si="3"/>
        <v>0.9502391254839444</v>
      </c>
      <c r="R22" s="13" t="s">
        <v>46</v>
      </c>
    </row>
    <row r="23" spans="1:18" x14ac:dyDescent="0.25">
      <c r="A23" s="7" t="s">
        <v>19</v>
      </c>
      <c r="B23" s="8" t="s">
        <v>37</v>
      </c>
      <c r="C23" s="8" t="s">
        <v>47</v>
      </c>
      <c r="D23" s="9">
        <v>33876</v>
      </c>
      <c r="E23" s="9">
        <v>30845</v>
      </c>
      <c r="F23" s="9">
        <v>4815</v>
      </c>
      <c r="G23" s="9">
        <v>13141</v>
      </c>
      <c r="H23" s="9">
        <v>9512</v>
      </c>
      <c r="I23" s="9">
        <v>2863</v>
      </c>
      <c r="J23" s="9">
        <v>264</v>
      </c>
      <c r="K23" s="9">
        <v>0</v>
      </c>
      <c r="L23" s="9">
        <f t="shared" si="0"/>
        <v>30595</v>
      </c>
      <c r="M23" s="9">
        <v>519</v>
      </c>
      <c r="N23" s="9">
        <v>5</v>
      </c>
      <c r="O23" s="10">
        <f t="shared" si="1"/>
        <v>31119</v>
      </c>
      <c r="P23" s="11">
        <f t="shared" si="2"/>
        <v>0.91052662652025029</v>
      </c>
      <c r="Q23" s="11">
        <f t="shared" si="3"/>
        <v>0.90314677057503834</v>
      </c>
      <c r="R23" s="13"/>
    </row>
    <row r="24" spans="1:18" x14ac:dyDescent="0.25">
      <c r="A24" s="7" t="s">
        <v>19</v>
      </c>
      <c r="B24" s="8" t="s">
        <v>20</v>
      </c>
      <c r="C24" s="8" t="s">
        <v>48</v>
      </c>
      <c r="D24" s="9">
        <v>8313</v>
      </c>
      <c r="E24" s="9">
        <v>7360</v>
      </c>
      <c r="F24" s="9">
        <v>2338</v>
      </c>
      <c r="G24" s="9">
        <v>4150</v>
      </c>
      <c r="H24" s="9">
        <v>688</v>
      </c>
      <c r="I24" s="9">
        <v>137</v>
      </c>
      <c r="J24" s="9">
        <v>1</v>
      </c>
      <c r="K24" s="9">
        <v>0</v>
      </c>
      <c r="L24" s="9">
        <f t="shared" si="0"/>
        <v>7314</v>
      </c>
      <c r="M24" s="9">
        <v>82</v>
      </c>
      <c r="N24" s="9">
        <v>1</v>
      </c>
      <c r="O24" s="10">
        <f t="shared" si="1"/>
        <v>7397</v>
      </c>
      <c r="P24" s="11">
        <f t="shared" si="2"/>
        <v>0.88536027908095749</v>
      </c>
      <c r="Q24" s="11">
        <f t="shared" si="3"/>
        <v>0.87982677733670156</v>
      </c>
      <c r="R24" s="13"/>
    </row>
    <row r="25" spans="1:18" x14ac:dyDescent="0.25">
      <c r="A25" s="7" t="s">
        <v>19</v>
      </c>
      <c r="B25" s="8" t="s">
        <v>37</v>
      </c>
      <c r="C25" s="8" t="s">
        <v>49</v>
      </c>
      <c r="D25" s="9">
        <v>15128</v>
      </c>
      <c r="E25" s="9">
        <v>12018</v>
      </c>
      <c r="F25" s="9">
        <v>1498</v>
      </c>
      <c r="G25" s="9">
        <v>611</v>
      </c>
      <c r="H25" s="9">
        <v>1003</v>
      </c>
      <c r="I25" s="9">
        <v>7996</v>
      </c>
      <c r="J25" s="9">
        <v>246</v>
      </c>
      <c r="K25" s="9">
        <v>0</v>
      </c>
      <c r="L25" s="9">
        <f t="shared" si="0"/>
        <v>11354</v>
      </c>
      <c r="M25" s="9">
        <v>64</v>
      </c>
      <c r="N25" s="9">
        <v>2</v>
      </c>
      <c r="O25" s="10">
        <f t="shared" si="1"/>
        <v>11420</v>
      </c>
      <c r="P25" s="11">
        <f t="shared" si="2"/>
        <v>0.79442094130089902</v>
      </c>
      <c r="Q25" s="11">
        <f t="shared" si="3"/>
        <v>0.75052882072977256</v>
      </c>
      <c r="R25" s="13" t="s">
        <v>50</v>
      </c>
    </row>
    <row r="26" spans="1:18" x14ac:dyDescent="0.25">
      <c r="A26" s="7" t="s">
        <v>19</v>
      </c>
      <c r="B26" s="8" t="s">
        <v>51</v>
      </c>
      <c r="C26" s="8" t="s">
        <v>52</v>
      </c>
      <c r="D26" s="9">
        <v>135274</v>
      </c>
      <c r="E26" s="9">
        <v>122703</v>
      </c>
      <c r="F26" s="9">
        <v>32081</v>
      </c>
      <c r="G26" s="9">
        <v>62101</v>
      </c>
      <c r="H26" s="9">
        <v>16643</v>
      </c>
      <c r="I26" s="9">
        <v>9046</v>
      </c>
      <c r="J26" s="9">
        <v>2222</v>
      </c>
      <c r="K26" s="9">
        <v>113</v>
      </c>
      <c r="L26" s="9">
        <f t="shared" si="0"/>
        <v>122206</v>
      </c>
      <c r="M26" s="9">
        <v>1720</v>
      </c>
      <c r="N26" s="9">
        <v>32</v>
      </c>
      <c r="O26" s="10">
        <f t="shared" si="1"/>
        <v>123958</v>
      </c>
      <c r="P26" s="11">
        <f t="shared" si="2"/>
        <v>0.90707009477061373</v>
      </c>
      <c r="Q26" s="11">
        <f t="shared" si="3"/>
        <v>0.90339607019826429</v>
      </c>
      <c r="R26" s="13" t="s">
        <v>53</v>
      </c>
    </row>
    <row r="27" spans="1:18" x14ac:dyDescent="0.25">
      <c r="A27" s="7" t="s">
        <v>19</v>
      </c>
      <c r="B27" s="8" t="s">
        <v>51</v>
      </c>
      <c r="C27" s="8" t="s">
        <v>54</v>
      </c>
      <c r="D27" s="9">
        <v>4458</v>
      </c>
      <c r="E27" s="9">
        <v>4271</v>
      </c>
      <c r="F27" s="9">
        <v>1838</v>
      </c>
      <c r="G27" s="9">
        <v>2260</v>
      </c>
      <c r="H27" s="9">
        <v>119</v>
      </c>
      <c r="I27" s="9">
        <v>2</v>
      </c>
      <c r="J27" s="9">
        <v>0</v>
      </c>
      <c r="K27" s="9">
        <v>0</v>
      </c>
      <c r="L27" s="9">
        <f t="shared" si="0"/>
        <v>4219</v>
      </c>
      <c r="M27" s="9">
        <v>28</v>
      </c>
      <c r="N27" s="9">
        <v>0</v>
      </c>
      <c r="O27" s="10">
        <f t="shared" si="1"/>
        <v>4247</v>
      </c>
      <c r="P27" s="11">
        <f t="shared" si="2"/>
        <v>0.95805293853746076</v>
      </c>
      <c r="Q27" s="11">
        <f t="shared" si="3"/>
        <v>0.9463885150291611</v>
      </c>
      <c r="R27" s="13"/>
    </row>
    <row r="28" spans="1:18" x14ac:dyDescent="0.25">
      <c r="A28" s="7" t="s">
        <v>19</v>
      </c>
      <c r="B28" s="8" t="s">
        <v>51</v>
      </c>
      <c r="C28" s="8" t="s">
        <v>55</v>
      </c>
      <c r="D28" s="9">
        <v>2211</v>
      </c>
      <c r="E28" s="9">
        <v>2055</v>
      </c>
      <c r="F28" s="9">
        <v>652</v>
      </c>
      <c r="G28" s="9">
        <v>1288</v>
      </c>
      <c r="H28" s="9">
        <v>115</v>
      </c>
      <c r="I28" s="9">
        <v>0</v>
      </c>
      <c r="J28" s="9">
        <v>0</v>
      </c>
      <c r="K28" s="9">
        <v>0</v>
      </c>
      <c r="L28" s="9">
        <f t="shared" si="0"/>
        <v>2055</v>
      </c>
      <c r="M28" s="9">
        <v>30</v>
      </c>
      <c r="N28" s="9">
        <v>0</v>
      </c>
      <c r="O28" s="10">
        <f t="shared" si="1"/>
        <v>2085</v>
      </c>
      <c r="P28" s="11">
        <f t="shared" si="2"/>
        <v>0.92944369063772048</v>
      </c>
      <c r="Q28" s="11">
        <f t="shared" si="3"/>
        <v>0.92944369063772048</v>
      </c>
      <c r="R28" s="13"/>
    </row>
    <row r="29" spans="1:18" x14ac:dyDescent="0.25">
      <c r="A29" s="7" t="s">
        <v>19</v>
      </c>
      <c r="B29" s="8" t="s">
        <v>51</v>
      </c>
      <c r="C29" s="8" t="s">
        <v>56</v>
      </c>
      <c r="D29" s="9">
        <v>6435</v>
      </c>
      <c r="E29" s="9">
        <v>6098</v>
      </c>
      <c r="F29" s="9">
        <v>1975</v>
      </c>
      <c r="G29" s="9">
        <v>3129</v>
      </c>
      <c r="H29" s="9">
        <v>827</v>
      </c>
      <c r="I29" s="9">
        <v>133</v>
      </c>
      <c r="J29" s="9">
        <v>0</v>
      </c>
      <c r="K29" s="9">
        <v>0</v>
      </c>
      <c r="L29" s="9">
        <f t="shared" si="0"/>
        <v>6064</v>
      </c>
      <c r="M29" s="9">
        <v>64</v>
      </c>
      <c r="N29" s="9">
        <v>1</v>
      </c>
      <c r="O29" s="10">
        <f t="shared" si="1"/>
        <v>6129</v>
      </c>
      <c r="P29" s="11">
        <f t="shared" si="2"/>
        <v>0.94763014763014763</v>
      </c>
      <c r="Q29" s="11">
        <f t="shared" si="3"/>
        <v>0.94234654234654236</v>
      </c>
      <c r="R29" s="13" t="s">
        <v>57</v>
      </c>
    </row>
    <row r="30" spans="1:18" x14ac:dyDescent="0.25">
      <c r="A30" s="7" t="s">
        <v>19</v>
      </c>
      <c r="B30" s="8" t="s">
        <v>51</v>
      </c>
      <c r="C30" s="8" t="s">
        <v>58</v>
      </c>
      <c r="D30" s="9">
        <v>7778</v>
      </c>
      <c r="E30" s="9">
        <v>7313</v>
      </c>
      <c r="F30" s="9">
        <v>1919</v>
      </c>
      <c r="G30" s="9">
        <v>4641</v>
      </c>
      <c r="H30" s="9">
        <v>525</v>
      </c>
      <c r="I30" s="9">
        <v>163</v>
      </c>
      <c r="J30" s="9">
        <v>1</v>
      </c>
      <c r="K30" s="9">
        <v>1</v>
      </c>
      <c r="L30" s="9">
        <f t="shared" si="0"/>
        <v>7250</v>
      </c>
      <c r="M30" s="9">
        <v>85</v>
      </c>
      <c r="N30" s="9">
        <v>3</v>
      </c>
      <c r="O30" s="10">
        <f t="shared" si="1"/>
        <v>7338</v>
      </c>
      <c r="P30" s="11">
        <f t="shared" si="2"/>
        <v>0.94021599382874776</v>
      </c>
      <c r="Q30" s="11">
        <f t="shared" si="3"/>
        <v>0.93211622525070714</v>
      </c>
      <c r="R30" s="13"/>
    </row>
    <row r="31" spans="1:18" x14ac:dyDescent="0.25">
      <c r="A31" s="7" t="s">
        <v>19</v>
      </c>
      <c r="B31" s="8" t="s">
        <v>51</v>
      </c>
      <c r="C31" s="8" t="s">
        <v>59</v>
      </c>
      <c r="D31" s="9">
        <v>2485</v>
      </c>
      <c r="E31" s="9">
        <v>2369</v>
      </c>
      <c r="F31" s="9">
        <v>1643</v>
      </c>
      <c r="G31" s="9">
        <v>624</v>
      </c>
      <c r="H31" s="9">
        <v>79</v>
      </c>
      <c r="I31" s="9">
        <v>0</v>
      </c>
      <c r="J31" s="9">
        <v>0</v>
      </c>
      <c r="K31" s="9">
        <v>0</v>
      </c>
      <c r="L31" s="9">
        <f t="shared" si="0"/>
        <v>2346</v>
      </c>
      <c r="M31" s="9">
        <v>8</v>
      </c>
      <c r="N31" s="9">
        <v>0</v>
      </c>
      <c r="O31" s="10">
        <f t="shared" si="1"/>
        <v>2354</v>
      </c>
      <c r="P31" s="11">
        <f t="shared" si="2"/>
        <v>0.9533199195171026</v>
      </c>
      <c r="Q31" s="11">
        <f t="shared" si="3"/>
        <v>0.94406438631790746</v>
      </c>
      <c r="R31" s="13"/>
    </row>
    <row r="32" spans="1:18" x14ac:dyDescent="0.25">
      <c r="A32" s="7" t="s">
        <v>19</v>
      </c>
      <c r="B32" s="8" t="s">
        <v>51</v>
      </c>
      <c r="C32" s="8" t="s">
        <v>60</v>
      </c>
      <c r="D32" s="9">
        <v>1348</v>
      </c>
      <c r="E32" s="9">
        <v>1263</v>
      </c>
      <c r="F32" s="9">
        <v>898</v>
      </c>
      <c r="G32" s="9">
        <v>304</v>
      </c>
      <c r="H32" s="9">
        <v>46</v>
      </c>
      <c r="I32" s="9">
        <v>0</v>
      </c>
      <c r="J32" s="9">
        <v>0</v>
      </c>
      <c r="K32" s="9">
        <v>0</v>
      </c>
      <c r="L32" s="9">
        <f t="shared" si="0"/>
        <v>1248</v>
      </c>
      <c r="M32" s="9">
        <v>11</v>
      </c>
      <c r="N32" s="9">
        <v>0</v>
      </c>
      <c r="O32" s="10">
        <f t="shared" si="1"/>
        <v>1259</v>
      </c>
      <c r="P32" s="11">
        <f t="shared" si="2"/>
        <v>0.93694362017804156</v>
      </c>
      <c r="Q32" s="11">
        <f t="shared" si="3"/>
        <v>0.9258160237388724</v>
      </c>
      <c r="R32" s="13"/>
    </row>
    <row r="33" spans="1:18" x14ac:dyDescent="0.25">
      <c r="A33" s="7" t="s">
        <v>19</v>
      </c>
      <c r="B33" s="8" t="s">
        <v>51</v>
      </c>
      <c r="C33" s="8" t="s">
        <v>61</v>
      </c>
      <c r="D33" s="9">
        <v>9091</v>
      </c>
      <c r="E33" s="9">
        <v>8653</v>
      </c>
      <c r="F33" s="9">
        <v>4733</v>
      </c>
      <c r="G33" s="9">
        <v>3379</v>
      </c>
      <c r="H33" s="9">
        <v>509</v>
      </c>
      <c r="I33" s="9">
        <v>0</v>
      </c>
      <c r="J33" s="9">
        <v>0</v>
      </c>
      <c r="K33" s="9">
        <v>0</v>
      </c>
      <c r="L33" s="9">
        <f t="shared" si="0"/>
        <v>8621</v>
      </c>
      <c r="M33" s="9">
        <v>35</v>
      </c>
      <c r="N33" s="9">
        <v>1</v>
      </c>
      <c r="O33" s="10">
        <f t="shared" si="1"/>
        <v>8657</v>
      </c>
      <c r="P33" s="11">
        <f t="shared" si="2"/>
        <v>0.95182048179518208</v>
      </c>
      <c r="Q33" s="11">
        <f t="shared" si="3"/>
        <v>0.94830051699483009</v>
      </c>
      <c r="R33" s="13"/>
    </row>
    <row r="34" spans="1:18" x14ac:dyDescent="0.25">
      <c r="A34" s="7" t="s">
        <v>19</v>
      </c>
      <c r="B34" s="8" t="s">
        <v>51</v>
      </c>
      <c r="C34" s="8" t="s">
        <v>62</v>
      </c>
      <c r="D34" s="9">
        <v>1555</v>
      </c>
      <c r="E34" s="9">
        <v>1486</v>
      </c>
      <c r="F34" s="9">
        <v>437</v>
      </c>
      <c r="G34" s="9">
        <v>913</v>
      </c>
      <c r="H34" s="9">
        <v>109</v>
      </c>
      <c r="I34" s="9">
        <v>1</v>
      </c>
      <c r="J34" s="9">
        <v>0</v>
      </c>
      <c r="K34" s="9">
        <v>0</v>
      </c>
      <c r="L34" s="9">
        <f t="shared" si="0"/>
        <v>1460</v>
      </c>
      <c r="M34" s="9">
        <v>13</v>
      </c>
      <c r="N34" s="9">
        <v>0</v>
      </c>
      <c r="O34" s="10">
        <f t="shared" si="1"/>
        <v>1473</v>
      </c>
      <c r="P34" s="11">
        <f t="shared" si="2"/>
        <v>0.95562700964630221</v>
      </c>
      <c r="Q34" s="11">
        <f t="shared" si="3"/>
        <v>0.93890675241157562</v>
      </c>
      <c r="R34" s="13"/>
    </row>
    <row r="35" spans="1:18" x14ac:dyDescent="0.25">
      <c r="A35" s="7" t="s">
        <v>19</v>
      </c>
      <c r="B35" s="8" t="s">
        <v>51</v>
      </c>
      <c r="C35" s="8" t="s">
        <v>63</v>
      </c>
      <c r="D35" s="9">
        <v>1115</v>
      </c>
      <c r="E35" s="9">
        <v>1014</v>
      </c>
      <c r="F35" s="9">
        <v>202</v>
      </c>
      <c r="G35" s="9">
        <v>693</v>
      </c>
      <c r="H35" s="9">
        <v>106</v>
      </c>
      <c r="I35" s="9">
        <v>0</v>
      </c>
      <c r="J35" s="9">
        <v>0</v>
      </c>
      <c r="K35" s="9">
        <v>0</v>
      </c>
      <c r="L35" s="9">
        <f t="shared" si="0"/>
        <v>1001</v>
      </c>
      <c r="M35" s="9">
        <v>12</v>
      </c>
      <c r="N35" s="9">
        <v>0</v>
      </c>
      <c r="O35" s="10">
        <f t="shared" si="1"/>
        <v>1013</v>
      </c>
      <c r="P35" s="11">
        <f t="shared" si="2"/>
        <v>0.90941704035874438</v>
      </c>
      <c r="Q35" s="11">
        <f t="shared" si="3"/>
        <v>0.8977578475336323</v>
      </c>
      <c r="R35" s="13"/>
    </row>
    <row r="36" spans="1:18" x14ac:dyDescent="0.25">
      <c r="A36" s="7" t="s">
        <v>19</v>
      </c>
      <c r="B36" s="8" t="s">
        <v>51</v>
      </c>
      <c r="C36" s="8" t="s">
        <v>64</v>
      </c>
      <c r="D36" s="9">
        <v>2376</v>
      </c>
      <c r="E36" s="9">
        <v>2080</v>
      </c>
      <c r="F36" s="9">
        <v>1013</v>
      </c>
      <c r="G36" s="9">
        <v>1037</v>
      </c>
      <c r="H36" s="9">
        <v>2</v>
      </c>
      <c r="I36" s="9">
        <v>0</v>
      </c>
      <c r="J36" s="9">
        <v>0</v>
      </c>
      <c r="K36" s="9">
        <v>0</v>
      </c>
      <c r="L36" s="9">
        <f t="shared" si="0"/>
        <v>2052</v>
      </c>
      <c r="M36" s="9">
        <v>15</v>
      </c>
      <c r="N36" s="9">
        <v>1</v>
      </c>
      <c r="O36" s="10">
        <f t="shared" si="1"/>
        <v>2068</v>
      </c>
      <c r="P36" s="11">
        <f t="shared" si="2"/>
        <v>0.87542087542087543</v>
      </c>
      <c r="Q36" s="11">
        <f t="shared" si="3"/>
        <v>0.86363636363636365</v>
      </c>
      <c r="R36" s="13"/>
    </row>
    <row r="37" spans="1:18" x14ac:dyDescent="0.25">
      <c r="A37" s="7" t="s">
        <v>19</v>
      </c>
      <c r="B37" s="8" t="s">
        <v>51</v>
      </c>
      <c r="C37" s="8" t="s">
        <v>65</v>
      </c>
      <c r="D37" s="9">
        <v>2943</v>
      </c>
      <c r="E37" s="9">
        <v>2780</v>
      </c>
      <c r="F37" s="9">
        <v>2068</v>
      </c>
      <c r="G37" s="9">
        <v>653</v>
      </c>
      <c r="H37" s="9">
        <v>26</v>
      </c>
      <c r="I37" s="9">
        <v>1</v>
      </c>
      <c r="J37" s="9">
        <v>0</v>
      </c>
      <c r="K37" s="9">
        <v>0</v>
      </c>
      <c r="L37" s="9">
        <f t="shared" si="0"/>
        <v>2748</v>
      </c>
      <c r="M37" s="9">
        <v>26</v>
      </c>
      <c r="N37" s="9">
        <v>0</v>
      </c>
      <c r="O37" s="10">
        <f t="shared" si="1"/>
        <v>2774</v>
      </c>
      <c r="P37" s="11">
        <f t="shared" si="2"/>
        <v>0.9446143391097519</v>
      </c>
      <c r="Q37" s="11">
        <f t="shared" si="3"/>
        <v>0.93374108053007132</v>
      </c>
      <c r="R37" s="13" t="s">
        <v>66</v>
      </c>
    </row>
    <row r="38" spans="1:18" x14ac:dyDescent="0.25">
      <c r="A38" s="7" t="s">
        <v>19</v>
      </c>
      <c r="B38" s="8" t="s">
        <v>51</v>
      </c>
      <c r="C38" s="8" t="s">
        <v>67</v>
      </c>
      <c r="D38" s="9">
        <v>2261</v>
      </c>
      <c r="E38" s="9">
        <v>2158</v>
      </c>
      <c r="F38" s="9">
        <v>1403</v>
      </c>
      <c r="G38" s="9">
        <v>727</v>
      </c>
      <c r="H38" s="9">
        <v>1</v>
      </c>
      <c r="I38" s="9">
        <v>0</v>
      </c>
      <c r="J38" s="9">
        <v>0</v>
      </c>
      <c r="K38" s="9">
        <v>0</v>
      </c>
      <c r="L38" s="9">
        <f t="shared" si="0"/>
        <v>2131</v>
      </c>
      <c r="M38" s="9">
        <v>18</v>
      </c>
      <c r="N38" s="9">
        <v>0</v>
      </c>
      <c r="O38" s="10">
        <f t="shared" si="1"/>
        <v>2149</v>
      </c>
      <c r="P38" s="11">
        <f t="shared" si="2"/>
        <v>0.95444493586908452</v>
      </c>
      <c r="Q38" s="11">
        <f t="shared" si="3"/>
        <v>0.94250331711632018</v>
      </c>
      <c r="R38" s="13"/>
    </row>
    <row r="39" spans="1:18" x14ac:dyDescent="0.25">
      <c r="A39" s="7" t="s">
        <v>19</v>
      </c>
      <c r="B39" s="8" t="s">
        <v>20</v>
      </c>
      <c r="C39" s="8" t="s">
        <v>68</v>
      </c>
      <c r="D39" s="9">
        <v>1554</v>
      </c>
      <c r="E39" s="9">
        <v>1455</v>
      </c>
      <c r="F39" s="9">
        <v>578</v>
      </c>
      <c r="G39" s="9">
        <v>801</v>
      </c>
      <c r="H39" s="9">
        <v>29</v>
      </c>
      <c r="I39" s="9">
        <v>3</v>
      </c>
      <c r="J39" s="9">
        <v>0</v>
      </c>
      <c r="K39" s="9">
        <v>0</v>
      </c>
      <c r="L39" s="9">
        <f t="shared" si="0"/>
        <v>1411</v>
      </c>
      <c r="M39" s="9">
        <v>5</v>
      </c>
      <c r="N39" s="9">
        <v>0</v>
      </c>
      <c r="O39" s="10">
        <f t="shared" si="1"/>
        <v>1416</v>
      </c>
      <c r="P39" s="11">
        <f t="shared" si="2"/>
        <v>0.93629343629343631</v>
      </c>
      <c r="Q39" s="11">
        <f t="shared" si="3"/>
        <v>0.90797940797940802</v>
      </c>
      <c r="R39" s="13" t="s">
        <v>69</v>
      </c>
    </row>
    <row r="40" spans="1:18" x14ac:dyDescent="0.25">
      <c r="A40" s="7" t="s">
        <v>19</v>
      </c>
      <c r="B40" s="8" t="s">
        <v>51</v>
      </c>
      <c r="C40" s="8" t="s">
        <v>70</v>
      </c>
      <c r="D40" s="9">
        <v>6770</v>
      </c>
      <c r="E40" s="9">
        <v>6530</v>
      </c>
      <c r="F40" s="9">
        <v>2477</v>
      </c>
      <c r="G40" s="9">
        <v>3842</v>
      </c>
      <c r="H40" s="9">
        <v>117</v>
      </c>
      <c r="I40" s="9">
        <v>4</v>
      </c>
      <c r="J40" s="9">
        <v>0</v>
      </c>
      <c r="K40" s="9">
        <v>0</v>
      </c>
      <c r="L40" s="9">
        <f t="shared" si="0"/>
        <v>6440</v>
      </c>
      <c r="M40" s="9">
        <v>32</v>
      </c>
      <c r="N40" s="9">
        <v>0</v>
      </c>
      <c r="O40" s="10">
        <f t="shared" si="1"/>
        <v>6472</v>
      </c>
      <c r="P40" s="11">
        <f t="shared" si="2"/>
        <v>0.96454948301329391</v>
      </c>
      <c r="Q40" s="11">
        <f t="shared" si="3"/>
        <v>0.95125553914327921</v>
      </c>
      <c r="R40" s="13"/>
    </row>
    <row r="41" spans="1:18" x14ac:dyDescent="0.25">
      <c r="A41" s="7" t="s">
        <v>19</v>
      </c>
      <c r="B41" s="8" t="s">
        <v>20</v>
      </c>
      <c r="C41" s="8" t="s">
        <v>71</v>
      </c>
      <c r="D41" s="9">
        <v>3108</v>
      </c>
      <c r="E41" s="9">
        <v>2606</v>
      </c>
      <c r="F41" s="9">
        <v>1050</v>
      </c>
      <c r="G41" s="9">
        <v>1337</v>
      </c>
      <c r="H41" s="9">
        <v>214</v>
      </c>
      <c r="I41" s="9">
        <v>0</v>
      </c>
      <c r="J41" s="9">
        <v>0</v>
      </c>
      <c r="K41" s="9">
        <v>0</v>
      </c>
      <c r="L41" s="9">
        <f t="shared" si="0"/>
        <v>2601</v>
      </c>
      <c r="M41" s="9">
        <v>6</v>
      </c>
      <c r="N41" s="9">
        <v>1</v>
      </c>
      <c r="O41" s="10">
        <f t="shared" si="1"/>
        <v>2608</v>
      </c>
      <c r="P41" s="11">
        <f t="shared" si="2"/>
        <v>0.83848133848133843</v>
      </c>
      <c r="Q41" s="11">
        <f t="shared" si="3"/>
        <v>0.83687258687258692</v>
      </c>
      <c r="R41" s="13"/>
    </row>
    <row r="42" spans="1:18" x14ac:dyDescent="0.25">
      <c r="A42" s="7" t="s">
        <v>19</v>
      </c>
      <c r="B42" s="8" t="s">
        <v>51</v>
      </c>
      <c r="C42" s="8" t="s">
        <v>72</v>
      </c>
      <c r="D42" s="9">
        <v>10141</v>
      </c>
      <c r="E42" s="9">
        <v>9723</v>
      </c>
      <c r="F42" s="9">
        <v>3197</v>
      </c>
      <c r="G42" s="9">
        <v>5262</v>
      </c>
      <c r="H42" s="9">
        <v>1115</v>
      </c>
      <c r="I42" s="9">
        <v>5</v>
      </c>
      <c r="J42" s="9">
        <v>0</v>
      </c>
      <c r="K42" s="9">
        <v>0</v>
      </c>
      <c r="L42" s="9">
        <f t="shared" si="0"/>
        <v>9579</v>
      </c>
      <c r="M42" s="9">
        <v>110</v>
      </c>
      <c r="N42" s="9">
        <v>0</v>
      </c>
      <c r="O42" s="10">
        <f t="shared" si="1"/>
        <v>9689</v>
      </c>
      <c r="P42" s="11">
        <f t="shared" si="2"/>
        <v>0.95878118528744705</v>
      </c>
      <c r="Q42" s="11">
        <f t="shared" si="3"/>
        <v>0.94458140222857712</v>
      </c>
      <c r="R42" s="15"/>
    </row>
    <row r="43" spans="1:18" x14ac:dyDescent="0.25">
      <c r="A43" s="7" t="s">
        <v>19</v>
      </c>
      <c r="B43" s="8" t="s">
        <v>20</v>
      </c>
      <c r="C43" s="8" t="s">
        <v>73</v>
      </c>
      <c r="D43" s="9">
        <v>9250</v>
      </c>
      <c r="E43" s="9">
        <v>8872</v>
      </c>
      <c r="F43" s="9">
        <v>4049</v>
      </c>
      <c r="G43" s="9">
        <v>3667</v>
      </c>
      <c r="H43" s="9">
        <v>1098</v>
      </c>
      <c r="I43" s="9">
        <v>2</v>
      </c>
      <c r="J43" s="9">
        <v>0</v>
      </c>
      <c r="K43" s="9">
        <v>0</v>
      </c>
      <c r="L43" s="9">
        <f t="shared" si="0"/>
        <v>8816</v>
      </c>
      <c r="M43" s="9">
        <v>79</v>
      </c>
      <c r="N43" s="9">
        <v>1</v>
      </c>
      <c r="O43" s="10">
        <f t="shared" si="1"/>
        <v>8896</v>
      </c>
      <c r="P43" s="11">
        <f t="shared" si="2"/>
        <v>0.95913513513513515</v>
      </c>
      <c r="Q43" s="11">
        <f t="shared" si="3"/>
        <v>0.95308108108108103</v>
      </c>
      <c r="R43" s="13"/>
    </row>
    <row r="44" spans="1:18" x14ac:dyDescent="0.25">
      <c r="A44" s="7" t="s">
        <v>19</v>
      </c>
      <c r="B44" s="8" t="s">
        <v>51</v>
      </c>
      <c r="C44" s="8" t="s">
        <v>74</v>
      </c>
      <c r="D44" s="9">
        <v>5681</v>
      </c>
      <c r="E44" s="9">
        <v>4636</v>
      </c>
      <c r="F44" s="9">
        <v>2361</v>
      </c>
      <c r="G44" s="9">
        <v>1979</v>
      </c>
      <c r="H44" s="9">
        <v>89</v>
      </c>
      <c r="I44" s="9">
        <v>0</v>
      </c>
      <c r="J44" s="9">
        <v>0</v>
      </c>
      <c r="K44" s="9">
        <v>0</v>
      </c>
      <c r="L44" s="9">
        <f t="shared" si="0"/>
        <v>4429</v>
      </c>
      <c r="M44" s="9">
        <v>31</v>
      </c>
      <c r="N44" s="9">
        <v>0</v>
      </c>
      <c r="O44" s="10">
        <f t="shared" si="1"/>
        <v>4460</v>
      </c>
      <c r="P44" s="11">
        <f t="shared" si="2"/>
        <v>0.81605351170568563</v>
      </c>
      <c r="Q44" s="11">
        <f t="shared" si="3"/>
        <v>0.77961626474212287</v>
      </c>
      <c r="R44" s="13"/>
    </row>
    <row r="45" spans="1:18" x14ac:dyDescent="0.25">
      <c r="A45" s="7" t="s">
        <v>19</v>
      </c>
      <c r="B45" s="8" t="s">
        <v>51</v>
      </c>
      <c r="C45" s="8" t="s">
        <v>75</v>
      </c>
      <c r="D45" s="9">
        <v>16731</v>
      </c>
      <c r="E45" s="9">
        <v>15943</v>
      </c>
      <c r="F45" s="16">
        <v>4900</v>
      </c>
      <c r="G45" s="16">
        <v>8543</v>
      </c>
      <c r="H45" s="16">
        <v>2079</v>
      </c>
      <c r="I45" s="16">
        <v>287</v>
      </c>
      <c r="J45" s="16">
        <v>1</v>
      </c>
      <c r="K45" s="16">
        <v>2</v>
      </c>
      <c r="L45" s="16">
        <f t="shared" si="0"/>
        <v>15812</v>
      </c>
      <c r="M45" s="16">
        <v>89</v>
      </c>
      <c r="N45" s="16">
        <v>0</v>
      </c>
      <c r="O45" s="10">
        <f t="shared" si="1"/>
        <v>15901</v>
      </c>
      <c r="P45" s="11">
        <f t="shared" si="2"/>
        <v>0.9529017990556452</v>
      </c>
      <c r="Q45" s="11">
        <f t="shared" si="3"/>
        <v>0.94507202199509888</v>
      </c>
      <c r="R45" s="13" t="s">
        <v>76</v>
      </c>
    </row>
    <row r="46" spans="1:18" x14ac:dyDescent="0.25">
      <c r="A46" s="7" t="s">
        <v>19</v>
      </c>
      <c r="B46" s="8" t="s">
        <v>20</v>
      </c>
      <c r="C46" s="8" t="s">
        <v>77</v>
      </c>
      <c r="D46" s="9">
        <v>3789</v>
      </c>
      <c r="E46" s="9">
        <v>3430</v>
      </c>
      <c r="F46" s="9">
        <v>1299</v>
      </c>
      <c r="G46" s="9">
        <v>1955</v>
      </c>
      <c r="H46" s="9">
        <v>135</v>
      </c>
      <c r="I46" s="9">
        <v>5</v>
      </c>
      <c r="J46" s="9">
        <v>0</v>
      </c>
      <c r="K46" s="9">
        <v>0</v>
      </c>
      <c r="L46" s="9">
        <f t="shared" si="0"/>
        <v>3394</v>
      </c>
      <c r="M46" s="9">
        <v>23</v>
      </c>
      <c r="N46" s="9">
        <v>1</v>
      </c>
      <c r="O46" s="10">
        <f t="shared" si="1"/>
        <v>3418</v>
      </c>
      <c r="P46" s="11">
        <f t="shared" si="2"/>
        <v>0.90525204539456317</v>
      </c>
      <c r="Q46" s="11">
        <f t="shared" si="3"/>
        <v>0.89575085774610719</v>
      </c>
      <c r="R46" s="13"/>
    </row>
    <row r="47" spans="1:18" x14ac:dyDescent="0.25">
      <c r="A47" s="7" t="s">
        <v>19</v>
      </c>
      <c r="B47" s="8" t="s">
        <v>20</v>
      </c>
      <c r="C47" s="8" t="s">
        <v>78</v>
      </c>
      <c r="D47" s="9">
        <v>8078</v>
      </c>
      <c r="E47" s="9">
        <v>7708</v>
      </c>
      <c r="F47" s="9">
        <v>3109</v>
      </c>
      <c r="G47" s="9">
        <v>4254</v>
      </c>
      <c r="H47" s="9">
        <v>270</v>
      </c>
      <c r="I47" s="9">
        <v>10</v>
      </c>
      <c r="J47" s="9">
        <v>0</v>
      </c>
      <c r="K47" s="9">
        <v>0</v>
      </c>
      <c r="L47" s="9">
        <f t="shared" si="0"/>
        <v>7643</v>
      </c>
      <c r="M47" s="9">
        <v>48</v>
      </c>
      <c r="N47" s="9">
        <v>1</v>
      </c>
      <c r="O47" s="10">
        <f t="shared" si="1"/>
        <v>7692</v>
      </c>
      <c r="P47" s="11">
        <f t="shared" si="2"/>
        <v>0.95419658331270119</v>
      </c>
      <c r="Q47" s="11">
        <f t="shared" si="3"/>
        <v>0.94615003713790546</v>
      </c>
      <c r="R47" s="13"/>
    </row>
    <row r="48" spans="1:18" x14ac:dyDescent="0.25">
      <c r="A48" s="7" t="s">
        <v>19</v>
      </c>
      <c r="B48" s="8" t="s">
        <v>20</v>
      </c>
      <c r="C48" s="8" t="s">
        <v>79</v>
      </c>
      <c r="D48" s="9">
        <v>6190</v>
      </c>
      <c r="E48" s="9">
        <v>5880</v>
      </c>
      <c r="F48" s="9">
        <v>3389</v>
      </c>
      <c r="G48" s="9">
        <v>2274</v>
      </c>
      <c r="H48" s="9">
        <v>172</v>
      </c>
      <c r="I48" s="9">
        <v>17</v>
      </c>
      <c r="J48" s="9">
        <v>0</v>
      </c>
      <c r="K48" s="9">
        <v>0</v>
      </c>
      <c r="L48" s="9">
        <f t="shared" si="0"/>
        <v>5852</v>
      </c>
      <c r="M48" s="9">
        <v>35</v>
      </c>
      <c r="N48" s="9">
        <v>0</v>
      </c>
      <c r="O48" s="10">
        <f t="shared" si="1"/>
        <v>5887</v>
      </c>
      <c r="P48" s="11">
        <f t="shared" si="2"/>
        <v>0.94991922455573508</v>
      </c>
      <c r="Q48" s="11">
        <f t="shared" si="3"/>
        <v>0.94539579967689824</v>
      </c>
      <c r="R48" s="13"/>
    </row>
    <row r="49" spans="1:18" x14ac:dyDescent="0.25">
      <c r="A49" s="7" t="s">
        <v>19</v>
      </c>
      <c r="B49" s="8" t="s">
        <v>51</v>
      </c>
      <c r="C49" s="8" t="s">
        <v>80</v>
      </c>
      <c r="D49" s="9">
        <v>4037</v>
      </c>
      <c r="E49" s="9">
        <v>3898</v>
      </c>
      <c r="F49" s="9">
        <v>3090</v>
      </c>
      <c r="G49" s="9">
        <v>757</v>
      </c>
      <c r="H49" s="9">
        <v>6</v>
      </c>
      <c r="I49" s="9">
        <v>1</v>
      </c>
      <c r="J49" s="9">
        <v>0</v>
      </c>
      <c r="K49" s="9">
        <v>0</v>
      </c>
      <c r="L49" s="9">
        <f t="shared" si="0"/>
        <v>3854</v>
      </c>
      <c r="M49" s="9">
        <v>8</v>
      </c>
      <c r="N49" s="9">
        <v>0</v>
      </c>
      <c r="O49" s="10">
        <f t="shared" si="1"/>
        <v>3862</v>
      </c>
      <c r="P49" s="11">
        <f t="shared" si="2"/>
        <v>0.96556849145404999</v>
      </c>
      <c r="Q49" s="11">
        <f t="shared" si="3"/>
        <v>0.95466930889274215</v>
      </c>
      <c r="R49" s="13"/>
    </row>
    <row r="50" spans="1:18" x14ac:dyDescent="0.25">
      <c r="A50" s="7" t="s">
        <v>19</v>
      </c>
      <c r="B50" s="8" t="s">
        <v>37</v>
      </c>
      <c r="C50" s="8" t="s">
        <v>81</v>
      </c>
      <c r="D50" s="9">
        <v>51368</v>
      </c>
      <c r="E50" s="9">
        <v>48595</v>
      </c>
      <c r="F50" s="9">
        <v>1211</v>
      </c>
      <c r="G50" s="9">
        <v>12985</v>
      </c>
      <c r="H50" s="9">
        <v>16478</v>
      </c>
      <c r="I50" s="9">
        <v>13929</v>
      </c>
      <c r="J50" s="9">
        <v>2452</v>
      </c>
      <c r="K50" s="9">
        <v>987</v>
      </c>
      <c r="L50" s="9">
        <f t="shared" si="0"/>
        <v>48042</v>
      </c>
      <c r="M50" s="9">
        <v>560</v>
      </c>
      <c r="N50" s="9">
        <v>2</v>
      </c>
      <c r="O50" s="10">
        <f t="shared" si="1"/>
        <v>48604</v>
      </c>
      <c r="P50" s="11">
        <f t="shared" si="2"/>
        <v>0.9460169755489799</v>
      </c>
      <c r="Q50" s="11">
        <f t="shared" si="3"/>
        <v>0.93525151845506926</v>
      </c>
      <c r="R50" s="13"/>
    </row>
    <row r="51" spans="1:18" x14ac:dyDescent="0.25">
      <c r="A51" s="7" t="s">
        <v>19</v>
      </c>
      <c r="B51" s="8" t="s">
        <v>20</v>
      </c>
      <c r="C51" s="8" t="s">
        <v>82</v>
      </c>
      <c r="D51" s="9">
        <v>2762</v>
      </c>
      <c r="E51" s="9">
        <v>2240</v>
      </c>
      <c r="F51" s="9">
        <v>609</v>
      </c>
      <c r="G51" s="9">
        <v>1404</v>
      </c>
      <c r="H51" s="9">
        <v>212</v>
      </c>
      <c r="I51" s="9">
        <v>0</v>
      </c>
      <c r="J51" s="9">
        <v>0</v>
      </c>
      <c r="K51" s="9">
        <v>0</v>
      </c>
      <c r="L51" s="9">
        <f t="shared" si="0"/>
        <v>2225</v>
      </c>
      <c r="M51" s="9">
        <v>13</v>
      </c>
      <c r="N51" s="9">
        <v>0</v>
      </c>
      <c r="O51" s="10">
        <f t="shared" si="1"/>
        <v>2238</v>
      </c>
      <c r="P51" s="11">
        <f t="shared" si="2"/>
        <v>0.8110065170166546</v>
      </c>
      <c r="Q51" s="11">
        <f t="shared" si="3"/>
        <v>0.80557566980448947</v>
      </c>
      <c r="R51" s="13"/>
    </row>
    <row r="52" spans="1:18" x14ac:dyDescent="0.25">
      <c r="A52" s="7" t="s">
        <v>19</v>
      </c>
      <c r="B52" s="8" t="s">
        <v>37</v>
      </c>
      <c r="C52" s="8" t="s">
        <v>83</v>
      </c>
      <c r="D52" s="9">
        <v>3811</v>
      </c>
      <c r="E52" s="9">
        <v>3149</v>
      </c>
      <c r="F52" s="9">
        <v>128</v>
      </c>
      <c r="G52" s="9">
        <v>1712</v>
      </c>
      <c r="H52" s="9">
        <v>1143</v>
      </c>
      <c r="I52" s="9">
        <v>142</v>
      </c>
      <c r="J52" s="9">
        <v>0</v>
      </c>
      <c r="K52" s="9">
        <v>0</v>
      </c>
      <c r="L52" s="9">
        <f t="shared" si="0"/>
        <v>3125</v>
      </c>
      <c r="M52" s="9">
        <v>41</v>
      </c>
      <c r="N52" s="9">
        <v>1</v>
      </c>
      <c r="O52" s="10">
        <f t="shared" si="1"/>
        <v>3167</v>
      </c>
      <c r="P52" s="11">
        <f t="shared" si="2"/>
        <v>0.82629231172920492</v>
      </c>
      <c r="Q52" s="11">
        <f t="shared" si="3"/>
        <v>0.81999475203358696</v>
      </c>
      <c r="R52" s="13"/>
    </row>
    <row r="53" spans="1:18" x14ac:dyDescent="0.25">
      <c r="A53" s="7" t="s">
        <v>19</v>
      </c>
      <c r="B53" s="8" t="s">
        <v>20</v>
      </c>
      <c r="C53" s="8" t="s">
        <v>84</v>
      </c>
      <c r="D53" s="9">
        <v>3773</v>
      </c>
      <c r="E53" s="9">
        <v>3416</v>
      </c>
      <c r="F53" s="9">
        <v>526</v>
      </c>
      <c r="G53" s="9">
        <v>2221</v>
      </c>
      <c r="H53" s="9">
        <v>517</v>
      </c>
      <c r="I53" s="9">
        <v>85</v>
      </c>
      <c r="J53" s="9">
        <v>37</v>
      </c>
      <c r="K53" s="9">
        <v>0</v>
      </c>
      <c r="L53" s="9">
        <f t="shared" si="0"/>
        <v>3386</v>
      </c>
      <c r="M53" s="9">
        <v>64</v>
      </c>
      <c r="N53" s="9">
        <v>1</v>
      </c>
      <c r="O53" s="10">
        <f t="shared" si="1"/>
        <v>3451</v>
      </c>
      <c r="P53" s="11">
        <f t="shared" si="2"/>
        <v>0.90538033395176254</v>
      </c>
      <c r="Q53" s="11">
        <f t="shared" si="3"/>
        <v>0.89742910151073418</v>
      </c>
      <c r="R53" s="13"/>
    </row>
    <row r="54" spans="1:18" x14ac:dyDescent="0.25">
      <c r="A54" s="7" t="s">
        <v>19</v>
      </c>
      <c r="B54" s="8" t="s">
        <v>20</v>
      </c>
      <c r="C54" s="8" t="s">
        <v>85</v>
      </c>
      <c r="D54" s="9">
        <v>1553</v>
      </c>
      <c r="E54" s="9">
        <v>1478</v>
      </c>
      <c r="F54" s="9">
        <v>496</v>
      </c>
      <c r="G54" s="9">
        <v>947</v>
      </c>
      <c r="H54" s="9">
        <v>9</v>
      </c>
      <c r="I54" s="9">
        <v>0</v>
      </c>
      <c r="J54" s="9">
        <v>0</v>
      </c>
      <c r="K54" s="9">
        <v>0</v>
      </c>
      <c r="L54" s="9">
        <f t="shared" si="0"/>
        <v>1452</v>
      </c>
      <c r="M54" s="9">
        <v>25</v>
      </c>
      <c r="N54" s="9">
        <v>0</v>
      </c>
      <c r="O54" s="10">
        <f t="shared" si="1"/>
        <v>1477</v>
      </c>
      <c r="P54" s="11">
        <f t="shared" si="2"/>
        <v>0.95170637475853193</v>
      </c>
      <c r="Q54" s="11">
        <f t="shared" si="3"/>
        <v>0.93496458467482291</v>
      </c>
      <c r="R54" s="13"/>
    </row>
    <row r="55" spans="1:18" x14ac:dyDescent="0.25">
      <c r="A55" s="7" t="s">
        <v>19</v>
      </c>
      <c r="B55" s="8" t="s">
        <v>37</v>
      </c>
      <c r="C55" s="8" t="s">
        <v>86</v>
      </c>
      <c r="D55" s="9">
        <v>2794</v>
      </c>
      <c r="E55" s="9">
        <v>2522</v>
      </c>
      <c r="F55" s="9">
        <v>30</v>
      </c>
      <c r="G55" s="9">
        <v>1813</v>
      </c>
      <c r="H55" s="9">
        <v>420</v>
      </c>
      <c r="I55" s="9">
        <v>97</v>
      </c>
      <c r="J55" s="9">
        <v>5</v>
      </c>
      <c r="K55" s="9">
        <v>0</v>
      </c>
      <c r="L55" s="9">
        <f t="shared" si="0"/>
        <v>2365</v>
      </c>
      <c r="M55" s="9">
        <v>33</v>
      </c>
      <c r="N55" s="9">
        <v>0</v>
      </c>
      <c r="O55" s="10">
        <f t="shared" si="1"/>
        <v>2398</v>
      </c>
      <c r="P55" s="11">
        <f t="shared" si="2"/>
        <v>0.90264853256979238</v>
      </c>
      <c r="Q55" s="11">
        <f t="shared" si="3"/>
        <v>0.84645669291338588</v>
      </c>
      <c r="R55" s="13"/>
    </row>
    <row r="56" spans="1:18" x14ac:dyDescent="0.25">
      <c r="A56" s="7" t="s">
        <v>19</v>
      </c>
      <c r="B56" s="8" t="s">
        <v>37</v>
      </c>
      <c r="C56" s="8" t="s">
        <v>87</v>
      </c>
      <c r="D56" s="9">
        <v>4328</v>
      </c>
      <c r="E56" s="9">
        <v>3695</v>
      </c>
      <c r="F56" s="9">
        <v>780</v>
      </c>
      <c r="G56" s="9">
        <v>2695</v>
      </c>
      <c r="H56" s="9">
        <v>198</v>
      </c>
      <c r="I56" s="9">
        <v>9</v>
      </c>
      <c r="J56" s="9">
        <v>0</v>
      </c>
      <c r="K56" s="9">
        <v>0</v>
      </c>
      <c r="L56" s="9">
        <f t="shared" si="0"/>
        <v>3682</v>
      </c>
      <c r="M56" s="9">
        <v>31</v>
      </c>
      <c r="N56" s="9">
        <v>0</v>
      </c>
      <c r="O56" s="10">
        <f t="shared" si="1"/>
        <v>3713</v>
      </c>
      <c r="P56" s="11">
        <f t="shared" si="2"/>
        <v>0.85374306839186687</v>
      </c>
      <c r="Q56" s="11">
        <f t="shared" si="3"/>
        <v>0.85073937153419599</v>
      </c>
      <c r="R56" s="13"/>
    </row>
    <row r="57" spans="1:18" x14ac:dyDescent="0.25">
      <c r="A57" s="7" t="s">
        <v>19</v>
      </c>
      <c r="B57" s="8" t="s">
        <v>37</v>
      </c>
      <c r="C57" s="8" t="s">
        <v>88</v>
      </c>
      <c r="D57" s="9">
        <v>2040</v>
      </c>
      <c r="E57" s="9">
        <v>1813</v>
      </c>
      <c r="F57" s="9">
        <v>508</v>
      </c>
      <c r="G57" s="9">
        <v>856</v>
      </c>
      <c r="H57" s="9">
        <v>297</v>
      </c>
      <c r="I57" s="9">
        <v>1</v>
      </c>
      <c r="J57" s="9">
        <v>0</v>
      </c>
      <c r="K57" s="9">
        <v>0</v>
      </c>
      <c r="L57" s="9">
        <f t="shared" si="0"/>
        <v>1662</v>
      </c>
      <c r="M57" s="9">
        <v>13</v>
      </c>
      <c r="N57" s="9">
        <v>0</v>
      </c>
      <c r="O57" s="10">
        <f t="shared" si="1"/>
        <v>1675</v>
      </c>
      <c r="P57" s="11">
        <f t="shared" si="2"/>
        <v>0.88872549019607838</v>
      </c>
      <c r="Q57" s="11">
        <f t="shared" si="3"/>
        <v>0.81470588235294117</v>
      </c>
      <c r="R57" s="13"/>
    </row>
    <row r="58" spans="1:18" x14ac:dyDescent="0.25">
      <c r="A58" s="7" t="s">
        <v>19</v>
      </c>
      <c r="B58" s="8" t="s">
        <v>37</v>
      </c>
      <c r="C58" s="8" t="s">
        <v>89</v>
      </c>
      <c r="D58" s="9">
        <v>4656</v>
      </c>
      <c r="E58" s="9">
        <v>4261</v>
      </c>
      <c r="F58" s="9">
        <v>1009</v>
      </c>
      <c r="G58" s="9">
        <v>2212</v>
      </c>
      <c r="H58" s="9">
        <v>1007</v>
      </c>
      <c r="I58" s="9">
        <v>7</v>
      </c>
      <c r="J58" s="9">
        <v>0</v>
      </c>
      <c r="K58" s="9">
        <v>0</v>
      </c>
      <c r="L58" s="9">
        <f t="shared" si="0"/>
        <v>4235</v>
      </c>
      <c r="M58" s="9">
        <v>67</v>
      </c>
      <c r="N58" s="9">
        <v>0</v>
      </c>
      <c r="O58" s="10">
        <f t="shared" si="1"/>
        <v>4302</v>
      </c>
      <c r="P58" s="11">
        <f t="shared" si="2"/>
        <v>0.9151632302405498</v>
      </c>
      <c r="Q58" s="11">
        <f t="shared" si="3"/>
        <v>0.90957903780068727</v>
      </c>
      <c r="R58" s="13"/>
    </row>
    <row r="59" spans="1:18" x14ac:dyDescent="0.25">
      <c r="A59" s="7" t="s">
        <v>19</v>
      </c>
      <c r="B59" s="8" t="s">
        <v>90</v>
      </c>
      <c r="C59" s="8" t="s">
        <v>91</v>
      </c>
      <c r="D59" s="9">
        <v>39128</v>
      </c>
      <c r="E59" s="9">
        <v>34351</v>
      </c>
      <c r="F59" s="9">
        <v>739</v>
      </c>
      <c r="G59" s="9">
        <v>6850</v>
      </c>
      <c r="H59" s="9">
        <v>10917</v>
      </c>
      <c r="I59" s="9">
        <v>7925</v>
      </c>
      <c r="J59" s="9">
        <v>2354</v>
      </c>
      <c r="K59" s="9">
        <v>419</v>
      </c>
      <c r="L59" s="9">
        <f t="shared" si="0"/>
        <v>29204</v>
      </c>
      <c r="M59" s="9">
        <v>707</v>
      </c>
      <c r="N59" s="9">
        <v>11</v>
      </c>
      <c r="O59" s="10">
        <f t="shared" si="1"/>
        <v>29922</v>
      </c>
      <c r="P59" s="11">
        <f t="shared" si="2"/>
        <v>0.87791351461868739</v>
      </c>
      <c r="Q59" s="11">
        <f t="shared" si="3"/>
        <v>0.74637088529952977</v>
      </c>
      <c r="R59" s="13"/>
    </row>
    <row r="60" spans="1:18" x14ac:dyDescent="0.25">
      <c r="A60" s="7" t="s">
        <v>19</v>
      </c>
      <c r="B60" s="8" t="s">
        <v>90</v>
      </c>
      <c r="C60" s="8" t="s">
        <v>92</v>
      </c>
      <c r="D60" s="9">
        <v>5602</v>
      </c>
      <c r="E60" s="9">
        <v>4838</v>
      </c>
      <c r="F60" s="9">
        <v>94</v>
      </c>
      <c r="G60" s="9">
        <v>1622</v>
      </c>
      <c r="H60" s="9">
        <v>2761</v>
      </c>
      <c r="I60" s="9">
        <v>78</v>
      </c>
      <c r="J60" s="9">
        <v>0</v>
      </c>
      <c r="K60" s="9">
        <v>0</v>
      </c>
      <c r="L60" s="9">
        <f t="shared" si="0"/>
        <v>4555</v>
      </c>
      <c r="M60" s="9">
        <v>114</v>
      </c>
      <c r="N60" s="9">
        <v>1</v>
      </c>
      <c r="O60" s="10">
        <f t="shared" si="1"/>
        <v>4670</v>
      </c>
      <c r="P60" s="11">
        <f t="shared" si="2"/>
        <v>0.86362013566583362</v>
      </c>
      <c r="Q60" s="11">
        <f t="shared" si="3"/>
        <v>0.8131024634059264</v>
      </c>
      <c r="R60" s="13"/>
    </row>
    <row r="61" spans="1:18" x14ac:dyDescent="0.25">
      <c r="A61" s="7" t="s">
        <v>19</v>
      </c>
      <c r="B61" s="8" t="s">
        <v>90</v>
      </c>
      <c r="C61" s="8" t="s">
        <v>93</v>
      </c>
      <c r="D61" s="9">
        <v>15420</v>
      </c>
      <c r="E61" s="9">
        <v>13806</v>
      </c>
      <c r="F61" s="9">
        <v>914</v>
      </c>
      <c r="G61" s="9">
        <v>4044</v>
      </c>
      <c r="H61" s="9">
        <v>7597</v>
      </c>
      <c r="I61" s="9">
        <v>578</v>
      </c>
      <c r="J61" s="9">
        <v>14</v>
      </c>
      <c r="K61" s="9">
        <v>0</v>
      </c>
      <c r="L61" s="9">
        <f t="shared" si="0"/>
        <v>13147</v>
      </c>
      <c r="M61" s="9">
        <v>207</v>
      </c>
      <c r="N61" s="9">
        <v>2</v>
      </c>
      <c r="O61" s="10">
        <f t="shared" si="1"/>
        <v>13356</v>
      </c>
      <c r="P61" s="11">
        <f t="shared" si="2"/>
        <v>0.89533073929961093</v>
      </c>
      <c r="Q61" s="11">
        <f t="shared" si="3"/>
        <v>0.85259403372243836</v>
      </c>
      <c r="R61" s="13"/>
    </row>
    <row r="62" spans="1:18" x14ac:dyDescent="0.25">
      <c r="A62" s="7" t="s">
        <v>19</v>
      </c>
      <c r="B62" s="8" t="s">
        <v>90</v>
      </c>
      <c r="C62" s="8" t="s">
        <v>94</v>
      </c>
      <c r="D62" s="9">
        <v>8947</v>
      </c>
      <c r="E62" s="9">
        <v>8377</v>
      </c>
      <c r="F62" s="9">
        <v>1231</v>
      </c>
      <c r="G62" s="9">
        <v>5337</v>
      </c>
      <c r="H62" s="9">
        <v>1655</v>
      </c>
      <c r="I62" s="9">
        <v>19</v>
      </c>
      <c r="J62" s="9">
        <v>2</v>
      </c>
      <c r="K62" s="9">
        <v>0</v>
      </c>
      <c r="L62" s="9">
        <f t="shared" si="0"/>
        <v>8244</v>
      </c>
      <c r="M62" s="9">
        <v>118</v>
      </c>
      <c r="N62" s="9">
        <v>0</v>
      </c>
      <c r="O62" s="10">
        <f t="shared" si="1"/>
        <v>8362</v>
      </c>
      <c r="P62" s="11">
        <f t="shared" si="2"/>
        <v>0.93629149435564996</v>
      </c>
      <c r="Q62" s="11">
        <f t="shared" si="3"/>
        <v>0.92142617637196822</v>
      </c>
      <c r="R62" s="13"/>
    </row>
    <row r="63" spans="1:18" x14ac:dyDescent="0.25">
      <c r="A63" s="7" t="s">
        <v>19</v>
      </c>
      <c r="B63" s="8" t="s">
        <v>95</v>
      </c>
      <c r="C63" s="8" t="s">
        <v>96</v>
      </c>
      <c r="D63" s="9">
        <v>87582</v>
      </c>
      <c r="E63" s="9">
        <v>73768</v>
      </c>
      <c r="F63" s="9">
        <v>17569</v>
      </c>
      <c r="G63" s="9">
        <v>25255</v>
      </c>
      <c r="H63" s="9">
        <v>15232</v>
      </c>
      <c r="I63" s="9">
        <v>11025</v>
      </c>
      <c r="J63" s="9">
        <v>2920</v>
      </c>
      <c r="K63" s="9">
        <v>504</v>
      </c>
      <c r="L63" s="9">
        <f t="shared" si="0"/>
        <v>72505</v>
      </c>
      <c r="M63" s="9">
        <v>769</v>
      </c>
      <c r="N63" s="9">
        <v>5</v>
      </c>
      <c r="O63" s="10">
        <f t="shared" si="1"/>
        <v>73279</v>
      </c>
      <c r="P63" s="11">
        <f t="shared" si="2"/>
        <v>0.8422735265237149</v>
      </c>
      <c r="Q63" s="11">
        <f t="shared" si="3"/>
        <v>0.82785275513233314</v>
      </c>
      <c r="R63" s="13" t="s">
        <v>97</v>
      </c>
    </row>
    <row r="64" spans="1:18" x14ac:dyDescent="0.25">
      <c r="A64" s="7" t="s">
        <v>19</v>
      </c>
      <c r="B64" s="8" t="s">
        <v>95</v>
      </c>
      <c r="C64" s="8" t="s">
        <v>98</v>
      </c>
      <c r="D64" s="9">
        <v>6555</v>
      </c>
      <c r="E64" s="9">
        <v>4834</v>
      </c>
      <c r="F64" s="9">
        <v>1963</v>
      </c>
      <c r="G64" s="9">
        <v>2412</v>
      </c>
      <c r="H64" s="9">
        <v>421</v>
      </c>
      <c r="I64" s="9">
        <v>0</v>
      </c>
      <c r="J64" s="9">
        <v>0</v>
      </c>
      <c r="K64" s="9">
        <v>0</v>
      </c>
      <c r="L64" s="9">
        <f t="shared" si="0"/>
        <v>4796</v>
      </c>
      <c r="M64" s="9">
        <v>48</v>
      </c>
      <c r="N64" s="9">
        <v>1</v>
      </c>
      <c r="O64" s="10">
        <f t="shared" si="1"/>
        <v>4845</v>
      </c>
      <c r="P64" s="11">
        <f t="shared" si="2"/>
        <v>0.7374523264683448</v>
      </c>
      <c r="Q64" s="11">
        <f t="shared" si="3"/>
        <v>0.73165522501906943</v>
      </c>
      <c r="R64" s="13"/>
    </row>
    <row r="65" spans="1:18" x14ac:dyDescent="0.25">
      <c r="A65" s="7" t="s">
        <v>19</v>
      </c>
      <c r="B65" s="8" t="s">
        <v>99</v>
      </c>
      <c r="C65" s="8" t="s">
        <v>100</v>
      </c>
      <c r="D65" s="9">
        <v>48747</v>
      </c>
      <c r="E65" s="9">
        <v>45248</v>
      </c>
      <c r="F65" s="9">
        <v>31730</v>
      </c>
      <c r="G65" s="9">
        <v>10718</v>
      </c>
      <c r="H65" s="9">
        <v>2143</v>
      </c>
      <c r="I65" s="9">
        <v>605</v>
      </c>
      <c r="J65" s="9">
        <v>1</v>
      </c>
      <c r="K65" s="9">
        <v>0</v>
      </c>
      <c r="L65" s="9">
        <f t="shared" si="0"/>
        <v>45197</v>
      </c>
      <c r="M65" s="9">
        <v>121</v>
      </c>
      <c r="N65" s="9">
        <v>1</v>
      </c>
      <c r="O65" s="10">
        <f t="shared" si="1"/>
        <v>45319</v>
      </c>
      <c r="P65" s="11">
        <f t="shared" si="2"/>
        <v>0.92822122387018691</v>
      </c>
      <c r="Q65" s="11">
        <f t="shared" si="3"/>
        <v>0.92717500564137278</v>
      </c>
      <c r="R65" s="13"/>
    </row>
    <row r="66" spans="1:18" x14ac:dyDescent="0.25">
      <c r="A66" s="7" t="s">
        <v>19</v>
      </c>
      <c r="B66" s="8" t="s">
        <v>90</v>
      </c>
      <c r="C66" s="8" t="s">
        <v>101</v>
      </c>
      <c r="D66" s="9">
        <v>11493</v>
      </c>
      <c r="E66" s="9">
        <v>10067</v>
      </c>
      <c r="F66" s="9">
        <v>365</v>
      </c>
      <c r="G66" s="9">
        <v>4313</v>
      </c>
      <c r="H66" s="9">
        <v>4481</v>
      </c>
      <c r="I66" s="9">
        <v>165</v>
      </c>
      <c r="J66" s="9">
        <v>0</v>
      </c>
      <c r="K66" s="9">
        <v>0</v>
      </c>
      <c r="L66" s="9">
        <f t="shared" si="0"/>
        <v>9324</v>
      </c>
      <c r="M66" s="9">
        <v>191</v>
      </c>
      <c r="N66" s="9">
        <v>5</v>
      </c>
      <c r="O66" s="10">
        <f t="shared" si="1"/>
        <v>9520</v>
      </c>
      <c r="P66" s="11">
        <f t="shared" si="2"/>
        <v>0.8759244757678587</v>
      </c>
      <c r="Q66" s="11">
        <f t="shared" si="3"/>
        <v>0.81127642913077525</v>
      </c>
      <c r="R66" s="13"/>
    </row>
    <row r="67" spans="1:18" x14ac:dyDescent="0.25">
      <c r="A67" s="7" t="s">
        <v>19</v>
      </c>
      <c r="B67" s="8" t="s">
        <v>37</v>
      </c>
      <c r="C67" s="8" t="s">
        <v>102</v>
      </c>
      <c r="D67" s="9">
        <v>7337</v>
      </c>
      <c r="E67" s="9">
        <v>6970</v>
      </c>
      <c r="F67" s="9">
        <v>908</v>
      </c>
      <c r="G67" s="9">
        <v>4367</v>
      </c>
      <c r="H67" s="9">
        <v>1315</v>
      </c>
      <c r="I67" s="9">
        <v>322</v>
      </c>
      <c r="J67" s="9">
        <v>11</v>
      </c>
      <c r="K67" s="9">
        <v>0</v>
      </c>
      <c r="L67" s="9">
        <f t="shared" si="0"/>
        <v>6923</v>
      </c>
      <c r="M67" s="9">
        <v>71</v>
      </c>
      <c r="N67" s="9">
        <v>1</v>
      </c>
      <c r="O67" s="10">
        <f t="shared" si="1"/>
        <v>6995</v>
      </c>
      <c r="P67" s="11">
        <f t="shared" si="2"/>
        <v>0.94997955567670711</v>
      </c>
      <c r="Q67" s="11">
        <f t="shared" si="3"/>
        <v>0.94357366771159878</v>
      </c>
      <c r="R67" s="13" t="s">
        <v>103</v>
      </c>
    </row>
    <row r="68" spans="1:18" x14ac:dyDescent="0.25">
      <c r="A68" s="7" t="s">
        <v>19</v>
      </c>
      <c r="B68" s="8" t="s">
        <v>37</v>
      </c>
      <c r="C68" s="8" t="s">
        <v>104</v>
      </c>
      <c r="D68" s="9">
        <v>8347</v>
      </c>
      <c r="E68" s="9">
        <v>7909</v>
      </c>
      <c r="F68" s="9">
        <v>1316</v>
      </c>
      <c r="G68" s="9">
        <v>3984</v>
      </c>
      <c r="H68" s="9">
        <v>2021</v>
      </c>
      <c r="I68" s="9">
        <v>86</v>
      </c>
      <c r="J68" s="9">
        <v>1</v>
      </c>
      <c r="K68" s="9">
        <v>1</v>
      </c>
      <c r="L68" s="9">
        <f t="shared" si="0"/>
        <v>7409</v>
      </c>
      <c r="M68" s="9">
        <v>91</v>
      </c>
      <c r="N68" s="9">
        <v>0</v>
      </c>
      <c r="O68" s="10">
        <f t="shared" si="1"/>
        <v>7500</v>
      </c>
      <c r="P68" s="11">
        <f t="shared" si="2"/>
        <v>0.94752605726608363</v>
      </c>
      <c r="Q68" s="11">
        <f t="shared" si="3"/>
        <v>0.88762429615430694</v>
      </c>
      <c r="R68" s="13"/>
    </row>
    <row r="69" spans="1:18" x14ac:dyDescent="0.25">
      <c r="A69" s="7" t="s">
        <v>19</v>
      </c>
      <c r="B69" s="8" t="s">
        <v>37</v>
      </c>
      <c r="C69" s="8" t="s">
        <v>105</v>
      </c>
      <c r="D69" s="9">
        <v>3083</v>
      </c>
      <c r="E69" s="9">
        <v>2942</v>
      </c>
      <c r="F69" s="9">
        <v>8</v>
      </c>
      <c r="G69" s="9">
        <v>1327</v>
      </c>
      <c r="H69" s="9">
        <v>1165</v>
      </c>
      <c r="I69" s="9">
        <v>401</v>
      </c>
      <c r="J69" s="9">
        <v>1</v>
      </c>
      <c r="K69" s="9">
        <v>0</v>
      </c>
      <c r="L69" s="9">
        <f t="shared" ref="L69:L132" si="4">SUM(F69:K69)</f>
        <v>2902</v>
      </c>
      <c r="M69" s="9">
        <v>64</v>
      </c>
      <c r="N69" s="9">
        <v>0</v>
      </c>
      <c r="O69" s="10">
        <f t="shared" ref="O69:O121" si="5">L69+M69+N69</f>
        <v>2966</v>
      </c>
      <c r="P69" s="11">
        <f t="shared" ref="P69:P121" si="6">E69/D69</f>
        <v>0.95426532598118718</v>
      </c>
      <c r="Q69" s="11">
        <f t="shared" ref="Q69:Q121" si="7">L69/D69</f>
        <v>0.94129095037301325</v>
      </c>
      <c r="R69" s="13"/>
    </row>
    <row r="70" spans="1:18" x14ac:dyDescent="0.25">
      <c r="A70" s="7" t="s">
        <v>19</v>
      </c>
      <c r="B70" s="8" t="s">
        <v>95</v>
      </c>
      <c r="C70" s="8" t="s">
        <v>106</v>
      </c>
      <c r="D70" s="9">
        <v>5197</v>
      </c>
      <c r="E70" s="9">
        <v>3374</v>
      </c>
      <c r="F70" s="9">
        <v>1519</v>
      </c>
      <c r="G70" s="9">
        <v>1060</v>
      </c>
      <c r="H70" s="9">
        <v>20</v>
      </c>
      <c r="I70" s="9">
        <v>0</v>
      </c>
      <c r="J70" s="9">
        <v>0</v>
      </c>
      <c r="K70" s="9">
        <v>0</v>
      </c>
      <c r="L70" s="9">
        <f t="shared" si="4"/>
        <v>2599</v>
      </c>
      <c r="M70" s="9">
        <v>11</v>
      </c>
      <c r="N70" s="9">
        <v>0</v>
      </c>
      <c r="O70" s="10">
        <f t="shared" si="5"/>
        <v>2610</v>
      </c>
      <c r="P70" s="11">
        <f t="shared" si="6"/>
        <v>0.64922070425245337</v>
      </c>
      <c r="Q70" s="11">
        <f t="shared" si="7"/>
        <v>0.50009620935154897</v>
      </c>
      <c r="R70" s="13"/>
    </row>
    <row r="71" spans="1:18" x14ac:dyDescent="0.25">
      <c r="A71" s="7" t="s">
        <v>19</v>
      </c>
      <c r="B71" s="8" t="s">
        <v>95</v>
      </c>
      <c r="C71" s="8" t="s">
        <v>107</v>
      </c>
      <c r="D71" s="9">
        <v>4985</v>
      </c>
      <c r="E71" s="9">
        <v>3863</v>
      </c>
      <c r="F71" s="9">
        <v>2437</v>
      </c>
      <c r="G71" s="9">
        <v>1306</v>
      </c>
      <c r="H71" s="9">
        <v>4</v>
      </c>
      <c r="I71" s="9">
        <v>0</v>
      </c>
      <c r="J71" s="9">
        <v>0</v>
      </c>
      <c r="K71" s="9">
        <v>0</v>
      </c>
      <c r="L71" s="9">
        <f t="shared" si="4"/>
        <v>3747</v>
      </c>
      <c r="M71" s="9">
        <v>29</v>
      </c>
      <c r="N71" s="9">
        <v>0</v>
      </c>
      <c r="O71" s="10">
        <f t="shared" si="5"/>
        <v>3776</v>
      </c>
      <c r="P71" s="11">
        <f t="shared" si="6"/>
        <v>0.77492477432296891</v>
      </c>
      <c r="Q71" s="11">
        <f t="shared" si="7"/>
        <v>0.75165496489468409</v>
      </c>
      <c r="R71" s="13"/>
    </row>
    <row r="72" spans="1:18" x14ac:dyDescent="0.25">
      <c r="A72" s="7" t="s">
        <v>19</v>
      </c>
      <c r="B72" s="8" t="s">
        <v>95</v>
      </c>
      <c r="C72" s="8" t="s">
        <v>108</v>
      </c>
      <c r="D72" s="9">
        <v>1178</v>
      </c>
      <c r="E72" s="9">
        <v>814</v>
      </c>
      <c r="F72" s="9">
        <v>535</v>
      </c>
      <c r="G72" s="9">
        <v>273</v>
      </c>
      <c r="H72" s="9">
        <v>5</v>
      </c>
      <c r="I72" s="9">
        <v>0</v>
      </c>
      <c r="J72" s="9">
        <v>0</v>
      </c>
      <c r="K72" s="9">
        <v>0</v>
      </c>
      <c r="L72" s="9">
        <f t="shared" si="4"/>
        <v>813</v>
      </c>
      <c r="M72" s="9">
        <v>4</v>
      </c>
      <c r="N72" s="9">
        <v>0</v>
      </c>
      <c r="O72" s="10">
        <f t="shared" si="5"/>
        <v>817</v>
      </c>
      <c r="P72" s="11">
        <f t="shared" si="6"/>
        <v>0.69100169779286924</v>
      </c>
      <c r="Q72" s="11">
        <f t="shared" si="7"/>
        <v>0.69015280135823431</v>
      </c>
      <c r="R72" s="13"/>
    </row>
    <row r="73" spans="1:18" x14ac:dyDescent="0.25">
      <c r="A73" s="7" t="s">
        <v>19</v>
      </c>
      <c r="B73" s="8" t="s">
        <v>95</v>
      </c>
      <c r="C73" s="8" t="s">
        <v>109</v>
      </c>
      <c r="D73" s="9">
        <v>1743</v>
      </c>
      <c r="E73" s="9">
        <v>1390</v>
      </c>
      <c r="F73" s="9">
        <v>928</v>
      </c>
      <c r="G73" s="9">
        <v>388</v>
      </c>
      <c r="H73" s="9">
        <v>8</v>
      </c>
      <c r="I73" s="9">
        <v>0</v>
      </c>
      <c r="J73" s="9">
        <v>0</v>
      </c>
      <c r="K73" s="9">
        <v>0</v>
      </c>
      <c r="L73" s="9">
        <f t="shared" si="4"/>
        <v>1324</v>
      </c>
      <c r="M73" s="9">
        <v>10</v>
      </c>
      <c r="N73" s="9">
        <v>0</v>
      </c>
      <c r="O73" s="10">
        <f t="shared" si="5"/>
        <v>1334</v>
      </c>
      <c r="P73" s="11">
        <f t="shared" si="6"/>
        <v>0.79747561675272516</v>
      </c>
      <c r="Q73" s="11">
        <f t="shared" si="7"/>
        <v>0.75960986804360298</v>
      </c>
      <c r="R73" s="13"/>
    </row>
    <row r="74" spans="1:18" x14ac:dyDescent="0.25">
      <c r="A74" s="7" t="s">
        <v>19</v>
      </c>
      <c r="B74" s="8" t="s">
        <v>95</v>
      </c>
      <c r="C74" s="8" t="s">
        <v>110</v>
      </c>
      <c r="D74" s="9">
        <v>2368</v>
      </c>
      <c r="E74" s="9">
        <v>1404</v>
      </c>
      <c r="F74" s="9">
        <v>506</v>
      </c>
      <c r="G74" s="9">
        <v>519</v>
      </c>
      <c r="H74" s="9">
        <v>187</v>
      </c>
      <c r="I74" s="9">
        <v>8</v>
      </c>
      <c r="J74" s="9">
        <v>1</v>
      </c>
      <c r="K74" s="9">
        <v>0</v>
      </c>
      <c r="L74" s="9">
        <f t="shared" si="4"/>
        <v>1221</v>
      </c>
      <c r="M74" s="9">
        <v>13</v>
      </c>
      <c r="N74" s="9">
        <v>0</v>
      </c>
      <c r="O74" s="10">
        <f t="shared" si="5"/>
        <v>1234</v>
      </c>
      <c r="P74" s="11">
        <f t="shared" si="6"/>
        <v>0.59290540540540537</v>
      </c>
      <c r="Q74" s="11">
        <f t="shared" si="7"/>
        <v>0.515625</v>
      </c>
      <c r="R74" s="13"/>
    </row>
    <row r="75" spans="1:18" x14ac:dyDescent="0.25">
      <c r="A75" s="7" t="s">
        <v>19</v>
      </c>
      <c r="B75" s="8" t="s">
        <v>95</v>
      </c>
      <c r="C75" s="8" t="s">
        <v>111</v>
      </c>
      <c r="D75" s="9">
        <v>683</v>
      </c>
      <c r="E75" s="9">
        <v>468</v>
      </c>
      <c r="F75" s="9">
        <v>245</v>
      </c>
      <c r="G75" s="9">
        <v>146</v>
      </c>
      <c r="H75" s="9">
        <v>4</v>
      </c>
      <c r="I75" s="9">
        <v>0</v>
      </c>
      <c r="J75" s="9">
        <v>0</v>
      </c>
      <c r="K75" s="9">
        <v>0</v>
      </c>
      <c r="L75" s="9">
        <f t="shared" si="4"/>
        <v>395</v>
      </c>
      <c r="M75" s="9">
        <v>4</v>
      </c>
      <c r="N75" s="9">
        <v>0</v>
      </c>
      <c r="O75" s="10">
        <f t="shared" si="5"/>
        <v>399</v>
      </c>
      <c r="P75" s="11">
        <f t="shared" si="6"/>
        <v>0.68521229868228406</v>
      </c>
      <c r="Q75" s="11">
        <f t="shared" si="7"/>
        <v>0.57833089311859442</v>
      </c>
      <c r="R75" s="13"/>
    </row>
    <row r="76" spans="1:18" x14ac:dyDescent="0.25">
      <c r="A76" s="7" t="s">
        <v>19</v>
      </c>
      <c r="B76" s="8" t="s">
        <v>95</v>
      </c>
      <c r="C76" s="8" t="s">
        <v>112</v>
      </c>
      <c r="D76" s="9">
        <v>510</v>
      </c>
      <c r="E76" s="9">
        <v>325</v>
      </c>
      <c r="F76" s="9">
        <v>274</v>
      </c>
      <c r="G76" s="9">
        <v>49</v>
      </c>
      <c r="H76" s="9">
        <v>0</v>
      </c>
      <c r="I76" s="9">
        <v>0</v>
      </c>
      <c r="J76" s="9">
        <v>0</v>
      </c>
      <c r="K76" s="9">
        <v>0</v>
      </c>
      <c r="L76" s="9">
        <f t="shared" si="4"/>
        <v>323</v>
      </c>
      <c r="M76" s="9">
        <v>5</v>
      </c>
      <c r="N76" s="9">
        <v>0</v>
      </c>
      <c r="O76" s="10">
        <f t="shared" si="5"/>
        <v>328</v>
      </c>
      <c r="P76" s="11">
        <f t="shared" si="6"/>
        <v>0.63725490196078427</v>
      </c>
      <c r="Q76" s="11">
        <f t="shared" si="7"/>
        <v>0.6333333333333333</v>
      </c>
      <c r="R76" s="13"/>
    </row>
    <row r="77" spans="1:18" x14ac:dyDescent="0.25">
      <c r="A77" s="7" t="s">
        <v>19</v>
      </c>
      <c r="B77" s="8" t="s">
        <v>95</v>
      </c>
      <c r="C77" s="8" t="s">
        <v>113</v>
      </c>
      <c r="D77" s="9">
        <v>1079</v>
      </c>
      <c r="E77" s="9">
        <v>750</v>
      </c>
      <c r="F77" s="9">
        <v>445</v>
      </c>
      <c r="G77" s="9">
        <v>282</v>
      </c>
      <c r="H77" s="9">
        <v>0</v>
      </c>
      <c r="I77" s="9">
        <v>0</v>
      </c>
      <c r="J77" s="9">
        <v>0</v>
      </c>
      <c r="K77" s="9">
        <v>0</v>
      </c>
      <c r="L77" s="9">
        <f t="shared" si="4"/>
        <v>727</v>
      </c>
      <c r="M77" s="9">
        <v>4</v>
      </c>
      <c r="N77" s="9">
        <v>0</v>
      </c>
      <c r="O77" s="10">
        <f t="shared" si="5"/>
        <v>731</v>
      </c>
      <c r="P77" s="11">
        <f t="shared" si="6"/>
        <v>0.69508804448563488</v>
      </c>
      <c r="Q77" s="11">
        <f t="shared" si="7"/>
        <v>0.67377201112140872</v>
      </c>
      <c r="R77" s="13"/>
    </row>
    <row r="78" spans="1:18" x14ac:dyDescent="0.25">
      <c r="A78" s="7" t="s">
        <v>19</v>
      </c>
      <c r="B78" s="8" t="s">
        <v>114</v>
      </c>
      <c r="C78" s="8" t="s">
        <v>115</v>
      </c>
      <c r="D78" s="9">
        <v>106998</v>
      </c>
      <c r="E78" s="9">
        <v>68512</v>
      </c>
      <c r="F78" s="9">
        <v>12812</v>
      </c>
      <c r="G78" s="9">
        <v>18095</v>
      </c>
      <c r="H78" s="9">
        <v>5532</v>
      </c>
      <c r="I78" s="9">
        <v>750</v>
      </c>
      <c r="J78" s="9">
        <v>299</v>
      </c>
      <c r="K78" s="9">
        <v>0</v>
      </c>
      <c r="L78" s="9">
        <f t="shared" si="4"/>
        <v>37488</v>
      </c>
      <c r="M78" s="9">
        <v>95</v>
      </c>
      <c r="N78" s="9">
        <v>0</v>
      </c>
      <c r="O78" s="10">
        <f t="shared" si="5"/>
        <v>37583</v>
      </c>
      <c r="P78" s="11">
        <f t="shared" si="6"/>
        <v>0.6403110338511</v>
      </c>
      <c r="Q78" s="11">
        <f t="shared" si="7"/>
        <v>0.35036168900353276</v>
      </c>
      <c r="R78" s="13" t="s">
        <v>116</v>
      </c>
    </row>
    <row r="79" spans="1:18" x14ac:dyDescent="0.25">
      <c r="A79" s="7" t="s">
        <v>19</v>
      </c>
      <c r="B79" s="8" t="s">
        <v>37</v>
      </c>
      <c r="C79" s="8" t="s">
        <v>117</v>
      </c>
      <c r="D79" s="9">
        <v>330</v>
      </c>
      <c r="E79" s="9">
        <v>287</v>
      </c>
      <c r="F79" s="9">
        <v>26</v>
      </c>
      <c r="G79" s="9">
        <v>163</v>
      </c>
      <c r="H79" s="9">
        <v>63</v>
      </c>
      <c r="I79" s="9">
        <v>0</v>
      </c>
      <c r="J79" s="9">
        <v>0</v>
      </c>
      <c r="K79" s="9">
        <v>0</v>
      </c>
      <c r="L79" s="9">
        <f t="shared" si="4"/>
        <v>252</v>
      </c>
      <c r="M79" s="9">
        <v>1</v>
      </c>
      <c r="N79" s="9">
        <v>0</v>
      </c>
      <c r="O79" s="10">
        <f t="shared" si="5"/>
        <v>253</v>
      </c>
      <c r="P79" s="11">
        <f t="shared" si="6"/>
        <v>0.86969696969696975</v>
      </c>
      <c r="Q79" s="11">
        <f t="shared" si="7"/>
        <v>0.76363636363636367</v>
      </c>
      <c r="R79" s="13"/>
    </row>
    <row r="80" spans="1:18" x14ac:dyDescent="0.25">
      <c r="A80" s="7" t="s">
        <v>19</v>
      </c>
      <c r="B80" s="8" t="s">
        <v>37</v>
      </c>
      <c r="C80" s="8" t="s">
        <v>118</v>
      </c>
      <c r="D80" s="9">
        <v>404</v>
      </c>
      <c r="E80" s="9">
        <v>335</v>
      </c>
      <c r="F80" s="9">
        <v>79</v>
      </c>
      <c r="G80" s="9">
        <v>244</v>
      </c>
      <c r="H80" s="9">
        <v>5</v>
      </c>
      <c r="I80" s="9">
        <v>0</v>
      </c>
      <c r="J80" s="9">
        <v>0</v>
      </c>
      <c r="K80" s="9">
        <v>0</v>
      </c>
      <c r="L80" s="9">
        <f t="shared" si="4"/>
        <v>328</v>
      </c>
      <c r="M80" s="9">
        <v>3</v>
      </c>
      <c r="N80" s="9">
        <v>0</v>
      </c>
      <c r="O80" s="10">
        <f t="shared" si="5"/>
        <v>331</v>
      </c>
      <c r="P80" s="11">
        <f t="shared" si="6"/>
        <v>0.82920792079207917</v>
      </c>
      <c r="Q80" s="11">
        <f t="shared" si="7"/>
        <v>0.81188118811881194</v>
      </c>
      <c r="R80" s="13"/>
    </row>
    <row r="81" spans="1:18" x14ac:dyDescent="0.25">
      <c r="A81" s="7" t="s">
        <v>19</v>
      </c>
      <c r="B81" s="8" t="s">
        <v>37</v>
      </c>
      <c r="C81" s="8" t="s">
        <v>119</v>
      </c>
      <c r="D81" s="9">
        <v>1288</v>
      </c>
      <c r="E81" s="9">
        <v>893</v>
      </c>
      <c r="F81" s="9">
        <v>364</v>
      </c>
      <c r="G81" s="9">
        <v>501</v>
      </c>
      <c r="H81" s="9">
        <v>0</v>
      </c>
      <c r="I81" s="9">
        <v>0</v>
      </c>
      <c r="J81" s="9">
        <v>0</v>
      </c>
      <c r="K81" s="9">
        <v>0</v>
      </c>
      <c r="L81" s="9">
        <f t="shared" si="4"/>
        <v>865</v>
      </c>
      <c r="M81" s="9">
        <v>6</v>
      </c>
      <c r="N81" s="9">
        <v>0</v>
      </c>
      <c r="O81" s="10">
        <f t="shared" si="5"/>
        <v>871</v>
      </c>
      <c r="P81" s="11">
        <f t="shared" si="6"/>
        <v>0.69332298136645965</v>
      </c>
      <c r="Q81" s="11">
        <f t="shared" si="7"/>
        <v>0.67158385093167705</v>
      </c>
      <c r="R81" s="13"/>
    </row>
    <row r="82" spans="1:18" x14ac:dyDescent="0.25">
      <c r="A82" s="7" t="s">
        <v>19</v>
      </c>
      <c r="B82" s="8" t="s">
        <v>37</v>
      </c>
      <c r="C82" s="8" t="s">
        <v>120</v>
      </c>
      <c r="D82" s="9">
        <v>288</v>
      </c>
      <c r="E82" s="9">
        <v>258</v>
      </c>
      <c r="F82" s="9">
        <v>58</v>
      </c>
      <c r="G82" s="9">
        <v>144</v>
      </c>
      <c r="H82" s="9">
        <v>13</v>
      </c>
      <c r="I82" s="9">
        <v>0</v>
      </c>
      <c r="J82" s="9">
        <v>0</v>
      </c>
      <c r="K82" s="9">
        <v>0</v>
      </c>
      <c r="L82" s="9">
        <f t="shared" si="4"/>
        <v>215</v>
      </c>
      <c r="M82" s="9">
        <v>1</v>
      </c>
      <c r="N82" s="9">
        <v>0</v>
      </c>
      <c r="O82" s="10">
        <f t="shared" si="5"/>
        <v>216</v>
      </c>
      <c r="P82" s="11">
        <f t="shared" si="6"/>
        <v>0.89583333333333337</v>
      </c>
      <c r="Q82" s="11">
        <f t="shared" si="7"/>
        <v>0.74652777777777779</v>
      </c>
      <c r="R82" s="13"/>
    </row>
    <row r="83" spans="1:18" x14ac:dyDescent="0.25">
      <c r="A83" s="7" t="s">
        <v>19</v>
      </c>
      <c r="B83" s="8" t="s">
        <v>37</v>
      </c>
      <c r="C83" s="8" t="s">
        <v>121</v>
      </c>
      <c r="D83" s="9">
        <v>741</v>
      </c>
      <c r="E83" s="9">
        <v>469</v>
      </c>
      <c r="F83" s="9">
        <v>37</v>
      </c>
      <c r="G83" s="9">
        <v>373</v>
      </c>
      <c r="H83" s="9">
        <v>24</v>
      </c>
      <c r="I83" s="9">
        <v>0</v>
      </c>
      <c r="J83" s="9">
        <v>0</v>
      </c>
      <c r="K83" s="9">
        <v>0</v>
      </c>
      <c r="L83" s="9">
        <f t="shared" si="4"/>
        <v>434</v>
      </c>
      <c r="M83" s="9">
        <v>0</v>
      </c>
      <c r="N83" s="9">
        <v>0</v>
      </c>
      <c r="O83" s="10">
        <f t="shared" si="5"/>
        <v>434</v>
      </c>
      <c r="P83" s="11">
        <f t="shared" si="6"/>
        <v>0.63292847503373817</v>
      </c>
      <c r="Q83" s="11">
        <f t="shared" si="7"/>
        <v>0.5856950067476383</v>
      </c>
      <c r="R83" s="13"/>
    </row>
    <row r="84" spans="1:18" x14ac:dyDescent="0.25">
      <c r="A84" s="7" t="s">
        <v>19</v>
      </c>
      <c r="B84" s="8" t="s">
        <v>37</v>
      </c>
      <c r="C84" s="8" t="s">
        <v>122</v>
      </c>
      <c r="D84" s="9">
        <v>1169</v>
      </c>
      <c r="E84" s="9">
        <v>845</v>
      </c>
      <c r="F84" s="9">
        <v>24</v>
      </c>
      <c r="G84" s="9">
        <v>573</v>
      </c>
      <c r="H84" s="9">
        <v>241</v>
      </c>
      <c r="I84" s="9">
        <v>1</v>
      </c>
      <c r="J84" s="9">
        <v>0</v>
      </c>
      <c r="K84" s="9">
        <v>0</v>
      </c>
      <c r="L84" s="9">
        <f t="shared" si="4"/>
        <v>839</v>
      </c>
      <c r="M84" s="9">
        <v>11</v>
      </c>
      <c r="N84" s="9">
        <v>0</v>
      </c>
      <c r="O84" s="10">
        <f t="shared" si="5"/>
        <v>850</v>
      </c>
      <c r="P84" s="11">
        <f t="shared" si="6"/>
        <v>0.72284003421727971</v>
      </c>
      <c r="Q84" s="11">
        <f t="shared" si="7"/>
        <v>0.71770744225834049</v>
      </c>
      <c r="R84" s="13"/>
    </row>
    <row r="85" spans="1:18" x14ac:dyDescent="0.25">
      <c r="A85" s="7" t="s">
        <v>19</v>
      </c>
      <c r="B85" s="8" t="s">
        <v>37</v>
      </c>
      <c r="C85" s="8" t="s">
        <v>123</v>
      </c>
      <c r="D85" s="9">
        <v>964</v>
      </c>
      <c r="E85" s="9">
        <v>683</v>
      </c>
      <c r="F85" s="9">
        <v>9</v>
      </c>
      <c r="G85" s="9">
        <v>420</v>
      </c>
      <c r="H85" s="9">
        <v>213</v>
      </c>
      <c r="I85" s="9">
        <v>1</v>
      </c>
      <c r="J85" s="9">
        <v>0</v>
      </c>
      <c r="K85" s="9">
        <v>0</v>
      </c>
      <c r="L85" s="9">
        <f t="shared" si="4"/>
        <v>643</v>
      </c>
      <c r="M85" s="9">
        <v>3</v>
      </c>
      <c r="N85" s="9">
        <v>0</v>
      </c>
      <c r="O85" s="10">
        <f t="shared" si="5"/>
        <v>646</v>
      </c>
      <c r="P85" s="11">
        <f t="shared" si="6"/>
        <v>0.70850622406639008</v>
      </c>
      <c r="Q85" s="11">
        <f t="shared" si="7"/>
        <v>0.66701244813278004</v>
      </c>
      <c r="R85" s="13"/>
    </row>
    <row r="86" spans="1:18" x14ac:dyDescent="0.25">
      <c r="A86" s="7" t="s">
        <v>19</v>
      </c>
      <c r="B86" s="8" t="s">
        <v>37</v>
      </c>
      <c r="C86" s="8" t="s">
        <v>124</v>
      </c>
      <c r="D86" s="9">
        <v>1784</v>
      </c>
      <c r="E86" s="9">
        <v>1611</v>
      </c>
      <c r="F86" s="9">
        <v>21</v>
      </c>
      <c r="G86" s="9">
        <v>699</v>
      </c>
      <c r="H86" s="9">
        <v>872</v>
      </c>
      <c r="I86" s="9">
        <v>3</v>
      </c>
      <c r="J86" s="9">
        <v>0</v>
      </c>
      <c r="K86" s="9">
        <v>0</v>
      </c>
      <c r="L86" s="9">
        <f t="shared" si="4"/>
        <v>1595</v>
      </c>
      <c r="M86" s="9">
        <v>9</v>
      </c>
      <c r="N86" s="9">
        <v>0</v>
      </c>
      <c r="O86" s="10">
        <f t="shared" si="5"/>
        <v>1604</v>
      </c>
      <c r="P86" s="11">
        <f t="shared" si="6"/>
        <v>0.90302690582959644</v>
      </c>
      <c r="Q86" s="11">
        <f t="shared" si="7"/>
        <v>0.89405829596412556</v>
      </c>
      <c r="R86" s="13"/>
    </row>
    <row r="87" spans="1:18" x14ac:dyDescent="0.25">
      <c r="A87" s="7" t="s">
        <v>19</v>
      </c>
      <c r="B87" s="8" t="s">
        <v>37</v>
      </c>
      <c r="C87" s="8" t="s">
        <v>125</v>
      </c>
      <c r="D87" s="9">
        <v>656</v>
      </c>
      <c r="E87" s="9">
        <v>560</v>
      </c>
      <c r="F87" s="9">
        <v>133</v>
      </c>
      <c r="G87" s="9">
        <v>416</v>
      </c>
      <c r="H87" s="9">
        <v>2</v>
      </c>
      <c r="I87" s="9">
        <v>0</v>
      </c>
      <c r="J87" s="9">
        <v>0</v>
      </c>
      <c r="K87" s="9">
        <v>0</v>
      </c>
      <c r="L87" s="9">
        <f t="shared" si="4"/>
        <v>551</v>
      </c>
      <c r="M87" s="9">
        <v>3</v>
      </c>
      <c r="N87" s="9">
        <v>0</v>
      </c>
      <c r="O87" s="10">
        <f t="shared" si="5"/>
        <v>554</v>
      </c>
      <c r="P87" s="11">
        <f t="shared" si="6"/>
        <v>0.85365853658536583</v>
      </c>
      <c r="Q87" s="11">
        <f t="shared" si="7"/>
        <v>0.83993902439024393</v>
      </c>
      <c r="R87" s="13"/>
    </row>
    <row r="88" spans="1:18" x14ac:dyDescent="0.25">
      <c r="A88" s="7" t="s">
        <v>19</v>
      </c>
      <c r="B88" s="8" t="s">
        <v>37</v>
      </c>
      <c r="C88" s="8" t="s">
        <v>126</v>
      </c>
      <c r="D88" s="9">
        <v>499</v>
      </c>
      <c r="E88" s="9">
        <v>359</v>
      </c>
      <c r="F88" s="9">
        <v>60</v>
      </c>
      <c r="G88" s="9">
        <v>269</v>
      </c>
      <c r="H88" s="9">
        <v>1</v>
      </c>
      <c r="I88" s="9">
        <v>0</v>
      </c>
      <c r="J88" s="9">
        <v>0</v>
      </c>
      <c r="K88" s="9">
        <v>0</v>
      </c>
      <c r="L88" s="9">
        <f t="shared" si="4"/>
        <v>330</v>
      </c>
      <c r="M88" s="9">
        <v>6</v>
      </c>
      <c r="N88" s="9">
        <v>0</v>
      </c>
      <c r="O88" s="10">
        <f t="shared" si="5"/>
        <v>336</v>
      </c>
      <c r="P88" s="11">
        <f t="shared" si="6"/>
        <v>0.71943887775551107</v>
      </c>
      <c r="Q88" s="11">
        <f t="shared" si="7"/>
        <v>0.66132264529058116</v>
      </c>
      <c r="R88" s="13"/>
    </row>
    <row r="89" spans="1:18" x14ac:dyDescent="0.25">
      <c r="A89" s="7" t="s">
        <v>19</v>
      </c>
      <c r="B89" s="8" t="s">
        <v>37</v>
      </c>
      <c r="C89" s="8" t="s">
        <v>127</v>
      </c>
      <c r="D89" s="9">
        <v>791</v>
      </c>
      <c r="E89" s="9">
        <v>709</v>
      </c>
      <c r="F89" s="9">
        <v>26</v>
      </c>
      <c r="G89" s="9">
        <v>436</v>
      </c>
      <c r="H89" s="9">
        <v>236</v>
      </c>
      <c r="I89" s="9">
        <v>0</v>
      </c>
      <c r="J89" s="9">
        <v>0</v>
      </c>
      <c r="K89" s="9">
        <v>0</v>
      </c>
      <c r="L89" s="9">
        <f t="shared" si="4"/>
        <v>698</v>
      </c>
      <c r="M89" s="9">
        <v>9</v>
      </c>
      <c r="N89" s="9">
        <v>0</v>
      </c>
      <c r="O89" s="10">
        <f t="shared" si="5"/>
        <v>707</v>
      </c>
      <c r="P89" s="11">
        <f t="shared" si="6"/>
        <v>0.89633375474083443</v>
      </c>
      <c r="Q89" s="11">
        <f t="shared" si="7"/>
        <v>0.88242730720606832</v>
      </c>
      <c r="R89" s="13"/>
    </row>
    <row r="90" spans="1:18" x14ac:dyDescent="0.25">
      <c r="A90" s="7" t="s">
        <v>19</v>
      </c>
      <c r="B90" s="8" t="s">
        <v>37</v>
      </c>
      <c r="C90" s="8" t="s">
        <v>128</v>
      </c>
      <c r="D90" s="9">
        <v>665</v>
      </c>
      <c r="E90" s="9">
        <v>486</v>
      </c>
      <c r="F90" s="9">
        <v>45</v>
      </c>
      <c r="G90" s="9">
        <v>379</v>
      </c>
      <c r="H90" s="9">
        <v>59</v>
      </c>
      <c r="I90" s="9">
        <v>0</v>
      </c>
      <c r="J90" s="9">
        <v>0</v>
      </c>
      <c r="K90" s="9">
        <v>0</v>
      </c>
      <c r="L90" s="9">
        <f t="shared" si="4"/>
        <v>483</v>
      </c>
      <c r="M90" s="9">
        <v>3</v>
      </c>
      <c r="N90" s="9">
        <v>0</v>
      </c>
      <c r="O90" s="10">
        <f t="shared" si="5"/>
        <v>486</v>
      </c>
      <c r="P90" s="11">
        <f t="shared" si="6"/>
        <v>0.73082706766917294</v>
      </c>
      <c r="Q90" s="11">
        <f t="shared" si="7"/>
        <v>0.72631578947368425</v>
      </c>
      <c r="R90" s="13"/>
    </row>
    <row r="91" spans="1:18" x14ac:dyDescent="0.25">
      <c r="A91" s="7" t="s">
        <v>19</v>
      </c>
      <c r="B91" s="8" t="s">
        <v>37</v>
      </c>
      <c r="C91" s="8" t="s">
        <v>129</v>
      </c>
      <c r="D91" s="9">
        <v>259</v>
      </c>
      <c r="E91" s="9">
        <v>194</v>
      </c>
      <c r="F91" s="9">
        <v>24</v>
      </c>
      <c r="G91" s="9">
        <v>141</v>
      </c>
      <c r="H91" s="9">
        <v>22</v>
      </c>
      <c r="I91" s="9">
        <v>0</v>
      </c>
      <c r="J91" s="9">
        <v>0</v>
      </c>
      <c r="K91" s="9">
        <v>0</v>
      </c>
      <c r="L91" s="9">
        <f t="shared" si="4"/>
        <v>187</v>
      </c>
      <c r="M91" s="9">
        <v>2</v>
      </c>
      <c r="N91" s="9">
        <v>0</v>
      </c>
      <c r="O91" s="10">
        <f t="shared" si="5"/>
        <v>189</v>
      </c>
      <c r="P91" s="11">
        <f t="shared" si="6"/>
        <v>0.74903474903474898</v>
      </c>
      <c r="Q91" s="11">
        <f t="shared" si="7"/>
        <v>0.72200772200772201</v>
      </c>
      <c r="R91" s="13"/>
    </row>
    <row r="92" spans="1:18" x14ac:dyDescent="0.25">
      <c r="A92" s="7" t="s">
        <v>19</v>
      </c>
      <c r="B92" s="8" t="s">
        <v>37</v>
      </c>
      <c r="C92" s="8" t="s">
        <v>130</v>
      </c>
      <c r="D92" s="9">
        <v>601</v>
      </c>
      <c r="E92" s="9">
        <v>544</v>
      </c>
      <c r="F92" s="9">
        <v>154</v>
      </c>
      <c r="G92" s="9">
        <v>366</v>
      </c>
      <c r="H92" s="9">
        <v>12</v>
      </c>
      <c r="I92" s="9">
        <v>0</v>
      </c>
      <c r="J92" s="9">
        <v>0</v>
      </c>
      <c r="K92" s="9">
        <v>0</v>
      </c>
      <c r="L92" s="9">
        <f t="shared" si="4"/>
        <v>532</v>
      </c>
      <c r="M92" s="9">
        <v>4</v>
      </c>
      <c r="N92" s="9">
        <v>0</v>
      </c>
      <c r="O92" s="10">
        <f t="shared" si="5"/>
        <v>536</v>
      </c>
      <c r="P92" s="11">
        <f t="shared" si="6"/>
        <v>0.90515806988352743</v>
      </c>
      <c r="Q92" s="11">
        <f t="shared" si="7"/>
        <v>0.88519134775374375</v>
      </c>
      <c r="R92" s="13"/>
    </row>
    <row r="93" spans="1:18" x14ac:dyDescent="0.25">
      <c r="A93" s="7" t="s">
        <v>19</v>
      </c>
      <c r="B93" s="8" t="s">
        <v>37</v>
      </c>
      <c r="C93" s="8" t="s">
        <v>131</v>
      </c>
      <c r="D93" s="9">
        <v>2133</v>
      </c>
      <c r="E93" s="9">
        <v>1636</v>
      </c>
      <c r="F93" s="9">
        <v>156</v>
      </c>
      <c r="G93" s="9">
        <v>1156</v>
      </c>
      <c r="H93" s="9">
        <v>260</v>
      </c>
      <c r="I93" s="9">
        <v>1</v>
      </c>
      <c r="J93" s="9">
        <v>0</v>
      </c>
      <c r="K93" s="9">
        <v>0</v>
      </c>
      <c r="L93" s="9">
        <f t="shared" si="4"/>
        <v>1573</v>
      </c>
      <c r="M93" s="9">
        <v>10</v>
      </c>
      <c r="N93" s="9">
        <v>0</v>
      </c>
      <c r="O93" s="10">
        <f t="shared" si="5"/>
        <v>1583</v>
      </c>
      <c r="P93" s="11">
        <f t="shared" si="6"/>
        <v>0.76699484294421005</v>
      </c>
      <c r="Q93" s="11">
        <f t="shared" si="7"/>
        <v>0.73745897796530713</v>
      </c>
      <c r="R93" s="13" t="s">
        <v>132</v>
      </c>
    </row>
    <row r="94" spans="1:18" x14ac:dyDescent="0.25">
      <c r="A94" s="7" t="s">
        <v>19</v>
      </c>
      <c r="B94" s="8" t="s">
        <v>37</v>
      </c>
      <c r="C94" s="8" t="s">
        <v>133</v>
      </c>
      <c r="D94" s="9">
        <v>507</v>
      </c>
      <c r="E94" s="9">
        <v>455</v>
      </c>
      <c r="F94" s="9">
        <v>35</v>
      </c>
      <c r="G94" s="9">
        <v>395</v>
      </c>
      <c r="H94" s="9">
        <v>10</v>
      </c>
      <c r="I94" s="9">
        <v>0</v>
      </c>
      <c r="J94" s="9">
        <v>0</v>
      </c>
      <c r="K94" s="9">
        <v>0</v>
      </c>
      <c r="L94" s="9">
        <f t="shared" si="4"/>
        <v>440</v>
      </c>
      <c r="M94" s="9">
        <v>1</v>
      </c>
      <c r="N94" s="9">
        <v>0</v>
      </c>
      <c r="O94" s="10">
        <f t="shared" si="5"/>
        <v>441</v>
      </c>
      <c r="P94" s="11">
        <f t="shared" si="6"/>
        <v>0.89743589743589747</v>
      </c>
      <c r="Q94" s="11">
        <f t="shared" si="7"/>
        <v>0.86785009861932938</v>
      </c>
      <c r="R94" s="13"/>
    </row>
    <row r="95" spans="1:18" x14ac:dyDescent="0.25">
      <c r="A95" s="7" t="s">
        <v>19</v>
      </c>
      <c r="B95" s="8" t="s">
        <v>20</v>
      </c>
      <c r="C95" s="8" t="s">
        <v>134</v>
      </c>
      <c r="D95" s="9">
        <v>650</v>
      </c>
      <c r="E95" s="9">
        <v>568</v>
      </c>
      <c r="F95" s="9">
        <v>236</v>
      </c>
      <c r="G95" s="9">
        <v>334</v>
      </c>
      <c r="H95" s="9">
        <v>0</v>
      </c>
      <c r="I95" s="9">
        <v>0</v>
      </c>
      <c r="J95" s="9">
        <v>0</v>
      </c>
      <c r="K95" s="9">
        <v>0</v>
      </c>
      <c r="L95" s="9">
        <f t="shared" si="4"/>
        <v>570</v>
      </c>
      <c r="M95" s="9">
        <v>2</v>
      </c>
      <c r="N95" s="9">
        <v>0</v>
      </c>
      <c r="O95" s="10">
        <f t="shared" si="5"/>
        <v>572</v>
      </c>
      <c r="P95" s="11">
        <f t="shared" si="6"/>
        <v>0.87384615384615383</v>
      </c>
      <c r="Q95" s="11">
        <f t="shared" si="7"/>
        <v>0.87692307692307692</v>
      </c>
      <c r="R95" s="13"/>
    </row>
    <row r="96" spans="1:18" x14ac:dyDescent="0.25">
      <c r="A96" s="7" t="s">
        <v>19</v>
      </c>
      <c r="B96" s="8" t="s">
        <v>20</v>
      </c>
      <c r="C96" s="8" t="s">
        <v>135</v>
      </c>
      <c r="D96" s="9">
        <v>1416</v>
      </c>
      <c r="E96" s="9">
        <v>844</v>
      </c>
      <c r="F96" s="9">
        <v>329</v>
      </c>
      <c r="G96" s="9">
        <v>481</v>
      </c>
      <c r="H96" s="9">
        <v>11</v>
      </c>
      <c r="I96" s="9">
        <v>0</v>
      </c>
      <c r="J96" s="9">
        <v>0</v>
      </c>
      <c r="K96" s="9">
        <v>0</v>
      </c>
      <c r="L96" s="9">
        <f t="shared" si="4"/>
        <v>821</v>
      </c>
      <c r="M96" s="9">
        <v>13</v>
      </c>
      <c r="N96" s="9">
        <v>0</v>
      </c>
      <c r="O96" s="10">
        <f t="shared" si="5"/>
        <v>834</v>
      </c>
      <c r="P96" s="11">
        <f t="shared" si="6"/>
        <v>0.596045197740113</v>
      </c>
      <c r="Q96" s="11">
        <f t="shared" si="7"/>
        <v>0.57980225988700562</v>
      </c>
      <c r="R96" s="13"/>
    </row>
    <row r="97" spans="1:18" x14ac:dyDescent="0.25">
      <c r="A97" s="7" t="s">
        <v>19</v>
      </c>
      <c r="B97" s="8" t="s">
        <v>20</v>
      </c>
      <c r="C97" s="8" t="s">
        <v>136</v>
      </c>
      <c r="D97" s="9">
        <v>854</v>
      </c>
      <c r="E97" s="9">
        <v>489</v>
      </c>
      <c r="F97" s="9">
        <v>205</v>
      </c>
      <c r="G97" s="9">
        <v>242</v>
      </c>
      <c r="H97" s="9">
        <v>8</v>
      </c>
      <c r="I97" s="9">
        <v>0</v>
      </c>
      <c r="J97" s="9">
        <v>0</v>
      </c>
      <c r="K97" s="9">
        <v>0</v>
      </c>
      <c r="L97" s="9">
        <f t="shared" si="4"/>
        <v>455</v>
      </c>
      <c r="M97" s="9">
        <v>4</v>
      </c>
      <c r="N97" s="9">
        <v>0</v>
      </c>
      <c r="O97" s="10">
        <f t="shared" si="5"/>
        <v>459</v>
      </c>
      <c r="P97" s="11">
        <f t="shared" si="6"/>
        <v>0.57259953161592503</v>
      </c>
      <c r="Q97" s="11">
        <f t="shared" si="7"/>
        <v>0.53278688524590168</v>
      </c>
      <c r="R97" s="13"/>
    </row>
    <row r="98" spans="1:18" x14ac:dyDescent="0.25">
      <c r="A98" s="7" t="s">
        <v>19</v>
      </c>
      <c r="B98" s="8" t="s">
        <v>20</v>
      </c>
      <c r="C98" s="8" t="s">
        <v>137</v>
      </c>
      <c r="D98" s="9">
        <v>873</v>
      </c>
      <c r="E98" s="9">
        <v>685</v>
      </c>
      <c r="F98" s="9">
        <v>372</v>
      </c>
      <c r="G98" s="9">
        <v>306</v>
      </c>
      <c r="H98" s="9">
        <v>3</v>
      </c>
      <c r="I98" s="9">
        <v>0</v>
      </c>
      <c r="J98" s="9">
        <v>0</v>
      </c>
      <c r="K98" s="9">
        <v>0</v>
      </c>
      <c r="L98" s="9">
        <f t="shared" si="4"/>
        <v>681</v>
      </c>
      <c r="M98" s="9">
        <v>8</v>
      </c>
      <c r="N98" s="9">
        <v>0</v>
      </c>
      <c r="O98" s="10">
        <f t="shared" si="5"/>
        <v>689</v>
      </c>
      <c r="P98" s="11">
        <f t="shared" si="6"/>
        <v>0.78465063001145474</v>
      </c>
      <c r="Q98" s="11">
        <f t="shared" si="7"/>
        <v>0.78006872852233677</v>
      </c>
      <c r="R98" s="13"/>
    </row>
    <row r="99" spans="1:18" x14ac:dyDescent="0.25">
      <c r="A99" s="7" t="s">
        <v>19</v>
      </c>
      <c r="B99" s="8" t="s">
        <v>20</v>
      </c>
      <c r="C99" s="8" t="s">
        <v>138</v>
      </c>
      <c r="D99" s="9">
        <v>755</v>
      </c>
      <c r="E99" s="9">
        <v>523</v>
      </c>
      <c r="F99" s="9">
        <v>286</v>
      </c>
      <c r="G99" s="9">
        <v>223</v>
      </c>
      <c r="H99" s="9">
        <v>13</v>
      </c>
      <c r="I99" s="9">
        <v>0</v>
      </c>
      <c r="J99" s="9">
        <v>0</v>
      </c>
      <c r="K99" s="9">
        <v>0</v>
      </c>
      <c r="L99" s="9">
        <f t="shared" si="4"/>
        <v>522</v>
      </c>
      <c r="M99" s="9">
        <v>9</v>
      </c>
      <c r="N99" s="9">
        <v>0</v>
      </c>
      <c r="O99" s="10">
        <f t="shared" si="5"/>
        <v>531</v>
      </c>
      <c r="P99" s="11">
        <f t="shared" si="6"/>
        <v>0.69271523178807948</v>
      </c>
      <c r="Q99" s="11">
        <f t="shared" si="7"/>
        <v>0.69139072847682115</v>
      </c>
      <c r="R99" s="13"/>
    </row>
    <row r="100" spans="1:18" x14ac:dyDescent="0.25">
      <c r="A100" s="7" t="s">
        <v>19</v>
      </c>
      <c r="B100" s="8" t="s">
        <v>37</v>
      </c>
      <c r="C100" s="8" t="s">
        <v>139</v>
      </c>
      <c r="D100" s="9">
        <v>1346</v>
      </c>
      <c r="E100" s="9">
        <v>781</v>
      </c>
      <c r="F100" s="9">
        <v>89</v>
      </c>
      <c r="G100" s="9">
        <v>640</v>
      </c>
      <c r="H100" s="9">
        <v>46</v>
      </c>
      <c r="I100" s="9">
        <v>4</v>
      </c>
      <c r="J100" s="9">
        <v>0</v>
      </c>
      <c r="K100" s="9">
        <v>0</v>
      </c>
      <c r="L100" s="9">
        <f t="shared" si="4"/>
        <v>779</v>
      </c>
      <c r="M100" s="9">
        <v>8</v>
      </c>
      <c r="N100" s="9">
        <v>0</v>
      </c>
      <c r="O100" s="10">
        <f t="shared" si="5"/>
        <v>787</v>
      </c>
      <c r="P100" s="11">
        <f t="shared" si="6"/>
        <v>0.58023774145616647</v>
      </c>
      <c r="Q100" s="11">
        <f t="shared" si="7"/>
        <v>0.57875185735512635</v>
      </c>
      <c r="R100" s="13"/>
    </row>
    <row r="101" spans="1:18" x14ac:dyDescent="0.25">
      <c r="A101" s="7" t="s">
        <v>19</v>
      </c>
      <c r="B101" s="8" t="s">
        <v>37</v>
      </c>
      <c r="C101" s="8" t="s">
        <v>114</v>
      </c>
      <c r="D101" s="9">
        <v>1244</v>
      </c>
      <c r="E101" s="9">
        <v>626</v>
      </c>
      <c r="F101" s="9">
        <v>285</v>
      </c>
      <c r="G101" s="9">
        <v>328</v>
      </c>
      <c r="H101" s="9">
        <v>7</v>
      </c>
      <c r="I101" s="9">
        <v>0</v>
      </c>
      <c r="J101" s="9">
        <v>0</v>
      </c>
      <c r="K101" s="9">
        <v>0</v>
      </c>
      <c r="L101" s="9">
        <f t="shared" si="4"/>
        <v>620</v>
      </c>
      <c r="M101" s="9">
        <v>7</v>
      </c>
      <c r="N101" s="9">
        <v>0</v>
      </c>
      <c r="O101" s="10">
        <f t="shared" si="5"/>
        <v>627</v>
      </c>
      <c r="P101" s="11">
        <f t="shared" si="6"/>
        <v>0.50321543408360125</v>
      </c>
      <c r="Q101" s="11">
        <f t="shared" si="7"/>
        <v>0.49839228295819937</v>
      </c>
      <c r="R101" s="13"/>
    </row>
    <row r="102" spans="1:18" x14ac:dyDescent="0.25">
      <c r="A102" s="7" t="s">
        <v>19</v>
      </c>
      <c r="B102" s="8" t="s">
        <v>37</v>
      </c>
      <c r="C102" s="8" t="s">
        <v>140</v>
      </c>
      <c r="D102" s="9">
        <v>431</v>
      </c>
      <c r="E102" s="9">
        <v>345</v>
      </c>
      <c r="F102" s="9">
        <v>149</v>
      </c>
      <c r="G102" s="9">
        <v>191</v>
      </c>
      <c r="H102" s="9">
        <v>1</v>
      </c>
      <c r="I102" s="9">
        <v>0</v>
      </c>
      <c r="J102" s="9">
        <v>0</v>
      </c>
      <c r="K102" s="9">
        <v>0</v>
      </c>
      <c r="L102" s="9">
        <f t="shared" si="4"/>
        <v>341</v>
      </c>
      <c r="M102" s="9">
        <v>1</v>
      </c>
      <c r="N102" s="9">
        <v>0</v>
      </c>
      <c r="O102" s="10">
        <f t="shared" si="5"/>
        <v>342</v>
      </c>
      <c r="P102" s="11">
        <f t="shared" si="6"/>
        <v>0.80046403712296987</v>
      </c>
      <c r="Q102" s="11">
        <f t="shared" si="7"/>
        <v>0.79118329466357307</v>
      </c>
      <c r="R102" s="13"/>
    </row>
    <row r="103" spans="1:18" x14ac:dyDescent="0.25">
      <c r="A103" s="7" t="s">
        <v>19</v>
      </c>
      <c r="B103" s="8" t="s">
        <v>37</v>
      </c>
      <c r="C103" s="8" t="s">
        <v>141</v>
      </c>
      <c r="D103" s="9">
        <v>733</v>
      </c>
      <c r="E103" s="9">
        <v>432</v>
      </c>
      <c r="F103" s="9">
        <v>359</v>
      </c>
      <c r="G103" s="9">
        <v>66</v>
      </c>
      <c r="H103" s="9">
        <v>2</v>
      </c>
      <c r="I103" s="9">
        <v>0</v>
      </c>
      <c r="J103" s="9">
        <v>0</v>
      </c>
      <c r="K103" s="9">
        <v>0</v>
      </c>
      <c r="L103" s="9">
        <f t="shared" si="4"/>
        <v>427</v>
      </c>
      <c r="M103" s="9">
        <v>2</v>
      </c>
      <c r="N103" s="9">
        <v>0</v>
      </c>
      <c r="O103" s="10">
        <f t="shared" si="5"/>
        <v>429</v>
      </c>
      <c r="P103" s="11">
        <f t="shared" si="6"/>
        <v>0.58935879945429737</v>
      </c>
      <c r="Q103" s="11">
        <f t="shared" si="7"/>
        <v>0.582537517053206</v>
      </c>
      <c r="R103" s="13"/>
    </row>
    <row r="104" spans="1:18" x14ac:dyDescent="0.25">
      <c r="A104" s="7" t="s">
        <v>19</v>
      </c>
      <c r="B104" s="8" t="s">
        <v>37</v>
      </c>
      <c r="C104" s="8" t="s">
        <v>142</v>
      </c>
      <c r="D104" s="9">
        <v>183</v>
      </c>
      <c r="E104" s="9">
        <v>138</v>
      </c>
      <c r="F104" s="9">
        <v>87</v>
      </c>
      <c r="G104" s="9">
        <v>39</v>
      </c>
      <c r="H104" s="9">
        <v>0</v>
      </c>
      <c r="I104" s="9">
        <v>0</v>
      </c>
      <c r="J104" s="9">
        <v>0</v>
      </c>
      <c r="K104" s="9">
        <v>0</v>
      </c>
      <c r="L104" s="9">
        <f t="shared" si="4"/>
        <v>126</v>
      </c>
      <c r="M104" s="9">
        <v>0</v>
      </c>
      <c r="N104" s="9">
        <v>0</v>
      </c>
      <c r="O104" s="10">
        <f t="shared" si="5"/>
        <v>126</v>
      </c>
      <c r="P104" s="11">
        <f t="shared" si="6"/>
        <v>0.75409836065573765</v>
      </c>
      <c r="Q104" s="11">
        <f t="shared" si="7"/>
        <v>0.68852459016393441</v>
      </c>
      <c r="R104" s="13"/>
    </row>
    <row r="105" spans="1:18" x14ac:dyDescent="0.25">
      <c r="A105" s="7" t="s">
        <v>19</v>
      </c>
      <c r="B105" s="8" t="s">
        <v>37</v>
      </c>
      <c r="C105" s="8" t="s">
        <v>143</v>
      </c>
      <c r="D105" s="9">
        <v>644</v>
      </c>
      <c r="E105" s="9">
        <v>532</v>
      </c>
      <c r="F105" s="9">
        <v>37</v>
      </c>
      <c r="G105" s="9">
        <v>472</v>
      </c>
      <c r="H105" s="9">
        <v>21</v>
      </c>
      <c r="I105" s="9">
        <v>0</v>
      </c>
      <c r="J105" s="9">
        <v>0</v>
      </c>
      <c r="K105" s="9">
        <v>0</v>
      </c>
      <c r="L105" s="9">
        <f t="shared" si="4"/>
        <v>530</v>
      </c>
      <c r="M105" s="9">
        <v>2</v>
      </c>
      <c r="N105" s="9">
        <v>0</v>
      </c>
      <c r="O105" s="10">
        <f t="shared" si="5"/>
        <v>532</v>
      </c>
      <c r="P105" s="11">
        <f t="shared" si="6"/>
        <v>0.82608695652173914</v>
      </c>
      <c r="Q105" s="11">
        <f t="shared" si="7"/>
        <v>0.82298136645962738</v>
      </c>
      <c r="R105" s="13"/>
    </row>
    <row r="106" spans="1:18" x14ac:dyDescent="0.25">
      <c r="A106" s="7" t="s">
        <v>19</v>
      </c>
      <c r="B106" s="8" t="s">
        <v>37</v>
      </c>
      <c r="C106" s="8" t="s">
        <v>144</v>
      </c>
      <c r="D106" s="9">
        <v>403</v>
      </c>
      <c r="E106" s="9">
        <v>348</v>
      </c>
      <c r="F106" s="9">
        <v>26</v>
      </c>
      <c r="G106" s="9">
        <v>315</v>
      </c>
      <c r="H106" s="9">
        <v>0</v>
      </c>
      <c r="I106" s="9">
        <v>0</v>
      </c>
      <c r="J106" s="9">
        <v>0</v>
      </c>
      <c r="K106" s="9">
        <v>0</v>
      </c>
      <c r="L106" s="9">
        <f t="shared" si="4"/>
        <v>341</v>
      </c>
      <c r="M106" s="9">
        <v>8</v>
      </c>
      <c r="N106" s="9">
        <v>0</v>
      </c>
      <c r="O106" s="10">
        <f t="shared" si="5"/>
        <v>349</v>
      </c>
      <c r="P106" s="11">
        <f t="shared" si="6"/>
        <v>0.8635235732009926</v>
      </c>
      <c r="Q106" s="11">
        <f t="shared" si="7"/>
        <v>0.84615384615384615</v>
      </c>
      <c r="R106" s="13"/>
    </row>
    <row r="107" spans="1:18" x14ac:dyDescent="0.25">
      <c r="A107" s="7" t="s">
        <v>19</v>
      </c>
      <c r="B107" s="8" t="s">
        <v>37</v>
      </c>
      <c r="C107" s="8" t="s">
        <v>145</v>
      </c>
      <c r="D107" s="9">
        <v>773</v>
      </c>
      <c r="E107" s="9">
        <v>608</v>
      </c>
      <c r="F107" s="9">
        <v>17</v>
      </c>
      <c r="G107" s="9">
        <v>540</v>
      </c>
      <c r="H107" s="9">
        <v>3</v>
      </c>
      <c r="I107" s="9">
        <v>0</v>
      </c>
      <c r="J107" s="9">
        <v>0</v>
      </c>
      <c r="K107" s="9">
        <v>0</v>
      </c>
      <c r="L107" s="9">
        <f t="shared" si="4"/>
        <v>560</v>
      </c>
      <c r="M107" s="9">
        <v>6</v>
      </c>
      <c r="N107" s="9">
        <v>0</v>
      </c>
      <c r="O107" s="10">
        <f t="shared" si="5"/>
        <v>566</v>
      </c>
      <c r="P107" s="11">
        <f t="shared" si="6"/>
        <v>0.78654592496765852</v>
      </c>
      <c r="Q107" s="11">
        <f t="shared" si="7"/>
        <v>0.72445019404915911</v>
      </c>
      <c r="R107" s="13"/>
    </row>
    <row r="108" spans="1:18" x14ac:dyDescent="0.25">
      <c r="A108" s="7" t="s">
        <v>19</v>
      </c>
      <c r="B108" s="8" t="s">
        <v>37</v>
      </c>
      <c r="C108" s="8" t="s">
        <v>146</v>
      </c>
      <c r="D108" s="9">
        <v>1905</v>
      </c>
      <c r="E108" s="9">
        <v>1079</v>
      </c>
      <c r="F108" s="9">
        <v>131</v>
      </c>
      <c r="G108" s="9">
        <v>805</v>
      </c>
      <c r="H108" s="9">
        <v>125</v>
      </c>
      <c r="I108" s="9">
        <v>1</v>
      </c>
      <c r="J108" s="9">
        <v>0</v>
      </c>
      <c r="K108" s="9">
        <v>0</v>
      </c>
      <c r="L108" s="9">
        <f t="shared" si="4"/>
        <v>1062</v>
      </c>
      <c r="M108" s="9">
        <v>8</v>
      </c>
      <c r="N108" s="9">
        <v>0</v>
      </c>
      <c r="O108" s="10">
        <f t="shared" si="5"/>
        <v>1070</v>
      </c>
      <c r="P108" s="11">
        <f t="shared" si="6"/>
        <v>0.5664041994750656</v>
      </c>
      <c r="Q108" s="11">
        <f t="shared" si="7"/>
        <v>0.55748031496062989</v>
      </c>
      <c r="R108" s="13"/>
    </row>
    <row r="109" spans="1:18" x14ac:dyDescent="0.25">
      <c r="A109" s="7" t="s">
        <v>19</v>
      </c>
      <c r="B109" s="8" t="s">
        <v>37</v>
      </c>
      <c r="C109" s="8" t="s">
        <v>147</v>
      </c>
      <c r="D109" s="9">
        <v>535</v>
      </c>
      <c r="E109" s="9">
        <v>452</v>
      </c>
      <c r="F109" s="9">
        <v>17</v>
      </c>
      <c r="G109" s="9">
        <v>427</v>
      </c>
      <c r="H109" s="9">
        <v>3</v>
      </c>
      <c r="I109" s="9">
        <v>0</v>
      </c>
      <c r="J109" s="9">
        <v>0</v>
      </c>
      <c r="K109" s="9">
        <v>0</v>
      </c>
      <c r="L109" s="9">
        <f t="shared" si="4"/>
        <v>447</v>
      </c>
      <c r="M109" s="9">
        <v>4</v>
      </c>
      <c r="N109" s="9">
        <v>0</v>
      </c>
      <c r="O109" s="10">
        <f t="shared" si="5"/>
        <v>451</v>
      </c>
      <c r="P109" s="11">
        <f t="shared" si="6"/>
        <v>0.84485981308411218</v>
      </c>
      <c r="Q109" s="11">
        <f t="shared" si="7"/>
        <v>0.83551401869158881</v>
      </c>
      <c r="R109" s="13"/>
    </row>
    <row r="110" spans="1:18" x14ac:dyDescent="0.25">
      <c r="A110" s="7" t="s">
        <v>19</v>
      </c>
      <c r="B110" s="8" t="s">
        <v>37</v>
      </c>
      <c r="C110" s="8" t="s">
        <v>148</v>
      </c>
      <c r="D110" s="9">
        <v>953</v>
      </c>
      <c r="E110" s="9">
        <v>885</v>
      </c>
      <c r="F110" s="9">
        <v>122</v>
      </c>
      <c r="G110" s="9">
        <v>578</v>
      </c>
      <c r="H110" s="9">
        <v>175</v>
      </c>
      <c r="I110" s="9">
        <v>0</v>
      </c>
      <c r="J110" s="9">
        <v>0</v>
      </c>
      <c r="K110" s="9">
        <v>0</v>
      </c>
      <c r="L110" s="9">
        <f t="shared" si="4"/>
        <v>875</v>
      </c>
      <c r="M110" s="9">
        <v>14</v>
      </c>
      <c r="N110" s="9">
        <v>0</v>
      </c>
      <c r="O110" s="10">
        <f t="shared" si="5"/>
        <v>889</v>
      </c>
      <c r="P110" s="11">
        <f t="shared" si="6"/>
        <v>0.9286463798530955</v>
      </c>
      <c r="Q110" s="11">
        <f t="shared" si="7"/>
        <v>0.91815320041972714</v>
      </c>
      <c r="R110" s="13"/>
    </row>
    <row r="111" spans="1:18" x14ac:dyDescent="0.25">
      <c r="A111" s="7" t="s">
        <v>19</v>
      </c>
      <c r="B111" s="8" t="s">
        <v>37</v>
      </c>
      <c r="C111" s="8" t="s">
        <v>149</v>
      </c>
      <c r="D111" s="9">
        <v>373</v>
      </c>
      <c r="E111" s="9">
        <v>313</v>
      </c>
      <c r="F111" s="9">
        <v>179</v>
      </c>
      <c r="G111" s="9">
        <v>115</v>
      </c>
      <c r="H111" s="9">
        <v>0</v>
      </c>
      <c r="I111" s="9">
        <v>0</v>
      </c>
      <c r="J111" s="9">
        <v>0</v>
      </c>
      <c r="K111" s="9">
        <v>0</v>
      </c>
      <c r="L111" s="9">
        <f t="shared" si="4"/>
        <v>294</v>
      </c>
      <c r="M111" s="9">
        <v>0</v>
      </c>
      <c r="N111" s="9">
        <v>0</v>
      </c>
      <c r="O111" s="10">
        <f t="shared" si="5"/>
        <v>294</v>
      </c>
      <c r="P111" s="11">
        <f t="shared" si="6"/>
        <v>0.83914209115281502</v>
      </c>
      <c r="Q111" s="11">
        <f t="shared" si="7"/>
        <v>0.7882037533512064</v>
      </c>
      <c r="R111" s="13"/>
    </row>
    <row r="112" spans="1:18" x14ac:dyDescent="0.25">
      <c r="A112" s="7" t="s">
        <v>19</v>
      </c>
      <c r="B112" s="8" t="s">
        <v>20</v>
      </c>
      <c r="C112" s="8" t="s">
        <v>150</v>
      </c>
      <c r="D112" s="9">
        <v>3351</v>
      </c>
      <c r="E112" s="9">
        <v>3121</v>
      </c>
      <c r="F112" s="9">
        <v>389</v>
      </c>
      <c r="G112" s="9">
        <v>2026</v>
      </c>
      <c r="H112" s="9">
        <v>654</v>
      </c>
      <c r="I112" s="9">
        <v>0</v>
      </c>
      <c r="J112" s="9">
        <v>0</v>
      </c>
      <c r="K112" s="9">
        <v>0</v>
      </c>
      <c r="L112" s="9">
        <f t="shared" si="4"/>
        <v>3069</v>
      </c>
      <c r="M112" s="9">
        <v>48</v>
      </c>
      <c r="N112" s="9">
        <v>0</v>
      </c>
      <c r="O112" s="10">
        <f t="shared" si="5"/>
        <v>3117</v>
      </c>
      <c r="P112" s="11">
        <f t="shared" si="6"/>
        <v>0.93136377200835574</v>
      </c>
      <c r="Q112" s="11">
        <f t="shared" si="7"/>
        <v>0.91584601611459271</v>
      </c>
      <c r="R112" s="13"/>
    </row>
    <row r="113" spans="1:18" x14ac:dyDescent="0.25">
      <c r="A113" s="7" t="s">
        <v>19</v>
      </c>
      <c r="B113" s="8" t="s">
        <v>20</v>
      </c>
      <c r="C113" s="8" t="s">
        <v>151</v>
      </c>
      <c r="D113" s="9">
        <v>1688</v>
      </c>
      <c r="E113" s="9">
        <v>1059</v>
      </c>
      <c r="F113" s="9">
        <v>450</v>
      </c>
      <c r="G113" s="9">
        <v>436</v>
      </c>
      <c r="H113" s="9">
        <v>30</v>
      </c>
      <c r="I113" s="9">
        <v>0</v>
      </c>
      <c r="J113" s="9">
        <v>0</v>
      </c>
      <c r="K113" s="9">
        <v>0</v>
      </c>
      <c r="L113" s="9">
        <f t="shared" si="4"/>
        <v>916</v>
      </c>
      <c r="M113" s="9">
        <v>13</v>
      </c>
      <c r="N113" s="9">
        <v>0</v>
      </c>
      <c r="O113" s="10">
        <f t="shared" si="5"/>
        <v>929</v>
      </c>
      <c r="P113" s="11">
        <f t="shared" si="6"/>
        <v>0.62736966824644547</v>
      </c>
      <c r="Q113" s="11">
        <f t="shared" si="7"/>
        <v>0.54265402843601895</v>
      </c>
      <c r="R113" s="13"/>
    </row>
    <row r="114" spans="1:18" x14ac:dyDescent="0.25">
      <c r="A114" s="7" t="s">
        <v>19</v>
      </c>
      <c r="B114" s="8" t="s">
        <v>90</v>
      </c>
      <c r="C114" s="8" t="s">
        <v>152</v>
      </c>
      <c r="D114" s="9">
        <v>3352</v>
      </c>
      <c r="E114" s="9">
        <v>2846</v>
      </c>
      <c r="F114" s="9">
        <v>449</v>
      </c>
      <c r="G114" s="9">
        <v>2098</v>
      </c>
      <c r="H114" s="9">
        <v>16</v>
      </c>
      <c r="I114" s="9">
        <v>1</v>
      </c>
      <c r="J114" s="9">
        <v>0</v>
      </c>
      <c r="K114" s="9">
        <v>0</v>
      </c>
      <c r="L114" s="9">
        <f t="shared" si="4"/>
        <v>2564</v>
      </c>
      <c r="M114" s="9">
        <v>24</v>
      </c>
      <c r="N114" s="9">
        <v>0</v>
      </c>
      <c r="O114" s="10">
        <f t="shared" si="5"/>
        <v>2588</v>
      </c>
      <c r="P114" s="11">
        <f t="shared" si="6"/>
        <v>0.84904534606205251</v>
      </c>
      <c r="Q114" s="11">
        <f t="shared" si="7"/>
        <v>0.76491646778042954</v>
      </c>
      <c r="R114" s="13"/>
    </row>
    <row r="115" spans="1:18" x14ac:dyDescent="0.25">
      <c r="A115" s="7" t="s">
        <v>19</v>
      </c>
      <c r="B115" s="8" t="s">
        <v>26</v>
      </c>
      <c r="C115" s="8" t="s">
        <v>153</v>
      </c>
      <c r="D115" s="9">
        <v>1631</v>
      </c>
      <c r="E115" s="9">
        <v>1292</v>
      </c>
      <c r="F115" s="9">
        <v>422</v>
      </c>
      <c r="G115" s="9">
        <v>651</v>
      </c>
      <c r="H115" s="9">
        <v>35</v>
      </c>
      <c r="I115" s="9">
        <v>0</v>
      </c>
      <c r="J115" s="9">
        <v>0</v>
      </c>
      <c r="K115" s="9">
        <v>0</v>
      </c>
      <c r="L115" s="9">
        <f t="shared" si="4"/>
        <v>1108</v>
      </c>
      <c r="M115" s="9">
        <v>4</v>
      </c>
      <c r="N115" s="9">
        <v>0</v>
      </c>
      <c r="O115" s="10">
        <f t="shared" si="5"/>
        <v>1112</v>
      </c>
      <c r="P115" s="11">
        <f t="shared" si="6"/>
        <v>0.79215205395462907</v>
      </c>
      <c r="Q115" s="11">
        <f t="shared" si="7"/>
        <v>0.67933782955242183</v>
      </c>
      <c r="R115" s="13"/>
    </row>
    <row r="116" spans="1:18" x14ac:dyDescent="0.25">
      <c r="A116" s="7" t="s">
        <v>19</v>
      </c>
      <c r="B116" s="8" t="s">
        <v>20</v>
      </c>
      <c r="C116" s="8" t="s">
        <v>154</v>
      </c>
      <c r="D116" s="9">
        <v>1581</v>
      </c>
      <c r="E116" s="9">
        <v>1319</v>
      </c>
      <c r="F116" s="9">
        <v>578</v>
      </c>
      <c r="G116" s="9">
        <v>655</v>
      </c>
      <c r="H116" s="9">
        <v>95</v>
      </c>
      <c r="I116" s="9">
        <v>0</v>
      </c>
      <c r="J116" s="9">
        <v>0</v>
      </c>
      <c r="K116" s="9">
        <v>0</v>
      </c>
      <c r="L116" s="9">
        <f t="shared" si="4"/>
        <v>1328</v>
      </c>
      <c r="M116" s="9">
        <v>7</v>
      </c>
      <c r="N116" s="9">
        <v>0</v>
      </c>
      <c r="O116" s="10">
        <f t="shared" si="5"/>
        <v>1335</v>
      </c>
      <c r="P116" s="11">
        <f t="shared" si="6"/>
        <v>0.83428209993674884</v>
      </c>
      <c r="Q116" s="11">
        <f t="shared" si="7"/>
        <v>0.83997469955724224</v>
      </c>
      <c r="R116" s="13"/>
    </row>
    <row r="117" spans="1:18" x14ac:dyDescent="0.25">
      <c r="A117" s="7" t="s">
        <v>19</v>
      </c>
      <c r="B117" s="8" t="s">
        <v>20</v>
      </c>
      <c r="C117" s="8" t="s">
        <v>155</v>
      </c>
      <c r="D117" s="9">
        <v>11363</v>
      </c>
      <c r="E117" s="9">
        <v>10788</v>
      </c>
      <c r="F117" s="9">
        <v>1915</v>
      </c>
      <c r="G117" s="9">
        <v>5071</v>
      </c>
      <c r="H117" s="9">
        <v>3101</v>
      </c>
      <c r="I117" s="9">
        <v>304</v>
      </c>
      <c r="J117" s="9">
        <v>226</v>
      </c>
      <c r="K117" s="9">
        <v>8</v>
      </c>
      <c r="L117" s="9">
        <f t="shared" si="4"/>
        <v>10625</v>
      </c>
      <c r="M117" s="9">
        <v>273</v>
      </c>
      <c r="N117" s="9">
        <v>0</v>
      </c>
      <c r="O117" s="10">
        <f t="shared" si="5"/>
        <v>10898</v>
      </c>
      <c r="P117" s="11">
        <f t="shared" si="6"/>
        <v>0.94939716624130954</v>
      </c>
      <c r="Q117" s="11">
        <f t="shared" si="7"/>
        <v>0.93505236293232419</v>
      </c>
      <c r="R117" s="13"/>
    </row>
    <row r="118" spans="1:18" x14ac:dyDescent="0.25">
      <c r="A118" s="7" t="s">
        <v>19</v>
      </c>
      <c r="B118" s="8" t="s">
        <v>20</v>
      </c>
      <c r="C118" s="8" t="s">
        <v>156</v>
      </c>
      <c r="D118" s="9">
        <v>1255</v>
      </c>
      <c r="E118" s="9">
        <v>1185</v>
      </c>
      <c r="F118" s="9">
        <v>585</v>
      </c>
      <c r="G118" s="9">
        <v>594</v>
      </c>
      <c r="H118" s="9">
        <v>0</v>
      </c>
      <c r="I118" s="9">
        <v>0</v>
      </c>
      <c r="J118" s="9">
        <v>0</v>
      </c>
      <c r="K118" s="9">
        <v>0</v>
      </c>
      <c r="L118" s="9">
        <f t="shared" si="4"/>
        <v>1179</v>
      </c>
      <c r="M118" s="9">
        <v>8</v>
      </c>
      <c r="N118" s="9">
        <v>0</v>
      </c>
      <c r="O118" s="10">
        <f t="shared" si="5"/>
        <v>1187</v>
      </c>
      <c r="P118" s="11">
        <f t="shared" si="6"/>
        <v>0.94422310756972117</v>
      </c>
      <c r="Q118" s="11">
        <f t="shared" si="7"/>
        <v>0.93944223107569724</v>
      </c>
      <c r="R118" s="13"/>
    </row>
    <row r="119" spans="1:18" x14ac:dyDescent="0.25">
      <c r="A119" s="7" t="s">
        <v>19</v>
      </c>
      <c r="B119" s="8" t="s">
        <v>37</v>
      </c>
      <c r="C119" s="8" t="s">
        <v>157</v>
      </c>
      <c r="D119" s="9">
        <v>1177</v>
      </c>
      <c r="E119" s="9">
        <v>1022</v>
      </c>
      <c r="F119" s="9">
        <v>32</v>
      </c>
      <c r="G119" s="9">
        <v>908</v>
      </c>
      <c r="H119" s="9">
        <v>46</v>
      </c>
      <c r="I119" s="9">
        <v>4</v>
      </c>
      <c r="J119" s="9">
        <v>0</v>
      </c>
      <c r="K119" s="9">
        <v>0</v>
      </c>
      <c r="L119" s="9">
        <f t="shared" si="4"/>
        <v>990</v>
      </c>
      <c r="M119" s="9">
        <v>20</v>
      </c>
      <c r="N119" s="9">
        <v>0</v>
      </c>
      <c r="O119" s="10">
        <f t="shared" si="5"/>
        <v>1010</v>
      </c>
      <c r="P119" s="11">
        <f t="shared" si="6"/>
        <v>0.86830926083262527</v>
      </c>
      <c r="Q119" s="11">
        <f t="shared" si="7"/>
        <v>0.84112149532710279</v>
      </c>
      <c r="R119" s="13"/>
    </row>
    <row r="120" spans="1:18" x14ac:dyDescent="0.25">
      <c r="A120" s="7" t="s">
        <v>19</v>
      </c>
      <c r="B120" s="8" t="s">
        <v>37</v>
      </c>
      <c r="C120" s="8" t="s">
        <v>158</v>
      </c>
      <c r="D120" s="9">
        <v>669</v>
      </c>
      <c r="E120" s="9">
        <v>540</v>
      </c>
      <c r="F120" s="9">
        <v>62</v>
      </c>
      <c r="G120" s="9">
        <v>297</v>
      </c>
      <c r="H120" s="9">
        <v>168</v>
      </c>
      <c r="I120" s="9">
        <v>2</v>
      </c>
      <c r="J120" s="9">
        <v>0</v>
      </c>
      <c r="K120" s="9">
        <v>0</v>
      </c>
      <c r="L120" s="9">
        <f t="shared" si="4"/>
        <v>529</v>
      </c>
      <c r="M120" s="9">
        <v>6</v>
      </c>
      <c r="N120" s="9">
        <v>0</v>
      </c>
      <c r="O120" s="10">
        <f t="shared" si="5"/>
        <v>535</v>
      </c>
      <c r="P120" s="11">
        <f t="shared" si="6"/>
        <v>0.80717488789237668</v>
      </c>
      <c r="Q120" s="11">
        <f t="shared" si="7"/>
        <v>0.79073243647234681</v>
      </c>
      <c r="R120" s="13"/>
    </row>
    <row r="121" spans="1:18" x14ac:dyDescent="0.25">
      <c r="A121" s="7" t="s">
        <v>19</v>
      </c>
      <c r="B121" s="8" t="s">
        <v>37</v>
      </c>
      <c r="C121" s="8" t="s">
        <v>159</v>
      </c>
      <c r="D121" s="9">
        <v>326</v>
      </c>
      <c r="E121" s="9">
        <v>309</v>
      </c>
      <c r="F121" s="9">
        <v>5</v>
      </c>
      <c r="G121" s="9">
        <v>299</v>
      </c>
      <c r="H121" s="9">
        <v>1</v>
      </c>
      <c r="I121" s="9">
        <v>0</v>
      </c>
      <c r="J121" s="9">
        <v>0</v>
      </c>
      <c r="K121" s="9">
        <v>0</v>
      </c>
      <c r="L121" s="9">
        <f t="shared" si="4"/>
        <v>305</v>
      </c>
      <c r="M121" s="9">
        <v>5</v>
      </c>
      <c r="N121" s="9">
        <v>0</v>
      </c>
      <c r="O121" s="10">
        <f t="shared" si="5"/>
        <v>310</v>
      </c>
      <c r="P121" s="11">
        <f t="shared" si="6"/>
        <v>0.94785276073619629</v>
      </c>
      <c r="Q121" s="11">
        <f t="shared" si="7"/>
        <v>0.93558282208588961</v>
      </c>
      <c r="R121" s="13"/>
    </row>
    <row r="122" spans="1:18" x14ac:dyDescent="0.25">
      <c r="A122" s="17" t="s">
        <v>160</v>
      </c>
      <c r="B122" s="18"/>
      <c r="C122" s="18"/>
      <c r="D122" s="19">
        <f>+SUM(D4:D121)</f>
        <v>1112570</v>
      </c>
      <c r="E122" s="19">
        <f t="shared" ref="E122:O122" si="8">+SUM(E4:E121)</f>
        <v>982787</v>
      </c>
      <c r="F122" s="19">
        <f t="shared" si="8"/>
        <v>240974</v>
      </c>
      <c r="G122" s="19">
        <f t="shared" si="8"/>
        <v>416951</v>
      </c>
      <c r="H122" s="19">
        <f t="shared" si="8"/>
        <v>181194</v>
      </c>
      <c r="I122" s="19">
        <f t="shared" si="8"/>
        <v>77302</v>
      </c>
      <c r="J122" s="19">
        <f t="shared" si="8"/>
        <v>14005</v>
      </c>
      <c r="K122" s="19">
        <f t="shared" si="8"/>
        <v>2539</v>
      </c>
      <c r="L122" s="19">
        <f t="shared" si="4"/>
        <v>932965</v>
      </c>
      <c r="M122" s="19">
        <f t="shared" si="8"/>
        <v>11382</v>
      </c>
      <c r="N122" s="19">
        <f t="shared" si="8"/>
        <v>174</v>
      </c>
      <c r="O122" s="19">
        <f t="shared" si="8"/>
        <v>944521</v>
      </c>
      <c r="P122" s="20">
        <f>IFERROR(E122/D122,0)</f>
        <v>0.8833484634674672</v>
      </c>
      <c r="Q122" s="20">
        <f>+IFERROR(L122/D122,0)</f>
        <v>0.83856746092380707</v>
      </c>
      <c r="R122" s="21"/>
    </row>
    <row r="123" spans="1:18" ht="36" x14ac:dyDescent="0.25">
      <c r="A123" s="22" t="s">
        <v>161</v>
      </c>
      <c r="B123" s="23" t="s">
        <v>162</v>
      </c>
      <c r="C123" s="23" t="s">
        <v>163</v>
      </c>
      <c r="D123" s="24">
        <v>1200</v>
      </c>
      <c r="E123" s="24">
        <v>800</v>
      </c>
      <c r="F123" s="24">
        <v>546</v>
      </c>
      <c r="G123" s="24">
        <v>224</v>
      </c>
      <c r="H123" s="24">
        <v>2</v>
      </c>
      <c r="I123" s="24">
        <v>1</v>
      </c>
      <c r="J123" s="24">
        <v>0</v>
      </c>
      <c r="K123" s="24">
        <v>0</v>
      </c>
      <c r="L123" s="24">
        <f t="shared" si="4"/>
        <v>773</v>
      </c>
      <c r="M123" s="25">
        <v>0</v>
      </c>
      <c r="N123" s="25">
        <v>0</v>
      </c>
      <c r="O123" s="26">
        <f t="shared" ref="O123:O128" si="9">SUM(L123:N123)</f>
        <v>773</v>
      </c>
      <c r="P123" s="27">
        <f t="shared" ref="P123:P128" si="10">E123/D123</f>
        <v>0.66666666666666663</v>
      </c>
      <c r="Q123" s="27">
        <f t="shared" ref="Q123:Q128" si="11">L123/D123</f>
        <v>0.64416666666666667</v>
      </c>
      <c r="R123" s="28"/>
    </row>
    <row r="124" spans="1:18" ht="36" x14ac:dyDescent="0.25">
      <c r="A124" s="22" t="s">
        <v>161</v>
      </c>
      <c r="B124" s="23" t="s">
        <v>162</v>
      </c>
      <c r="C124" s="23" t="s">
        <v>164</v>
      </c>
      <c r="D124" s="24">
        <v>3019</v>
      </c>
      <c r="E124" s="24">
        <v>1800</v>
      </c>
      <c r="F124" s="24">
        <v>583</v>
      </c>
      <c r="G124" s="24">
        <v>451</v>
      </c>
      <c r="H124" s="24">
        <v>35</v>
      </c>
      <c r="I124" s="24">
        <v>0</v>
      </c>
      <c r="J124" s="24">
        <v>0</v>
      </c>
      <c r="K124" s="24">
        <v>0</v>
      </c>
      <c r="L124" s="24">
        <f t="shared" si="4"/>
        <v>1069</v>
      </c>
      <c r="M124" s="25">
        <v>0</v>
      </c>
      <c r="N124" s="25">
        <v>0</v>
      </c>
      <c r="O124" s="26">
        <f t="shared" si="9"/>
        <v>1069</v>
      </c>
      <c r="P124" s="27">
        <f t="shared" si="10"/>
        <v>0.59622391520370988</v>
      </c>
      <c r="Q124" s="27">
        <f t="shared" si="11"/>
        <v>0.35409075852931432</v>
      </c>
      <c r="R124" s="28"/>
    </row>
    <row r="125" spans="1:18" ht="36" x14ac:dyDescent="0.25">
      <c r="A125" s="22" t="s">
        <v>161</v>
      </c>
      <c r="B125" s="23" t="s">
        <v>162</v>
      </c>
      <c r="C125" s="23" t="s">
        <v>165</v>
      </c>
      <c r="D125" s="24">
        <v>629.34345168681477</v>
      </c>
      <c r="E125" s="24">
        <v>533</v>
      </c>
      <c r="F125" s="24">
        <v>41</v>
      </c>
      <c r="G125" s="24">
        <v>288</v>
      </c>
      <c r="H125" s="24">
        <v>95</v>
      </c>
      <c r="I125" s="24">
        <v>0</v>
      </c>
      <c r="J125" s="24">
        <v>0</v>
      </c>
      <c r="K125" s="24">
        <v>0</v>
      </c>
      <c r="L125" s="24">
        <f t="shared" si="4"/>
        <v>424</v>
      </c>
      <c r="M125" s="25">
        <v>0</v>
      </c>
      <c r="N125" s="25">
        <v>0</v>
      </c>
      <c r="O125" s="26">
        <f t="shared" si="9"/>
        <v>424</v>
      </c>
      <c r="P125" s="27">
        <f t="shared" si="10"/>
        <v>0.84691434950409406</v>
      </c>
      <c r="Q125" s="27">
        <f t="shared" si="11"/>
        <v>0.67371798159425123</v>
      </c>
      <c r="R125" s="28"/>
    </row>
    <row r="126" spans="1:18" ht="36" x14ac:dyDescent="0.25">
      <c r="A126" s="22" t="s">
        <v>161</v>
      </c>
      <c r="B126" s="23" t="s">
        <v>162</v>
      </c>
      <c r="C126" s="23" t="s">
        <v>166</v>
      </c>
      <c r="D126" s="24">
        <v>192.02289999999999</v>
      </c>
      <c r="E126" s="24">
        <v>192</v>
      </c>
      <c r="F126" s="24">
        <v>33</v>
      </c>
      <c r="G126" s="24">
        <v>143</v>
      </c>
      <c r="H126" s="24">
        <v>4</v>
      </c>
      <c r="I126" s="24">
        <v>0</v>
      </c>
      <c r="J126" s="24">
        <v>0</v>
      </c>
      <c r="K126" s="24">
        <v>0</v>
      </c>
      <c r="L126" s="24">
        <f t="shared" si="4"/>
        <v>180</v>
      </c>
      <c r="M126" s="25">
        <v>0</v>
      </c>
      <c r="N126" s="25">
        <v>0</v>
      </c>
      <c r="O126" s="26">
        <f t="shared" si="9"/>
        <v>180</v>
      </c>
      <c r="P126" s="27">
        <f t="shared" si="10"/>
        <v>0.99988074339050192</v>
      </c>
      <c r="Q126" s="27">
        <f t="shared" si="11"/>
        <v>0.93738819692859554</v>
      </c>
      <c r="R126" s="28"/>
    </row>
    <row r="127" spans="1:18" ht="36" x14ac:dyDescent="0.25">
      <c r="A127" s="22" t="s">
        <v>161</v>
      </c>
      <c r="B127" s="23" t="s">
        <v>162</v>
      </c>
      <c r="C127" s="23" t="s">
        <v>167</v>
      </c>
      <c r="D127" s="24">
        <v>519.05955968219405</v>
      </c>
      <c r="E127" s="24">
        <v>519</v>
      </c>
      <c r="F127" s="24">
        <v>244</v>
      </c>
      <c r="G127" s="24">
        <v>74</v>
      </c>
      <c r="H127" s="24">
        <v>1</v>
      </c>
      <c r="I127" s="24">
        <v>0</v>
      </c>
      <c r="J127" s="24">
        <v>0</v>
      </c>
      <c r="K127" s="24">
        <v>0</v>
      </c>
      <c r="L127" s="24">
        <f t="shared" si="4"/>
        <v>319</v>
      </c>
      <c r="M127" s="25"/>
      <c r="N127" s="25"/>
      <c r="O127" s="26">
        <f t="shared" si="9"/>
        <v>319</v>
      </c>
      <c r="P127" s="27">
        <f t="shared" si="10"/>
        <v>0.99988525462813838</v>
      </c>
      <c r="Q127" s="27">
        <f t="shared" si="11"/>
        <v>0.61457301777721807</v>
      </c>
      <c r="R127" s="28"/>
    </row>
    <row r="128" spans="1:18" ht="36" x14ac:dyDescent="0.25">
      <c r="A128" s="22" t="s">
        <v>161</v>
      </c>
      <c r="B128" s="23" t="s">
        <v>162</v>
      </c>
      <c r="C128" s="23" t="s">
        <v>168</v>
      </c>
      <c r="D128" s="24">
        <v>629</v>
      </c>
      <c r="E128" s="24">
        <v>629</v>
      </c>
      <c r="F128" s="24">
        <v>48</v>
      </c>
      <c r="G128" s="24">
        <v>538</v>
      </c>
      <c r="H128" s="24">
        <v>1</v>
      </c>
      <c r="I128" s="24">
        <v>0</v>
      </c>
      <c r="J128" s="24">
        <v>0</v>
      </c>
      <c r="K128" s="24">
        <v>0</v>
      </c>
      <c r="L128" s="24">
        <f t="shared" si="4"/>
        <v>587</v>
      </c>
      <c r="M128" s="25">
        <v>0</v>
      </c>
      <c r="N128" s="25">
        <v>0</v>
      </c>
      <c r="O128" s="26">
        <f t="shared" si="9"/>
        <v>587</v>
      </c>
      <c r="P128" s="27">
        <f t="shared" si="10"/>
        <v>1</v>
      </c>
      <c r="Q128" s="27">
        <f t="shared" si="11"/>
        <v>0.93322734499205084</v>
      </c>
      <c r="R128" s="28"/>
    </row>
    <row r="129" spans="1:18" x14ac:dyDescent="0.25">
      <c r="A129" s="17" t="s">
        <v>160</v>
      </c>
      <c r="B129" s="18"/>
      <c r="C129" s="18"/>
      <c r="D129" s="19">
        <f>+SUM(D123:D128)</f>
        <v>6188.4259113690086</v>
      </c>
      <c r="E129" s="19">
        <f t="shared" ref="E129:O129" si="12">+SUM(E123:E128)</f>
        <v>4473</v>
      </c>
      <c r="F129" s="19">
        <f t="shared" si="12"/>
        <v>1495</v>
      </c>
      <c r="G129" s="19">
        <f t="shared" si="12"/>
        <v>1718</v>
      </c>
      <c r="H129" s="19">
        <f t="shared" si="12"/>
        <v>138</v>
      </c>
      <c r="I129" s="19">
        <f t="shared" si="12"/>
        <v>1</v>
      </c>
      <c r="J129" s="19">
        <f t="shared" si="12"/>
        <v>0</v>
      </c>
      <c r="K129" s="19">
        <f t="shared" si="12"/>
        <v>0</v>
      </c>
      <c r="L129" s="19">
        <f t="shared" si="4"/>
        <v>3352</v>
      </c>
      <c r="M129" s="19">
        <f t="shared" si="12"/>
        <v>0</v>
      </c>
      <c r="N129" s="19">
        <f t="shared" si="12"/>
        <v>0</v>
      </c>
      <c r="O129" s="19">
        <f t="shared" si="12"/>
        <v>3352</v>
      </c>
      <c r="P129" s="20">
        <f>IFERROR(E129/D129,0)</f>
        <v>0.72280092935789531</v>
      </c>
      <c r="Q129" s="20">
        <f>+IFERROR(L129/D129,0)</f>
        <v>0.5416563190716891</v>
      </c>
      <c r="R129" s="21"/>
    </row>
    <row r="130" spans="1:18" x14ac:dyDescent="0.25">
      <c r="A130" s="29" t="s">
        <v>169</v>
      </c>
      <c r="B130" s="29" t="s">
        <v>170</v>
      </c>
      <c r="C130" s="29" t="s">
        <v>171</v>
      </c>
      <c r="D130" s="30">
        <v>173459</v>
      </c>
      <c r="E130" s="30">
        <v>173284</v>
      </c>
      <c r="F130" s="30">
        <v>26672</v>
      </c>
      <c r="G130" s="30">
        <v>49196</v>
      </c>
      <c r="H130" s="30">
        <v>28212</v>
      </c>
      <c r="I130" s="30">
        <v>23510</v>
      </c>
      <c r="J130" s="30">
        <v>12607</v>
      </c>
      <c r="K130" s="30">
        <v>8853</v>
      </c>
      <c r="L130" s="30">
        <f t="shared" si="4"/>
        <v>149050</v>
      </c>
      <c r="M130" s="9">
        <v>2901</v>
      </c>
      <c r="N130" s="9">
        <v>49</v>
      </c>
      <c r="O130" s="31">
        <f>L130+M130+N130</f>
        <v>152000</v>
      </c>
      <c r="P130" s="32">
        <f>E130/D130</f>
        <v>0.9989911160562438</v>
      </c>
      <c r="Q130" s="32">
        <f>L130/D130</f>
        <v>0.85928086752489063</v>
      </c>
      <c r="R130" s="33" t="s">
        <v>172</v>
      </c>
    </row>
    <row r="131" spans="1:18" x14ac:dyDescent="0.25">
      <c r="A131" s="29" t="s">
        <v>169</v>
      </c>
      <c r="B131" s="29" t="s">
        <v>170</v>
      </c>
      <c r="C131" s="29" t="s">
        <v>173</v>
      </c>
      <c r="D131" s="30">
        <v>2119</v>
      </c>
      <c r="E131" s="30">
        <v>496</v>
      </c>
      <c r="F131" s="30">
        <v>66</v>
      </c>
      <c r="G131" s="30">
        <v>146</v>
      </c>
      <c r="H131" s="30">
        <v>223</v>
      </c>
      <c r="I131" s="30">
        <v>2</v>
      </c>
      <c r="J131" s="30">
        <v>0</v>
      </c>
      <c r="K131" s="30">
        <v>0</v>
      </c>
      <c r="L131" s="30">
        <f t="shared" si="4"/>
        <v>437</v>
      </c>
      <c r="M131" s="9">
        <v>15</v>
      </c>
      <c r="N131" s="9">
        <v>0</v>
      </c>
      <c r="O131" s="31">
        <f t="shared" ref="O131:O161" si="13">L131+M131+N131</f>
        <v>452</v>
      </c>
      <c r="P131" s="32">
        <f t="shared" ref="P131:P161" si="14">E131/D131</f>
        <v>0.2340726757904672</v>
      </c>
      <c r="Q131" s="32">
        <f t="shared" ref="Q131:Q161" si="15">L131/D131</f>
        <v>0.20622935346861726</v>
      </c>
      <c r="R131" s="33" t="s">
        <v>172</v>
      </c>
    </row>
    <row r="132" spans="1:18" x14ac:dyDescent="0.25">
      <c r="A132" s="29" t="s">
        <v>169</v>
      </c>
      <c r="B132" s="29" t="s">
        <v>170</v>
      </c>
      <c r="C132" s="29" t="s">
        <v>174</v>
      </c>
      <c r="D132" s="30">
        <v>77387</v>
      </c>
      <c r="E132" s="30">
        <v>86761</v>
      </c>
      <c r="F132" s="30">
        <v>8933</v>
      </c>
      <c r="G132" s="30">
        <v>27276</v>
      </c>
      <c r="H132" s="30">
        <v>32233</v>
      </c>
      <c r="I132" s="30">
        <v>9936</v>
      </c>
      <c r="J132" s="30">
        <v>69</v>
      </c>
      <c r="K132" s="30">
        <v>8</v>
      </c>
      <c r="L132" s="30">
        <f t="shared" si="4"/>
        <v>78455</v>
      </c>
      <c r="M132" s="9">
        <v>1032</v>
      </c>
      <c r="N132" s="9">
        <v>58</v>
      </c>
      <c r="O132" s="31">
        <f t="shared" si="13"/>
        <v>79545</v>
      </c>
      <c r="P132" s="32">
        <f t="shared" si="14"/>
        <v>1.1211314561877317</v>
      </c>
      <c r="Q132" s="32">
        <f t="shared" si="15"/>
        <v>1.0138007675707805</v>
      </c>
      <c r="R132" s="29" t="s">
        <v>172</v>
      </c>
    </row>
    <row r="133" spans="1:18" x14ac:dyDescent="0.25">
      <c r="A133" s="29" t="s">
        <v>169</v>
      </c>
      <c r="B133" s="29" t="s">
        <v>170</v>
      </c>
      <c r="C133" s="29" t="s">
        <v>175</v>
      </c>
      <c r="D133" s="30">
        <v>2864</v>
      </c>
      <c r="E133" s="30">
        <v>1112</v>
      </c>
      <c r="F133" s="30">
        <v>219</v>
      </c>
      <c r="G133" s="30">
        <v>525</v>
      </c>
      <c r="H133" s="30">
        <v>276</v>
      </c>
      <c r="I133" s="30">
        <v>3</v>
      </c>
      <c r="J133" s="30">
        <v>0</v>
      </c>
      <c r="K133" s="30">
        <v>0</v>
      </c>
      <c r="L133" s="30">
        <f t="shared" ref="L133:L196" si="16">SUM(F133:K133)</f>
        <v>1023</v>
      </c>
      <c r="M133" s="9">
        <v>37</v>
      </c>
      <c r="N133" s="9">
        <v>0</v>
      </c>
      <c r="O133" s="31">
        <f t="shared" si="13"/>
        <v>1060</v>
      </c>
      <c r="P133" s="32">
        <f t="shared" si="14"/>
        <v>0.38826815642458101</v>
      </c>
      <c r="Q133" s="32">
        <f t="shared" si="15"/>
        <v>0.35719273743016761</v>
      </c>
      <c r="R133" s="29" t="s">
        <v>172</v>
      </c>
    </row>
    <row r="134" spans="1:18" x14ac:dyDescent="0.25">
      <c r="A134" s="29" t="s">
        <v>169</v>
      </c>
      <c r="B134" s="29" t="s">
        <v>170</v>
      </c>
      <c r="C134" s="29" t="s">
        <v>176</v>
      </c>
      <c r="D134" s="30">
        <v>9994</v>
      </c>
      <c r="E134" s="30">
        <v>9952</v>
      </c>
      <c r="F134" s="30">
        <v>2650</v>
      </c>
      <c r="G134" s="30">
        <v>2473</v>
      </c>
      <c r="H134" s="30">
        <v>3210</v>
      </c>
      <c r="I134" s="30">
        <v>135</v>
      </c>
      <c r="J134" s="30">
        <v>0</v>
      </c>
      <c r="K134" s="30">
        <v>0</v>
      </c>
      <c r="L134" s="30">
        <f t="shared" si="16"/>
        <v>8468</v>
      </c>
      <c r="M134" s="9">
        <v>181</v>
      </c>
      <c r="N134" s="9">
        <v>2</v>
      </c>
      <c r="O134" s="31">
        <f t="shared" si="13"/>
        <v>8651</v>
      </c>
      <c r="P134" s="32">
        <f t="shared" si="14"/>
        <v>0.99579747848709221</v>
      </c>
      <c r="Q134" s="32">
        <f t="shared" si="15"/>
        <v>0.84730838503101857</v>
      </c>
      <c r="R134" s="29" t="s">
        <v>172</v>
      </c>
    </row>
    <row r="135" spans="1:18" x14ac:dyDescent="0.25">
      <c r="A135" s="29" t="s">
        <v>169</v>
      </c>
      <c r="B135" s="29" t="s">
        <v>170</v>
      </c>
      <c r="C135" s="29" t="s">
        <v>177</v>
      </c>
      <c r="D135" s="30">
        <v>6267</v>
      </c>
      <c r="E135" s="30">
        <v>3483</v>
      </c>
      <c r="F135" s="30">
        <v>603</v>
      </c>
      <c r="G135" s="30">
        <v>1795</v>
      </c>
      <c r="H135" s="30">
        <v>493</v>
      </c>
      <c r="I135" s="30">
        <v>10</v>
      </c>
      <c r="J135" s="30">
        <v>0</v>
      </c>
      <c r="K135" s="30">
        <v>0</v>
      </c>
      <c r="L135" s="30">
        <f t="shared" si="16"/>
        <v>2901</v>
      </c>
      <c r="M135" s="9">
        <v>67</v>
      </c>
      <c r="N135" s="9">
        <v>0</v>
      </c>
      <c r="O135" s="31">
        <f t="shared" si="13"/>
        <v>2968</v>
      </c>
      <c r="P135" s="32">
        <f t="shared" si="14"/>
        <v>0.55576831019626616</v>
      </c>
      <c r="Q135" s="32">
        <f t="shared" si="15"/>
        <v>0.46290090952608903</v>
      </c>
      <c r="R135" s="29" t="s">
        <v>172</v>
      </c>
    </row>
    <row r="136" spans="1:18" x14ac:dyDescent="0.25">
      <c r="A136" s="29" t="s">
        <v>169</v>
      </c>
      <c r="B136" s="29" t="s">
        <v>170</v>
      </c>
      <c r="C136" s="29" t="s">
        <v>178</v>
      </c>
      <c r="D136" s="30">
        <v>27307</v>
      </c>
      <c r="E136" s="30">
        <v>23218</v>
      </c>
      <c r="F136" s="30">
        <v>1748</v>
      </c>
      <c r="G136" s="30">
        <v>9783</v>
      </c>
      <c r="H136" s="30">
        <v>7534</v>
      </c>
      <c r="I136" s="30">
        <v>1456</v>
      </c>
      <c r="J136" s="30">
        <v>242</v>
      </c>
      <c r="K136" s="30">
        <v>15</v>
      </c>
      <c r="L136" s="30">
        <f t="shared" si="16"/>
        <v>20778</v>
      </c>
      <c r="M136" s="9">
        <v>427</v>
      </c>
      <c r="N136" s="9">
        <v>5</v>
      </c>
      <c r="O136" s="31">
        <f t="shared" si="13"/>
        <v>21210</v>
      </c>
      <c r="P136" s="32">
        <f t="shared" si="14"/>
        <v>0.85025817555938032</v>
      </c>
      <c r="Q136" s="32">
        <f t="shared" si="15"/>
        <v>0.76090379756106497</v>
      </c>
      <c r="R136" s="29" t="s">
        <v>172</v>
      </c>
    </row>
    <row r="137" spans="1:18" x14ac:dyDescent="0.25">
      <c r="A137" s="29" t="s">
        <v>169</v>
      </c>
      <c r="B137" s="29" t="s">
        <v>179</v>
      </c>
      <c r="C137" s="29" t="s">
        <v>180</v>
      </c>
      <c r="D137" s="30">
        <v>112337</v>
      </c>
      <c r="E137" s="30">
        <v>122113</v>
      </c>
      <c r="F137" s="30">
        <v>22351</v>
      </c>
      <c r="G137" s="30">
        <v>27958</v>
      </c>
      <c r="H137" s="30">
        <v>29537</v>
      </c>
      <c r="I137" s="30">
        <v>12249</v>
      </c>
      <c r="J137" s="30">
        <v>10359</v>
      </c>
      <c r="K137" s="30">
        <v>1927</v>
      </c>
      <c r="L137" s="30">
        <f t="shared" si="16"/>
        <v>104381</v>
      </c>
      <c r="M137" s="9">
        <v>1837</v>
      </c>
      <c r="N137" s="9">
        <v>52</v>
      </c>
      <c r="O137" s="31">
        <f t="shared" si="13"/>
        <v>106270</v>
      </c>
      <c r="P137" s="32">
        <f t="shared" si="14"/>
        <v>1.0870238656898439</v>
      </c>
      <c r="Q137" s="32">
        <f t="shared" si="15"/>
        <v>0.92917738590135035</v>
      </c>
      <c r="R137" s="29" t="s">
        <v>172</v>
      </c>
    </row>
    <row r="138" spans="1:18" x14ac:dyDescent="0.25">
      <c r="A138" s="29" t="s">
        <v>169</v>
      </c>
      <c r="B138" s="29" t="s">
        <v>179</v>
      </c>
      <c r="C138" s="29" t="s">
        <v>181</v>
      </c>
      <c r="D138" s="30">
        <v>26102</v>
      </c>
      <c r="E138" s="30">
        <v>22234</v>
      </c>
      <c r="F138" s="30">
        <v>2738</v>
      </c>
      <c r="G138" s="30">
        <v>11232</v>
      </c>
      <c r="H138" s="30">
        <v>4396</v>
      </c>
      <c r="I138" s="30">
        <v>997</v>
      </c>
      <c r="J138" s="30">
        <v>104</v>
      </c>
      <c r="K138" s="30">
        <v>24</v>
      </c>
      <c r="L138" s="30">
        <f t="shared" si="16"/>
        <v>19491</v>
      </c>
      <c r="M138" s="9">
        <v>353</v>
      </c>
      <c r="N138" s="9">
        <v>10</v>
      </c>
      <c r="O138" s="31">
        <f t="shared" si="13"/>
        <v>19854</v>
      </c>
      <c r="P138" s="32">
        <f t="shared" si="14"/>
        <v>0.85181212167649989</v>
      </c>
      <c r="Q138" s="32">
        <f t="shared" si="15"/>
        <v>0.74672438893571369</v>
      </c>
      <c r="R138" s="29" t="s">
        <v>172</v>
      </c>
    </row>
    <row r="139" spans="1:18" x14ac:dyDescent="0.25">
      <c r="A139" s="29" t="s">
        <v>169</v>
      </c>
      <c r="B139" s="29" t="s">
        <v>179</v>
      </c>
      <c r="C139" s="29" t="s">
        <v>182</v>
      </c>
      <c r="D139" s="30">
        <v>10084</v>
      </c>
      <c r="E139" s="30">
        <v>9134</v>
      </c>
      <c r="F139" s="30">
        <v>2628</v>
      </c>
      <c r="G139" s="30">
        <v>3545</v>
      </c>
      <c r="H139" s="30">
        <v>1469</v>
      </c>
      <c r="I139" s="30">
        <v>368</v>
      </c>
      <c r="J139" s="30">
        <v>99</v>
      </c>
      <c r="K139" s="30">
        <v>25</v>
      </c>
      <c r="L139" s="30">
        <f t="shared" si="16"/>
        <v>8134</v>
      </c>
      <c r="M139" s="9">
        <v>134</v>
      </c>
      <c r="N139" s="9">
        <v>4</v>
      </c>
      <c r="O139" s="31">
        <f t="shared" si="13"/>
        <v>8272</v>
      </c>
      <c r="P139" s="32">
        <f t="shared" si="14"/>
        <v>0.90579135263784216</v>
      </c>
      <c r="Q139" s="32">
        <f t="shared" si="15"/>
        <v>0.80662435541451805</v>
      </c>
      <c r="R139" s="29" t="s">
        <v>172</v>
      </c>
    </row>
    <row r="140" spans="1:18" x14ac:dyDescent="0.25">
      <c r="A140" s="29" t="s">
        <v>169</v>
      </c>
      <c r="B140" s="29" t="s">
        <v>179</v>
      </c>
      <c r="C140" s="29" t="s">
        <v>183</v>
      </c>
      <c r="D140" s="30">
        <v>4958</v>
      </c>
      <c r="E140" s="30">
        <v>3108</v>
      </c>
      <c r="F140" s="30">
        <v>609</v>
      </c>
      <c r="G140" s="30">
        <v>1756</v>
      </c>
      <c r="H140" s="30">
        <v>463</v>
      </c>
      <c r="I140" s="30">
        <v>0</v>
      </c>
      <c r="J140" s="30">
        <v>1</v>
      </c>
      <c r="K140" s="30">
        <v>0</v>
      </c>
      <c r="L140" s="30">
        <f t="shared" si="16"/>
        <v>2829</v>
      </c>
      <c r="M140" s="9">
        <v>96</v>
      </c>
      <c r="N140" s="9">
        <v>0</v>
      </c>
      <c r="O140" s="31">
        <f t="shared" si="13"/>
        <v>2925</v>
      </c>
      <c r="P140" s="32">
        <f t="shared" si="14"/>
        <v>0.62686567164179108</v>
      </c>
      <c r="Q140" s="32">
        <f t="shared" si="15"/>
        <v>0.57059298104074219</v>
      </c>
      <c r="R140" s="29" t="s">
        <v>172</v>
      </c>
    </row>
    <row r="141" spans="1:18" x14ac:dyDescent="0.25">
      <c r="A141" s="29" t="s">
        <v>169</v>
      </c>
      <c r="B141" s="29" t="s">
        <v>179</v>
      </c>
      <c r="C141" s="29" t="s">
        <v>184</v>
      </c>
      <c r="D141" s="30">
        <v>10805</v>
      </c>
      <c r="E141" s="30">
        <v>10171</v>
      </c>
      <c r="F141" s="30">
        <v>1911</v>
      </c>
      <c r="G141" s="30">
        <v>6210</v>
      </c>
      <c r="H141" s="30">
        <v>671</v>
      </c>
      <c r="I141" s="30">
        <v>98</v>
      </c>
      <c r="J141" s="30">
        <v>173</v>
      </c>
      <c r="K141" s="30">
        <v>29</v>
      </c>
      <c r="L141" s="30">
        <f t="shared" si="16"/>
        <v>9092</v>
      </c>
      <c r="M141" s="9">
        <v>150</v>
      </c>
      <c r="N141" s="9">
        <v>10</v>
      </c>
      <c r="O141" s="31">
        <f t="shared" si="13"/>
        <v>9252</v>
      </c>
      <c r="P141" s="32">
        <f t="shared" si="14"/>
        <v>0.94132346136048128</v>
      </c>
      <c r="Q141" s="32">
        <f t="shared" si="15"/>
        <v>0.84146228597871353</v>
      </c>
      <c r="R141" s="29" t="s">
        <v>172</v>
      </c>
    </row>
    <row r="142" spans="1:18" x14ac:dyDescent="0.25">
      <c r="A142" s="29" t="s">
        <v>169</v>
      </c>
      <c r="B142" s="29" t="s">
        <v>179</v>
      </c>
      <c r="C142" s="29" t="s">
        <v>185</v>
      </c>
      <c r="D142" s="30">
        <v>12590</v>
      </c>
      <c r="E142" s="30">
        <v>12026</v>
      </c>
      <c r="F142" s="30">
        <v>3684</v>
      </c>
      <c r="G142" s="30">
        <v>5718</v>
      </c>
      <c r="H142" s="30">
        <v>1157</v>
      </c>
      <c r="I142" s="30">
        <v>28</v>
      </c>
      <c r="J142" s="30">
        <v>36</v>
      </c>
      <c r="K142" s="30">
        <v>9</v>
      </c>
      <c r="L142" s="30">
        <f t="shared" si="16"/>
        <v>10632</v>
      </c>
      <c r="M142" s="9">
        <v>202</v>
      </c>
      <c r="N142" s="9">
        <v>3</v>
      </c>
      <c r="O142" s="31">
        <f t="shared" si="13"/>
        <v>10837</v>
      </c>
      <c r="P142" s="32">
        <f t="shared" si="14"/>
        <v>0.95520254169976171</v>
      </c>
      <c r="Q142" s="32">
        <f t="shared" si="15"/>
        <v>0.84447974583002383</v>
      </c>
      <c r="R142" s="29" t="s">
        <v>172</v>
      </c>
    </row>
    <row r="143" spans="1:18" x14ac:dyDescent="0.25">
      <c r="A143" s="29" t="s">
        <v>169</v>
      </c>
      <c r="B143" s="29" t="s">
        <v>179</v>
      </c>
      <c r="C143" s="29" t="s">
        <v>186</v>
      </c>
      <c r="D143" s="30">
        <v>11188</v>
      </c>
      <c r="E143" s="30">
        <v>9872</v>
      </c>
      <c r="F143" s="30">
        <v>1277</v>
      </c>
      <c r="G143" s="30">
        <v>5852</v>
      </c>
      <c r="H143" s="30">
        <v>1403</v>
      </c>
      <c r="I143" s="30">
        <v>27</v>
      </c>
      <c r="J143" s="30">
        <v>1</v>
      </c>
      <c r="K143" s="30">
        <v>0</v>
      </c>
      <c r="L143" s="30">
        <f t="shared" si="16"/>
        <v>8560</v>
      </c>
      <c r="M143" s="9">
        <v>159</v>
      </c>
      <c r="N143" s="9">
        <v>0</v>
      </c>
      <c r="O143" s="31">
        <f t="shared" si="13"/>
        <v>8719</v>
      </c>
      <c r="P143" s="32">
        <f t="shared" si="14"/>
        <v>0.88237397211297819</v>
      </c>
      <c r="Q143" s="32">
        <f t="shared" si="15"/>
        <v>0.76510547014658559</v>
      </c>
      <c r="R143" s="29" t="s">
        <v>172</v>
      </c>
    </row>
    <row r="144" spans="1:18" x14ac:dyDescent="0.25">
      <c r="A144" s="29" t="s">
        <v>169</v>
      </c>
      <c r="B144" s="29" t="s">
        <v>179</v>
      </c>
      <c r="C144" s="29" t="s">
        <v>187</v>
      </c>
      <c r="D144" s="30">
        <v>3323</v>
      </c>
      <c r="E144" s="30">
        <v>1820</v>
      </c>
      <c r="F144" s="30">
        <v>237</v>
      </c>
      <c r="G144" s="30">
        <v>1130</v>
      </c>
      <c r="H144" s="30">
        <v>194</v>
      </c>
      <c r="I144" s="30">
        <v>22</v>
      </c>
      <c r="J144" s="30">
        <v>1</v>
      </c>
      <c r="K144" s="30">
        <v>1</v>
      </c>
      <c r="L144" s="30">
        <f t="shared" si="16"/>
        <v>1585</v>
      </c>
      <c r="M144" s="9">
        <v>116</v>
      </c>
      <c r="N144" s="9">
        <v>0</v>
      </c>
      <c r="O144" s="31">
        <f t="shared" si="13"/>
        <v>1701</v>
      </c>
      <c r="P144" s="32">
        <f t="shared" si="14"/>
        <v>0.54769786337646709</v>
      </c>
      <c r="Q144" s="32">
        <f t="shared" si="15"/>
        <v>0.47697863376467048</v>
      </c>
      <c r="R144" s="29" t="s">
        <v>172</v>
      </c>
    </row>
    <row r="145" spans="1:18" x14ac:dyDescent="0.25">
      <c r="A145" s="29" t="s">
        <v>169</v>
      </c>
      <c r="B145" s="29" t="s">
        <v>26</v>
      </c>
      <c r="C145" s="29" t="s">
        <v>188</v>
      </c>
      <c r="D145" s="30">
        <v>158396</v>
      </c>
      <c r="E145" s="30">
        <v>140090</v>
      </c>
      <c r="F145" s="30">
        <v>10637</v>
      </c>
      <c r="G145" s="30">
        <v>28375</v>
      </c>
      <c r="H145" s="30">
        <v>44608</v>
      </c>
      <c r="I145" s="30">
        <v>16894</v>
      </c>
      <c r="J145" s="30">
        <v>6594</v>
      </c>
      <c r="K145" s="30">
        <v>9815</v>
      </c>
      <c r="L145" s="30">
        <f t="shared" si="16"/>
        <v>116923</v>
      </c>
      <c r="M145" s="9">
        <v>2856</v>
      </c>
      <c r="N145" s="9">
        <v>110</v>
      </c>
      <c r="O145" s="31">
        <f t="shared" si="13"/>
        <v>119889</v>
      </c>
      <c r="P145" s="32">
        <f t="shared" si="14"/>
        <v>0.88442889971968985</v>
      </c>
      <c r="Q145" s="32">
        <f t="shared" si="15"/>
        <v>0.73816889315386747</v>
      </c>
      <c r="R145" s="29" t="s">
        <v>172</v>
      </c>
    </row>
    <row r="146" spans="1:18" x14ac:dyDescent="0.25">
      <c r="A146" s="29" t="s">
        <v>169</v>
      </c>
      <c r="B146" s="29" t="s">
        <v>26</v>
      </c>
      <c r="C146" s="29" t="s">
        <v>189</v>
      </c>
      <c r="D146" s="30">
        <v>17846</v>
      </c>
      <c r="E146" s="30">
        <v>16310</v>
      </c>
      <c r="F146" s="30">
        <v>2308</v>
      </c>
      <c r="G146" s="30">
        <v>5692</v>
      </c>
      <c r="H146" s="30">
        <v>3727</v>
      </c>
      <c r="I146" s="30">
        <v>1762</v>
      </c>
      <c r="J146" s="30">
        <v>161</v>
      </c>
      <c r="K146" s="30">
        <v>0</v>
      </c>
      <c r="L146" s="30">
        <f t="shared" si="16"/>
        <v>13650</v>
      </c>
      <c r="M146" s="9">
        <v>230</v>
      </c>
      <c r="N146" s="9">
        <v>8</v>
      </c>
      <c r="O146" s="31">
        <f t="shared" si="13"/>
        <v>13888</v>
      </c>
      <c r="P146" s="32">
        <f t="shared" si="14"/>
        <v>0.91393029250252156</v>
      </c>
      <c r="Q146" s="32">
        <f t="shared" si="15"/>
        <v>0.76487728342485706</v>
      </c>
      <c r="R146" s="29" t="s">
        <v>172</v>
      </c>
    </row>
    <row r="147" spans="1:18" x14ac:dyDescent="0.25">
      <c r="A147" s="29" t="s">
        <v>169</v>
      </c>
      <c r="B147" s="29" t="s">
        <v>26</v>
      </c>
      <c r="C147" s="29" t="s">
        <v>190</v>
      </c>
      <c r="D147" s="30">
        <v>8590</v>
      </c>
      <c r="E147" s="30">
        <v>5068</v>
      </c>
      <c r="F147" s="30">
        <v>576</v>
      </c>
      <c r="G147" s="30">
        <v>1870</v>
      </c>
      <c r="H147" s="30">
        <v>2068</v>
      </c>
      <c r="I147" s="30">
        <v>5</v>
      </c>
      <c r="J147" s="30">
        <v>0</v>
      </c>
      <c r="K147" s="30">
        <v>0</v>
      </c>
      <c r="L147" s="30">
        <f t="shared" si="16"/>
        <v>4519</v>
      </c>
      <c r="M147" s="9">
        <v>92</v>
      </c>
      <c r="N147" s="9">
        <v>0</v>
      </c>
      <c r="O147" s="31">
        <f t="shared" si="13"/>
        <v>4611</v>
      </c>
      <c r="P147" s="32">
        <f t="shared" si="14"/>
        <v>0.58998835855646103</v>
      </c>
      <c r="Q147" s="32">
        <f t="shared" si="15"/>
        <v>0.52607683352735735</v>
      </c>
      <c r="R147" s="29" t="s">
        <v>172</v>
      </c>
    </row>
    <row r="148" spans="1:18" x14ac:dyDescent="0.25">
      <c r="A148" s="29" t="s">
        <v>169</v>
      </c>
      <c r="B148" s="29" t="s">
        <v>26</v>
      </c>
      <c r="C148" s="29" t="s">
        <v>191</v>
      </c>
      <c r="D148" s="30">
        <v>6960</v>
      </c>
      <c r="E148" s="30">
        <v>4824</v>
      </c>
      <c r="F148" s="30">
        <v>1079</v>
      </c>
      <c r="G148" s="30">
        <v>1391</v>
      </c>
      <c r="H148" s="30">
        <v>179</v>
      </c>
      <c r="I148" s="30">
        <v>111</v>
      </c>
      <c r="J148" s="30">
        <v>92</v>
      </c>
      <c r="K148" s="30">
        <v>133</v>
      </c>
      <c r="L148" s="30">
        <f t="shared" si="16"/>
        <v>2985</v>
      </c>
      <c r="M148" s="9">
        <v>71</v>
      </c>
      <c r="N148" s="9">
        <v>1</v>
      </c>
      <c r="O148" s="31">
        <f t="shared" si="13"/>
        <v>3057</v>
      </c>
      <c r="P148" s="32">
        <f t="shared" si="14"/>
        <v>0.69310344827586212</v>
      </c>
      <c r="Q148" s="32">
        <f t="shared" si="15"/>
        <v>0.42887931034482757</v>
      </c>
      <c r="R148" s="29" t="s">
        <v>172</v>
      </c>
    </row>
    <row r="149" spans="1:18" x14ac:dyDescent="0.25">
      <c r="A149" s="29" t="s">
        <v>169</v>
      </c>
      <c r="B149" s="29" t="s">
        <v>26</v>
      </c>
      <c r="C149" s="29" t="s">
        <v>192</v>
      </c>
      <c r="D149" s="30">
        <v>23093</v>
      </c>
      <c r="E149" s="30">
        <v>19200</v>
      </c>
      <c r="F149" s="30">
        <v>2478</v>
      </c>
      <c r="G149" s="30">
        <v>6064</v>
      </c>
      <c r="H149" s="30">
        <v>7514</v>
      </c>
      <c r="I149" s="30">
        <v>1455</v>
      </c>
      <c r="J149" s="30">
        <v>56</v>
      </c>
      <c r="K149" s="30">
        <v>0</v>
      </c>
      <c r="L149" s="30">
        <f t="shared" si="16"/>
        <v>17567</v>
      </c>
      <c r="M149" s="9">
        <v>250</v>
      </c>
      <c r="N149" s="9">
        <v>12</v>
      </c>
      <c r="O149" s="31">
        <f t="shared" si="13"/>
        <v>17829</v>
      </c>
      <c r="P149" s="32">
        <f t="shared" si="14"/>
        <v>0.83142077685878835</v>
      </c>
      <c r="Q149" s="32">
        <f t="shared" si="15"/>
        <v>0.76070670766032999</v>
      </c>
      <c r="R149" s="29" t="s">
        <v>172</v>
      </c>
    </row>
    <row r="150" spans="1:18" x14ac:dyDescent="0.25">
      <c r="A150" s="29" t="s">
        <v>169</v>
      </c>
      <c r="B150" s="29" t="s">
        <v>26</v>
      </c>
      <c r="C150" s="29" t="s">
        <v>193</v>
      </c>
      <c r="D150" s="30">
        <v>13845</v>
      </c>
      <c r="E150" s="30">
        <v>8618</v>
      </c>
      <c r="F150" s="30">
        <v>1206</v>
      </c>
      <c r="G150" s="30">
        <v>2041</v>
      </c>
      <c r="H150" s="30">
        <v>2651</v>
      </c>
      <c r="I150" s="30">
        <v>123</v>
      </c>
      <c r="J150" s="30">
        <v>0</v>
      </c>
      <c r="K150" s="30">
        <v>0</v>
      </c>
      <c r="L150" s="30">
        <f t="shared" si="16"/>
        <v>6021</v>
      </c>
      <c r="M150" s="9">
        <v>103</v>
      </c>
      <c r="N150" s="9">
        <v>0</v>
      </c>
      <c r="O150" s="31">
        <f t="shared" si="13"/>
        <v>6124</v>
      </c>
      <c r="P150" s="32">
        <f t="shared" si="14"/>
        <v>0.62246298302636327</v>
      </c>
      <c r="Q150" s="32">
        <f t="shared" si="15"/>
        <v>0.43488624052004332</v>
      </c>
      <c r="R150" s="29" t="s">
        <v>172</v>
      </c>
    </row>
    <row r="151" spans="1:18" x14ac:dyDescent="0.25">
      <c r="A151" s="29" t="s">
        <v>169</v>
      </c>
      <c r="B151" s="29" t="s">
        <v>26</v>
      </c>
      <c r="C151" s="29" t="s">
        <v>194</v>
      </c>
      <c r="D151" s="30">
        <v>3897</v>
      </c>
      <c r="E151" s="30">
        <v>1941</v>
      </c>
      <c r="F151" s="30">
        <v>443</v>
      </c>
      <c r="G151" s="30">
        <v>708</v>
      </c>
      <c r="H151" s="30">
        <v>280</v>
      </c>
      <c r="I151" s="30">
        <v>1</v>
      </c>
      <c r="J151" s="30">
        <v>0</v>
      </c>
      <c r="K151" s="30">
        <v>0</v>
      </c>
      <c r="L151" s="30">
        <f t="shared" si="16"/>
        <v>1432</v>
      </c>
      <c r="M151" s="9">
        <v>24</v>
      </c>
      <c r="N151" s="9">
        <v>0</v>
      </c>
      <c r="O151" s="31">
        <f t="shared" si="13"/>
        <v>1456</v>
      </c>
      <c r="P151" s="32">
        <f t="shared" si="14"/>
        <v>0.49807544264819092</v>
      </c>
      <c r="Q151" s="32">
        <f t="shared" si="15"/>
        <v>0.36746215037208108</v>
      </c>
      <c r="R151" s="29" t="s">
        <v>172</v>
      </c>
    </row>
    <row r="152" spans="1:18" x14ac:dyDescent="0.25">
      <c r="A152" s="29" t="s">
        <v>169</v>
      </c>
      <c r="B152" s="29" t="s">
        <v>26</v>
      </c>
      <c r="C152" s="29" t="s">
        <v>195</v>
      </c>
      <c r="D152" s="30">
        <v>16970</v>
      </c>
      <c r="E152" s="30">
        <v>11058</v>
      </c>
      <c r="F152" s="30">
        <v>3855</v>
      </c>
      <c r="G152" s="30">
        <v>2118</v>
      </c>
      <c r="H152" s="30">
        <v>2487</v>
      </c>
      <c r="I152" s="30">
        <v>4</v>
      </c>
      <c r="J152" s="30">
        <v>0</v>
      </c>
      <c r="K152" s="30">
        <v>0</v>
      </c>
      <c r="L152" s="30">
        <f t="shared" si="16"/>
        <v>8464</v>
      </c>
      <c r="M152" s="9">
        <v>90</v>
      </c>
      <c r="N152" s="9">
        <v>1</v>
      </c>
      <c r="O152" s="31">
        <f t="shared" si="13"/>
        <v>8555</v>
      </c>
      <c r="P152" s="32">
        <f t="shared" si="14"/>
        <v>0.65162050677666472</v>
      </c>
      <c r="Q152" s="32">
        <f t="shared" si="15"/>
        <v>0.49876252209781968</v>
      </c>
      <c r="R152" s="29" t="s">
        <v>172</v>
      </c>
    </row>
    <row r="153" spans="1:18" x14ac:dyDescent="0.25">
      <c r="A153" s="29" t="s">
        <v>169</v>
      </c>
      <c r="B153" s="29" t="s">
        <v>26</v>
      </c>
      <c r="C153" s="29" t="s">
        <v>170</v>
      </c>
      <c r="D153" s="30">
        <v>3647</v>
      </c>
      <c r="E153" s="30">
        <v>1900</v>
      </c>
      <c r="F153" s="30">
        <v>399</v>
      </c>
      <c r="G153" s="30">
        <v>825</v>
      </c>
      <c r="H153" s="30">
        <v>226</v>
      </c>
      <c r="I153" s="30">
        <v>0</v>
      </c>
      <c r="J153" s="30">
        <v>0</v>
      </c>
      <c r="K153" s="30">
        <v>0</v>
      </c>
      <c r="L153" s="30">
        <f t="shared" si="16"/>
        <v>1450</v>
      </c>
      <c r="M153" s="9">
        <v>31</v>
      </c>
      <c r="N153" s="9">
        <v>0</v>
      </c>
      <c r="O153" s="31">
        <f t="shared" si="13"/>
        <v>1481</v>
      </c>
      <c r="P153" s="32">
        <f t="shared" si="14"/>
        <v>0.52097614477652865</v>
      </c>
      <c r="Q153" s="32">
        <f t="shared" si="15"/>
        <v>0.39758705785577186</v>
      </c>
      <c r="R153" s="29" t="s">
        <v>172</v>
      </c>
    </row>
    <row r="154" spans="1:18" x14ac:dyDescent="0.25">
      <c r="A154" s="29" t="s">
        <v>169</v>
      </c>
      <c r="B154" s="29" t="s">
        <v>26</v>
      </c>
      <c r="C154" s="29" t="s">
        <v>196</v>
      </c>
      <c r="D154" s="30">
        <v>1881</v>
      </c>
      <c r="E154" s="30">
        <v>639</v>
      </c>
      <c r="F154" s="30">
        <v>120</v>
      </c>
      <c r="G154" s="30">
        <v>347</v>
      </c>
      <c r="H154" s="30">
        <v>6</v>
      </c>
      <c r="I154" s="30">
        <v>1</v>
      </c>
      <c r="J154" s="30">
        <v>0</v>
      </c>
      <c r="K154" s="30">
        <v>0</v>
      </c>
      <c r="L154" s="30">
        <f t="shared" si="16"/>
        <v>474</v>
      </c>
      <c r="M154" s="9">
        <v>10</v>
      </c>
      <c r="N154" s="9">
        <v>0</v>
      </c>
      <c r="O154" s="31">
        <f t="shared" si="13"/>
        <v>484</v>
      </c>
      <c r="P154" s="32">
        <f t="shared" si="14"/>
        <v>0.33971291866028708</v>
      </c>
      <c r="Q154" s="32">
        <f t="shared" si="15"/>
        <v>0.25199362041467305</v>
      </c>
      <c r="R154" s="29" t="s">
        <v>172</v>
      </c>
    </row>
    <row r="155" spans="1:18" x14ac:dyDescent="0.25">
      <c r="A155" s="29" t="s">
        <v>169</v>
      </c>
      <c r="B155" s="29" t="s">
        <v>26</v>
      </c>
      <c r="C155" s="29" t="s">
        <v>197</v>
      </c>
      <c r="D155" s="30">
        <v>9997</v>
      </c>
      <c r="E155" s="30">
        <v>5750</v>
      </c>
      <c r="F155" s="30">
        <v>357</v>
      </c>
      <c r="G155" s="30">
        <v>2482</v>
      </c>
      <c r="H155" s="30">
        <v>1541</v>
      </c>
      <c r="I155" s="30">
        <v>7</v>
      </c>
      <c r="J155" s="30">
        <v>1</v>
      </c>
      <c r="K155" s="30">
        <v>1</v>
      </c>
      <c r="L155" s="30">
        <f t="shared" si="16"/>
        <v>4389</v>
      </c>
      <c r="M155" s="9">
        <v>48</v>
      </c>
      <c r="N155" s="9">
        <v>2</v>
      </c>
      <c r="O155" s="31">
        <f t="shared" si="13"/>
        <v>4439</v>
      </c>
      <c r="P155" s="32">
        <f t="shared" si="14"/>
        <v>0.57517255176552962</v>
      </c>
      <c r="Q155" s="32">
        <f t="shared" si="15"/>
        <v>0.43903170951285386</v>
      </c>
      <c r="R155" s="29" t="s">
        <v>172</v>
      </c>
    </row>
    <row r="156" spans="1:18" x14ac:dyDescent="0.25">
      <c r="A156" s="29" t="s">
        <v>169</v>
      </c>
      <c r="B156" s="29" t="s">
        <v>26</v>
      </c>
      <c r="C156" s="29" t="s">
        <v>198</v>
      </c>
      <c r="D156" s="30">
        <v>5029</v>
      </c>
      <c r="E156" s="30">
        <v>4326</v>
      </c>
      <c r="F156" s="30">
        <v>1000</v>
      </c>
      <c r="G156" s="30">
        <v>1243</v>
      </c>
      <c r="H156" s="30">
        <v>1053</v>
      </c>
      <c r="I156" s="30">
        <v>67</v>
      </c>
      <c r="J156" s="30">
        <v>3</v>
      </c>
      <c r="K156" s="30">
        <v>0</v>
      </c>
      <c r="L156" s="30">
        <f t="shared" si="16"/>
        <v>3366</v>
      </c>
      <c r="M156" s="9">
        <v>50</v>
      </c>
      <c r="N156" s="9">
        <v>0</v>
      </c>
      <c r="O156" s="31">
        <f t="shared" si="13"/>
        <v>3416</v>
      </c>
      <c r="P156" s="32">
        <f t="shared" si="14"/>
        <v>0.86021077749055475</v>
      </c>
      <c r="Q156" s="32">
        <f t="shared" si="15"/>
        <v>0.66931795585603504</v>
      </c>
      <c r="R156" s="29" t="s">
        <v>172</v>
      </c>
    </row>
    <row r="157" spans="1:18" x14ac:dyDescent="0.25">
      <c r="A157" s="29" t="s">
        <v>169</v>
      </c>
      <c r="B157" s="29" t="s">
        <v>170</v>
      </c>
      <c r="C157" s="29" t="s">
        <v>199</v>
      </c>
      <c r="D157" s="30">
        <v>4581</v>
      </c>
      <c r="E157" s="30">
        <v>2820</v>
      </c>
      <c r="F157" s="30">
        <v>495</v>
      </c>
      <c r="G157" s="30">
        <v>1225</v>
      </c>
      <c r="H157" s="30">
        <v>277</v>
      </c>
      <c r="I157" s="30">
        <v>0</v>
      </c>
      <c r="J157" s="30">
        <v>0</v>
      </c>
      <c r="K157" s="30">
        <v>0</v>
      </c>
      <c r="L157" s="30">
        <f t="shared" si="16"/>
        <v>1997</v>
      </c>
      <c r="M157" s="9">
        <v>20</v>
      </c>
      <c r="N157" s="9">
        <v>2</v>
      </c>
      <c r="O157" s="31">
        <f t="shared" si="13"/>
        <v>2019</v>
      </c>
      <c r="P157" s="32">
        <f t="shared" si="14"/>
        <v>0.61558611656843487</v>
      </c>
      <c r="Q157" s="32">
        <f t="shared" si="15"/>
        <v>0.4359310194280725</v>
      </c>
      <c r="R157" s="29" t="s">
        <v>172</v>
      </c>
    </row>
    <row r="158" spans="1:18" x14ac:dyDescent="0.25">
      <c r="A158" s="29" t="s">
        <v>169</v>
      </c>
      <c r="B158" s="29" t="s">
        <v>170</v>
      </c>
      <c r="C158" s="29" t="s">
        <v>200</v>
      </c>
      <c r="D158" s="30">
        <v>9282</v>
      </c>
      <c r="E158" s="30">
        <v>3687</v>
      </c>
      <c r="F158" s="30">
        <v>673</v>
      </c>
      <c r="G158" s="30">
        <v>806</v>
      </c>
      <c r="H158" s="30">
        <v>973</v>
      </c>
      <c r="I158" s="30">
        <v>8</v>
      </c>
      <c r="J158" s="30">
        <v>0</v>
      </c>
      <c r="K158" s="30">
        <v>0</v>
      </c>
      <c r="L158" s="30">
        <f t="shared" si="16"/>
        <v>2460</v>
      </c>
      <c r="M158" s="9">
        <v>32</v>
      </c>
      <c r="N158" s="9">
        <v>2</v>
      </c>
      <c r="O158" s="31">
        <f t="shared" si="13"/>
        <v>2494</v>
      </c>
      <c r="P158" s="32">
        <f t="shared" si="14"/>
        <v>0.39722042663219131</v>
      </c>
      <c r="Q158" s="32">
        <f t="shared" si="15"/>
        <v>0.26502908855850033</v>
      </c>
      <c r="R158" s="29" t="s">
        <v>172</v>
      </c>
    </row>
    <row r="159" spans="1:18" x14ac:dyDescent="0.25">
      <c r="A159" s="29" t="s">
        <v>169</v>
      </c>
      <c r="B159" s="29" t="s">
        <v>170</v>
      </c>
      <c r="C159" s="29" t="s">
        <v>201</v>
      </c>
      <c r="D159" s="30">
        <v>4465</v>
      </c>
      <c r="E159" s="30">
        <v>2504</v>
      </c>
      <c r="F159" s="30">
        <v>226</v>
      </c>
      <c r="G159" s="30">
        <v>744</v>
      </c>
      <c r="H159" s="30">
        <v>719</v>
      </c>
      <c r="I159" s="30">
        <v>7</v>
      </c>
      <c r="J159" s="30">
        <v>0</v>
      </c>
      <c r="K159" s="30">
        <v>0</v>
      </c>
      <c r="L159" s="30">
        <f t="shared" si="16"/>
        <v>1696</v>
      </c>
      <c r="M159" s="9">
        <v>29</v>
      </c>
      <c r="N159" s="9">
        <v>0</v>
      </c>
      <c r="O159" s="31">
        <f t="shared" si="13"/>
        <v>1725</v>
      </c>
      <c r="P159" s="32">
        <f t="shared" si="14"/>
        <v>0.56080627099664049</v>
      </c>
      <c r="Q159" s="32">
        <f t="shared" si="15"/>
        <v>0.37984322508398655</v>
      </c>
      <c r="R159" s="29" t="s">
        <v>172</v>
      </c>
    </row>
    <row r="160" spans="1:18" x14ac:dyDescent="0.25">
      <c r="A160" s="29" t="s">
        <v>169</v>
      </c>
      <c r="B160" s="29" t="s">
        <v>170</v>
      </c>
      <c r="C160" s="29" t="s">
        <v>202</v>
      </c>
      <c r="D160" s="30">
        <v>5117</v>
      </c>
      <c r="E160" s="30">
        <v>2661</v>
      </c>
      <c r="F160" s="30">
        <v>324</v>
      </c>
      <c r="G160" s="30">
        <v>784</v>
      </c>
      <c r="H160" s="30">
        <v>645</v>
      </c>
      <c r="I160" s="30">
        <v>7</v>
      </c>
      <c r="J160" s="30">
        <v>0</v>
      </c>
      <c r="K160" s="30">
        <v>0</v>
      </c>
      <c r="L160" s="30">
        <f t="shared" si="16"/>
        <v>1760</v>
      </c>
      <c r="M160" s="9">
        <v>22</v>
      </c>
      <c r="N160" s="9">
        <v>1</v>
      </c>
      <c r="O160" s="31">
        <f t="shared" si="13"/>
        <v>1783</v>
      </c>
      <c r="P160" s="32">
        <f t="shared" si="14"/>
        <v>0.52003126832128199</v>
      </c>
      <c r="Q160" s="32">
        <f t="shared" si="15"/>
        <v>0.3439515341020129</v>
      </c>
      <c r="R160" s="29" t="s">
        <v>172</v>
      </c>
    </row>
    <row r="161" spans="1:18" x14ac:dyDescent="0.25">
      <c r="A161" s="29" t="s">
        <v>169</v>
      </c>
      <c r="B161" s="29" t="s">
        <v>170</v>
      </c>
      <c r="C161" s="29" t="s">
        <v>203</v>
      </c>
      <c r="D161" s="30">
        <v>9532</v>
      </c>
      <c r="E161" s="30">
        <v>5305</v>
      </c>
      <c r="F161" s="30">
        <v>139</v>
      </c>
      <c r="G161" s="30">
        <v>2263</v>
      </c>
      <c r="H161" s="30">
        <v>1268</v>
      </c>
      <c r="I161" s="30">
        <v>200</v>
      </c>
      <c r="J161" s="30">
        <v>0</v>
      </c>
      <c r="K161" s="30">
        <v>0</v>
      </c>
      <c r="L161" s="30">
        <f t="shared" si="16"/>
        <v>3870</v>
      </c>
      <c r="M161" s="9">
        <v>62</v>
      </c>
      <c r="N161" s="9">
        <v>0</v>
      </c>
      <c r="O161" s="31">
        <f t="shared" si="13"/>
        <v>3932</v>
      </c>
      <c r="P161" s="32">
        <f t="shared" si="14"/>
        <v>0.55654637012169539</v>
      </c>
      <c r="Q161" s="32">
        <f t="shared" si="15"/>
        <v>0.40600083927822073</v>
      </c>
      <c r="R161" s="29" t="s">
        <v>172</v>
      </c>
    </row>
    <row r="162" spans="1:18" x14ac:dyDescent="0.25">
      <c r="A162" s="17" t="s">
        <v>160</v>
      </c>
      <c r="B162" s="18"/>
      <c r="C162" s="18"/>
      <c r="D162" s="19">
        <f t="shared" ref="D162:O162" si="17">+SUM(D130:D161)</f>
        <v>793912</v>
      </c>
      <c r="E162" s="19">
        <f t="shared" si="17"/>
        <v>725485</v>
      </c>
      <c r="F162" s="19">
        <f t="shared" si="17"/>
        <v>102641</v>
      </c>
      <c r="G162" s="19">
        <f t="shared" si="17"/>
        <v>213573</v>
      </c>
      <c r="H162" s="19">
        <f t="shared" si="17"/>
        <v>181693</v>
      </c>
      <c r="I162" s="19">
        <f t="shared" si="17"/>
        <v>69493</v>
      </c>
      <c r="J162" s="19">
        <f t="shared" si="17"/>
        <v>30599</v>
      </c>
      <c r="K162" s="19">
        <f t="shared" si="17"/>
        <v>20840</v>
      </c>
      <c r="L162" s="19">
        <f t="shared" si="16"/>
        <v>618839</v>
      </c>
      <c r="M162" s="19">
        <f t="shared" si="17"/>
        <v>11727</v>
      </c>
      <c r="N162" s="19">
        <f t="shared" si="17"/>
        <v>332</v>
      </c>
      <c r="O162" s="19">
        <f t="shared" si="17"/>
        <v>630898</v>
      </c>
      <c r="P162" s="20">
        <f>IFERROR(E162/D162,0)</f>
        <v>0.91381034673868133</v>
      </c>
      <c r="Q162" s="20">
        <f>+IFERROR(L162/D162,0)</f>
        <v>0.77948059734580155</v>
      </c>
      <c r="R162" s="18"/>
    </row>
    <row r="163" spans="1:18" x14ac:dyDescent="0.25">
      <c r="A163" s="29" t="s">
        <v>204</v>
      </c>
      <c r="B163" s="34" t="s">
        <v>205</v>
      </c>
      <c r="C163" s="34" t="s">
        <v>206</v>
      </c>
      <c r="D163" s="30">
        <v>3734</v>
      </c>
      <c r="E163" s="30">
        <v>2597.1</v>
      </c>
      <c r="F163" s="30">
        <v>658</v>
      </c>
      <c r="G163" s="30">
        <v>2056</v>
      </c>
      <c r="H163" s="30">
        <v>44</v>
      </c>
      <c r="I163" s="30">
        <v>341</v>
      </c>
      <c r="J163" s="30"/>
      <c r="K163" s="30">
        <v>2</v>
      </c>
      <c r="L163" s="30">
        <f t="shared" si="16"/>
        <v>3101</v>
      </c>
      <c r="M163" s="30">
        <v>43</v>
      </c>
      <c r="N163" s="30"/>
      <c r="O163" s="31">
        <f>L163+M163+N163</f>
        <v>3144</v>
      </c>
      <c r="P163" s="32">
        <f>E163/D163</f>
        <v>0.69552758435993567</v>
      </c>
      <c r="Q163" s="32">
        <f>L163/D163</f>
        <v>0.83047670058918055</v>
      </c>
      <c r="R163" s="29" t="s">
        <v>207</v>
      </c>
    </row>
    <row r="164" spans="1:18" x14ac:dyDescent="0.25">
      <c r="A164" s="29" t="s">
        <v>204</v>
      </c>
      <c r="B164" s="34" t="s">
        <v>205</v>
      </c>
      <c r="C164" s="34" t="s">
        <v>208</v>
      </c>
      <c r="D164" s="30">
        <v>1778</v>
      </c>
      <c r="E164" s="30">
        <v>374</v>
      </c>
      <c r="F164" s="30">
        <v>88</v>
      </c>
      <c r="G164" s="30">
        <v>315</v>
      </c>
      <c r="H164" s="30">
        <v>5</v>
      </c>
      <c r="I164" s="30">
        <v>398</v>
      </c>
      <c r="J164" s="30">
        <v>1</v>
      </c>
      <c r="K164" s="30"/>
      <c r="L164" s="30">
        <f t="shared" si="16"/>
        <v>807</v>
      </c>
      <c r="M164" s="30">
        <v>17</v>
      </c>
      <c r="N164" s="30"/>
      <c r="O164" s="31">
        <f t="shared" ref="O164:O180" si="18">L164+M164+N164</f>
        <v>824</v>
      </c>
      <c r="P164" s="32">
        <f t="shared" ref="P164:P180" si="19">E164/D164</f>
        <v>0.21034870641169853</v>
      </c>
      <c r="Q164" s="32">
        <f t="shared" ref="Q164:Q180" si="20">L164/D164</f>
        <v>0.45388076490438695</v>
      </c>
      <c r="R164" s="29" t="s">
        <v>209</v>
      </c>
    </row>
    <row r="165" spans="1:18" x14ac:dyDescent="0.25">
      <c r="A165" s="29" t="s">
        <v>204</v>
      </c>
      <c r="B165" s="34" t="s">
        <v>205</v>
      </c>
      <c r="C165" s="34" t="s">
        <v>210</v>
      </c>
      <c r="D165" s="30">
        <v>8496</v>
      </c>
      <c r="E165" s="30">
        <v>7004.8</v>
      </c>
      <c r="F165" s="30">
        <v>5982</v>
      </c>
      <c r="G165" s="30">
        <v>2563</v>
      </c>
      <c r="H165" s="30">
        <v>782</v>
      </c>
      <c r="I165" s="30">
        <v>1856</v>
      </c>
      <c r="J165" s="30">
        <v>3</v>
      </c>
      <c r="K165" s="30">
        <v>4</v>
      </c>
      <c r="L165" s="30">
        <f t="shared" si="16"/>
        <v>11190</v>
      </c>
      <c r="M165" s="30">
        <v>256</v>
      </c>
      <c r="N165" s="30">
        <v>3</v>
      </c>
      <c r="O165" s="31">
        <f t="shared" si="18"/>
        <v>11449</v>
      </c>
      <c r="P165" s="32">
        <f t="shared" si="19"/>
        <v>0.82448210922787191</v>
      </c>
      <c r="Q165" s="32">
        <f t="shared" si="20"/>
        <v>1.317090395480226</v>
      </c>
      <c r="R165" s="29" t="s">
        <v>207</v>
      </c>
    </row>
    <row r="166" spans="1:18" x14ac:dyDescent="0.25">
      <c r="A166" s="29" t="s">
        <v>204</v>
      </c>
      <c r="B166" s="34" t="s">
        <v>205</v>
      </c>
      <c r="C166" s="34" t="s">
        <v>211</v>
      </c>
      <c r="D166" s="30">
        <v>587</v>
      </c>
      <c r="E166" s="30">
        <v>528</v>
      </c>
      <c r="F166" s="30">
        <v>80</v>
      </c>
      <c r="G166" s="30">
        <v>356</v>
      </c>
      <c r="H166" s="30"/>
      <c r="I166" s="30">
        <v>21</v>
      </c>
      <c r="J166" s="30"/>
      <c r="K166" s="30"/>
      <c r="L166" s="30">
        <f t="shared" si="16"/>
        <v>457</v>
      </c>
      <c r="M166" s="30">
        <v>3</v>
      </c>
      <c r="N166" s="30"/>
      <c r="O166" s="31">
        <f t="shared" si="18"/>
        <v>460</v>
      </c>
      <c r="P166" s="32">
        <f t="shared" si="19"/>
        <v>0.89948892674616698</v>
      </c>
      <c r="Q166" s="32">
        <f t="shared" si="20"/>
        <v>0.77853492333901197</v>
      </c>
      <c r="R166" s="29" t="s">
        <v>207</v>
      </c>
    </row>
    <row r="167" spans="1:18" x14ac:dyDescent="0.25">
      <c r="A167" s="29" t="s">
        <v>204</v>
      </c>
      <c r="B167" s="34" t="s">
        <v>205</v>
      </c>
      <c r="C167" s="34" t="s">
        <v>212</v>
      </c>
      <c r="D167" s="30">
        <v>2756</v>
      </c>
      <c r="E167" s="30">
        <v>1257.3</v>
      </c>
      <c r="F167" s="30">
        <v>435</v>
      </c>
      <c r="G167" s="30">
        <v>1537</v>
      </c>
      <c r="H167" s="30">
        <v>38</v>
      </c>
      <c r="I167" s="30">
        <v>39</v>
      </c>
      <c r="J167" s="30"/>
      <c r="K167" s="30"/>
      <c r="L167" s="30">
        <f t="shared" si="16"/>
        <v>2049</v>
      </c>
      <c r="M167" s="30">
        <v>44</v>
      </c>
      <c r="N167" s="30"/>
      <c r="O167" s="31">
        <f t="shared" si="18"/>
        <v>2093</v>
      </c>
      <c r="P167" s="32">
        <f t="shared" si="19"/>
        <v>0.45620464441219155</v>
      </c>
      <c r="Q167" s="32">
        <f t="shared" si="20"/>
        <v>0.74346879535558785</v>
      </c>
      <c r="R167" s="29" t="s">
        <v>207</v>
      </c>
    </row>
    <row r="168" spans="1:18" x14ac:dyDescent="0.25">
      <c r="A168" s="29" t="s">
        <v>204</v>
      </c>
      <c r="B168" s="34" t="s">
        <v>205</v>
      </c>
      <c r="C168" s="34" t="s">
        <v>213</v>
      </c>
      <c r="D168" s="30">
        <v>233</v>
      </c>
      <c r="E168" s="30">
        <v>233</v>
      </c>
      <c r="F168" s="30">
        <v>168</v>
      </c>
      <c r="G168" s="30">
        <v>2</v>
      </c>
      <c r="H168" s="30"/>
      <c r="I168" s="30">
        <v>1</v>
      </c>
      <c r="J168" s="30"/>
      <c r="K168" s="30"/>
      <c r="L168" s="30">
        <f t="shared" si="16"/>
        <v>171</v>
      </c>
      <c r="M168" s="30">
        <v>6</v>
      </c>
      <c r="N168" s="30"/>
      <c r="O168" s="31">
        <f t="shared" si="18"/>
        <v>177</v>
      </c>
      <c r="P168" s="32">
        <f t="shared" si="19"/>
        <v>1</v>
      </c>
      <c r="Q168" s="32">
        <f t="shared" si="20"/>
        <v>0.73390557939914158</v>
      </c>
      <c r="R168" s="29" t="s">
        <v>209</v>
      </c>
    </row>
    <row r="169" spans="1:18" x14ac:dyDescent="0.25">
      <c r="A169" s="29" t="s">
        <v>204</v>
      </c>
      <c r="B169" s="34" t="s">
        <v>205</v>
      </c>
      <c r="C169" s="34" t="s">
        <v>214</v>
      </c>
      <c r="D169" s="30">
        <v>6008</v>
      </c>
      <c r="E169" s="30">
        <v>3465</v>
      </c>
      <c r="F169" s="30">
        <v>1302</v>
      </c>
      <c r="G169" s="30">
        <v>2011</v>
      </c>
      <c r="H169" s="30">
        <v>59</v>
      </c>
      <c r="I169" s="30">
        <v>397</v>
      </c>
      <c r="J169" s="30">
        <v>2</v>
      </c>
      <c r="K169" s="30">
        <v>1</v>
      </c>
      <c r="L169" s="30">
        <f t="shared" si="16"/>
        <v>3772</v>
      </c>
      <c r="M169" s="30">
        <v>75</v>
      </c>
      <c r="N169" s="30"/>
      <c r="O169" s="31">
        <f t="shared" si="18"/>
        <v>3847</v>
      </c>
      <c r="P169" s="32">
        <f t="shared" si="19"/>
        <v>0.57673102529960052</v>
      </c>
      <c r="Q169" s="32">
        <f t="shared" si="20"/>
        <v>0.62782956058588546</v>
      </c>
      <c r="R169" s="29" t="s">
        <v>207</v>
      </c>
    </row>
    <row r="170" spans="1:18" x14ac:dyDescent="0.25">
      <c r="A170" s="29" t="s">
        <v>204</v>
      </c>
      <c r="B170" s="34" t="s">
        <v>205</v>
      </c>
      <c r="C170" s="34" t="s">
        <v>215</v>
      </c>
      <c r="D170" s="30">
        <v>3151</v>
      </c>
      <c r="E170" s="30">
        <v>1563.1</v>
      </c>
      <c r="F170" s="30">
        <v>388</v>
      </c>
      <c r="G170" s="30">
        <v>1120</v>
      </c>
      <c r="H170" s="30">
        <v>15</v>
      </c>
      <c r="I170" s="30">
        <v>272</v>
      </c>
      <c r="J170" s="30"/>
      <c r="K170" s="30"/>
      <c r="L170" s="30">
        <f t="shared" si="16"/>
        <v>1795</v>
      </c>
      <c r="M170" s="30">
        <v>33</v>
      </c>
      <c r="N170" s="30">
        <v>1</v>
      </c>
      <c r="O170" s="31">
        <f t="shared" si="18"/>
        <v>1829</v>
      </c>
      <c r="P170" s="32">
        <f t="shared" si="19"/>
        <v>0.49606474135195172</v>
      </c>
      <c r="Q170" s="32">
        <f t="shared" si="20"/>
        <v>0.56966042526182159</v>
      </c>
      <c r="R170" s="29" t="s">
        <v>207</v>
      </c>
    </row>
    <row r="171" spans="1:18" x14ac:dyDescent="0.25">
      <c r="A171" s="29" t="s">
        <v>204</v>
      </c>
      <c r="B171" s="34" t="s">
        <v>205</v>
      </c>
      <c r="C171" s="34" t="s">
        <v>216</v>
      </c>
      <c r="D171" s="30">
        <v>904</v>
      </c>
      <c r="E171" s="30">
        <v>459.8</v>
      </c>
      <c r="F171" s="30">
        <v>188</v>
      </c>
      <c r="G171" s="30">
        <v>322</v>
      </c>
      <c r="H171" s="30">
        <v>1</v>
      </c>
      <c r="I171" s="30">
        <v>66</v>
      </c>
      <c r="J171" s="30"/>
      <c r="K171" s="30"/>
      <c r="L171" s="30">
        <f t="shared" si="16"/>
        <v>577</v>
      </c>
      <c r="M171" s="30">
        <v>15</v>
      </c>
      <c r="N171" s="30"/>
      <c r="O171" s="31">
        <f t="shared" si="18"/>
        <v>592</v>
      </c>
      <c r="P171" s="32">
        <f t="shared" si="19"/>
        <v>0.50862831858407076</v>
      </c>
      <c r="Q171" s="32">
        <f t="shared" si="20"/>
        <v>0.63827433628318586</v>
      </c>
      <c r="R171" s="29" t="s">
        <v>207</v>
      </c>
    </row>
    <row r="172" spans="1:18" x14ac:dyDescent="0.25">
      <c r="A172" s="29" t="s">
        <v>204</v>
      </c>
      <c r="B172" s="34" t="s">
        <v>205</v>
      </c>
      <c r="C172" s="34" t="s">
        <v>217</v>
      </c>
      <c r="D172" s="30">
        <v>8426</v>
      </c>
      <c r="E172" s="30">
        <v>5737.6</v>
      </c>
      <c r="F172" s="30">
        <v>4751</v>
      </c>
      <c r="G172" s="30">
        <v>2001</v>
      </c>
      <c r="H172" s="30">
        <v>3</v>
      </c>
      <c r="I172" s="30">
        <v>90</v>
      </c>
      <c r="J172" s="30"/>
      <c r="K172" s="30"/>
      <c r="L172" s="30">
        <f t="shared" si="16"/>
        <v>6845</v>
      </c>
      <c r="M172" s="30">
        <v>168</v>
      </c>
      <c r="N172" s="30"/>
      <c r="O172" s="31">
        <f t="shared" si="18"/>
        <v>7013</v>
      </c>
      <c r="P172" s="32">
        <f t="shared" si="19"/>
        <v>0.6809399477806789</v>
      </c>
      <c r="Q172" s="32">
        <f t="shared" si="20"/>
        <v>0.81236648469024453</v>
      </c>
      <c r="R172" s="29" t="s">
        <v>207</v>
      </c>
    </row>
    <row r="173" spans="1:18" x14ac:dyDescent="0.25">
      <c r="A173" s="29" t="s">
        <v>204</v>
      </c>
      <c r="B173" s="34" t="s">
        <v>205</v>
      </c>
      <c r="C173" s="34" t="s">
        <v>218</v>
      </c>
      <c r="D173" s="30">
        <v>3750</v>
      </c>
      <c r="E173" s="30">
        <v>2083.4</v>
      </c>
      <c r="F173" s="30">
        <v>1028</v>
      </c>
      <c r="G173" s="30">
        <v>1250</v>
      </c>
      <c r="H173" s="30">
        <v>34</v>
      </c>
      <c r="I173" s="30">
        <v>347</v>
      </c>
      <c r="J173" s="30"/>
      <c r="K173" s="30"/>
      <c r="L173" s="30">
        <f t="shared" si="16"/>
        <v>2659</v>
      </c>
      <c r="M173" s="30">
        <v>48</v>
      </c>
      <c r="N173" s="30"/>
      <c r="O173" s="31">
        <f t="shared" si="18"/>
        <v>2707</v>
      </c>
      <c r="P173" s="32">
        <f t="shared" si="19"/>
        <v>0.55557333333333336</v>
      </c>
      <c r="Q173" s="32">
        <f t="shared" si="20"/>
        <v>0.70906666666666662</v>
      </c>
      <c r="R173" s="29" t="s">
        <v>207</v>
      </c>
    </row>
    <row r="174" spans="1:18" x14ac:dyDescent="0.25">
      <c r="A174" s="29" t="s">
        <v>204</v>
      </c>
      <c r="B174" s="34" t="s">
        <v>205</v>
      </c>
      <c r="C174" s="34" t="s">
        <v>219</v>
      </c>
      <c r="D174" s="30">
        <v>787</v>
      </c>
      <c r="E174" s="30">
        <v>145.19999999999999</v>
      </c>
      <c r="F174" s="30">
        <v>102</v>
      </c>
      <c r="G174" s="30">
        <v>53</v>
      </c>
      <c r="H174" s="30"/>
      <c r="I174" s="30">
        <v>29</v>
      </c>
      <c r="J174" s="30"/>
      <c r="K174" s="30"/>
      <c r="L174" s="30">
        <f t="shared" si="16"/>
        <v>184</v>
      </c>
      <c r="M174" s="30">
        <v>1</v>
      </c>
      <c r="N174" s="30"/>
      <c r="O174" s="31">
        <f t="shared" si="18"/>
        <v>185</v>
      </c>
      <c r="P174" s="32">
        <f t="shared" si="19"/>
        <v>0.18449809402795425</v>
      </c>
      <c r="Q174" s="32">
        <f t="shared" si="20"/>
        <v>0.23379923761118171</v>
      </c>
      <c r="R174" s="29" t="s">
        <v>207</v>
      </c>
    </row>
    <row r="175" spans="1:18" x14ac:dyDescent="0.25">
      <c r="A175" s="29" t="s">
        <v>204</v>
      </c>
      <c r="B175" s="34" t="s">
        <v>205</v>
      </c>
      <c r="C175" s="34" t="s">
        <v>220</v>
      </c>
      <c r="D175" s="30">
        <v>1886</v>
      </c>
      <c r="E175" s="30">
        <v>1053.8</v>
      </c>
      <c r="F175" s="30">
        <v>111</v>
      </c>
      <c r="G175" s="30">
        <v>841</v>
      </c>
      <c r="H175" s="30">
        <v>49</v>
      </c>
      <c r="I175" s="30">
        <v>70</v>
      </c>
      <c r="J175" s="30">
        <v>3</v>
      </c>
      <c r="K175" s="30">
        <v>1</v>
      </c>
      <c r="L175" s="30">
        <f t="shared" si="16"/>
        <v>1075</v>
      </c>
      <c r="M175" s="30">
        <v>17</v>
      </c>
      <c r="N175" s="30"/>
      <c r="O175" s="31">
        <f t="shared" si="18"/>
        <v>1092</v>
      </c>
      <c r="P175" s="32">
        <f t="shared" si="19"/>
        <v>0.55874867444326615</v>
      </c>
      <c r="Q175" s="32">
        <f t="shared" si="20"/>
        <v>0.56998939554612937</v>
      </c>
      <c r="R175" s="29" t="s">
        <v>207</v>
      </c>
    </row>
    <row r="176" spans="1:18" x14ac:dyDescent="0.25">
      <c r="A176" s="29" t="s">
        <v>204</v>
      </c>
      <c r="B176" s="34" t="s">
        <v>205</v>
      </c>
      <c r="C176" s="34" t="s">
        <v>221</v>
      </c>
      <c r="D176" s="30">
        <v>527</v>
      </c>
      <c r="E176" s="30">
        <v>527</v>
      </c>
      <c r="F176" s="30">
        <v>103</v>
      </c>
      <c r="G176" s="30">
        <v>182</v>
      </c>
      <c r="H176" s="30">
        <v>5</v>
      </c>
      <c r="I176" s="30">
        <v>78</v>
      </c>
      <c r="J176" s="30"/>
      <c r="K176" s="30"/>
      <c r="L176" s="30">
        <f t="shared" si="16"/>
        <v>368</v>
      </c>
      <c r="M176" s="30">
        <v>3</v>
      </c>
      <c r="N176" s="30"/>
      <c r="O176" s="31">
        <f t="shared" si="18"/>
        <v>371</v>
      </c>
      <c r="P176" s="32">
        <f t="shared" si="19"/>
        <v>1</v>
      </c>
      <c r="Q176" s="32">
        <f t="shared" si="20"/>
        <v>0.69829222011385195</v>
      </c>
      <c r="R176" s="29" t="s">
        <v>207</v>
      </c>
    </row>
    <row r="177" spans="1:18" x14ac:dyDescent="0.25">
      <c r="A177" s="29" t="s">
        <v>204</v>
      </c>
      <c r="B177" s="34" t="s">
        <v>205</v>
      </c>
      <c r="C177" s="34" t="s">
        <v>222</v>
      </c>
      <c r="D177" s="30">
        <v>2679</v>
      </c>
      <c r="E177" s="30">
        <v>1151.7</v>
      </c>
      <c r="F177" s="30">
        <v>397</v>
      </c>
      <c r="G177" s="30">
        <v>915</v>
      </c>
      <c r="H177" s="30">
        <v>42</v>
      </c>
      <c r="I177" s="30">
        <v>151</v>
      </c>
      <c r="J177" s="30"/>
      <c r="K177" s="30"/>
      <c r="L177" s="30">
        <f t="shared" si="16"/>
        <v>1505</v>
      </c>
      <c r="M177" s="30">
        <v>29</v>
      </c>
      <c r="N177" s="30"/>
      <c r="O177" s="31">
        <f t="shared" si="18"/>
        <v>1534</v>
      </c>
      <c r="P177" s="32">
        <f t="shared" si="19"/>
        <v>0.42989921612541993</v>
      </c>
      <c r="Q177" s="32">
        <f t="shared" si="20"/>
        <v>0.56177678238148565</v>
      </c>
      <c r="R177" s="29" t="s">
        <v>207</v>
      </c>
    </row>
    <row r="178" spans="1:18" x14ac:dyDescent="0.25">
      <c r="A178" s="29" t="s">
        <v>204</v>
      </c>
      <c r="B178" s="34" t="s">
        <v>205</v>
      </c>
      <c r="C178" s="34" t="s">
        <v>223</v>
      </c>
      <c r="D178" s="30">
        <v>801</v>
      </c>
      <c r="E178" s="30">
        <v>607.20000000000005</v>
      </c>
      <c r="F178" s="30">
        <v>342</v>
      </c>
      <c r="G178" s="30">
        <v>301</v>
      </c>
      <c r="H178" s="30">
        <v>12</v>
      </c>
      <c r="I178" s="30">
        <v>358</v>
      </c>
      <c r="J178" s="30"/>
      <c r="K178" s="30"/>
      <c r="L178" s="30">
        <f t="shared" si="16"/>
        <v>1013</v>
      </c>
      <c r="M178" s="30">
        <v>22</v>
      </c>
      <c r="N178" s="30"/>
      <c r="O178" s="31">
        <f t="shared" si="18"/>
        <v>1035</v>
      </c>
      <c r="P178" s="32">
        <f t="shared" si="19"/>
        <v>0.75805243445692894</v>
      </c>
      <c r="Q178" s="32">
        <f t="shared" si="20"/>
        <v>1.264669163545568</v>
      </c>
      <c r="R178" s="29" t="s">
        <v>207</v>
      </c>
    </row>
    <row r="179" spans="1:18" x14ac:dyDescent="0.25">
      <c r="A179" s="29" t="s">
        <v>204</v>
      </c>
      <c r="B179" s="34" t="s">
        <v>205</v>
      </c>
      <c r="C179" s="34" t="s">
        <v>224</v>
      </c>
      <c r="D179" s="30">
        <v>3894</v>
      </c>
      <c r="E179" s="30">
        <v>2608.1</v>
      </c>
      <c r="F179" s="30">
        <v>1103</v>
      </c>
      <c r="G179" s="30">
        <v>1409</v>
      </c>
      <c r="H179" s="30">
        <v>15</v>
      </c>
      <c r="I179" s="30">
        <v>144</v>
      </c>
      <c r="J179" s="30"/>
      <c r="K179" s="30">
        <v>1</v>
      </c>
      <c r="L179" s="30">
        <f t="shared" si="16"/>
        <v>2672</v>
      </c>
      <c r="M179" s="30">
        <v>62</v>
      </c>
      <c r="N179" s="30"/>
      <c r="O179" s="31">
        <f t="shared" si="18"/>
        <v>2734</v>
      </c>
      <c r="P179" s="32">
        <f t="shared" si="19"/>
        <v>0.66977401129943503</v>
      </c>
      <c r="Q179" s="32">
        <f t="shared" si="20"/>
        <v>0.68618387262455061</v>
      </c>
      <c r="R179" s="29" t="s">
        <v>207</v>
      </c>
    </row>
    <row r="180" spans="1:18" x14ac:dyDescent="0.25">
      <c r="A180" s="29" t="s">
        <v>204</v>
      </c>
      <c r="B180" s="34" t="s">
        <v>22</v>
      </c>
      <c r="C180" s="34" t="s">
        <v>225</v>
      </c>
      <c r="D180" s="30">
        <v>217</v>
      </c>
      <c r="E180" s="30">
        <v>206</v>
      </c>
      <c r="F180" s="30">
        <v>25</v>
      </c>
      <c r="G180" s="30">
        <v>191</v>
      </c>
      <c r="H180" s="30">
        <v>16</v>
      </c>
      <c r="I180" s="30">
        <v>26</v>
      </c>
      <c r="J180" s="30"/>
      <c r="K180" s="30"/>
      <c r="L180" s="30">
        <f t="shared" si="16"/>
        <v>258</v>
      </c>
      <c r="M180" s="30">
        <v>13</v>
      </c>
      <c r="N180" s="30"/>
      <c r="O180" s="31">
        <f t="shared" si="18"/>
        <v>271</v>
      </c>
      <c r="P180" s="32">
        <f t="shared" si="19"/>
        <v>0.94930875576036866</v>
      </c>
      <c r="Q180" s="32">
        <f t="shared" si="20"/>
        <v>1.1889400921658986</v>
      </c>
      <c r="R180" s="29" t="s">
        <v>207</v>
      </c>
    </row>
    <row r="181" spans="1:18" x14ac:dyDescent="0.25">
      <c r="A181" s="17" t="s">
        <v>160</v>
      </c>
      <c r="B181" s="18"/>
      <c r="C181" s="18"/>
      <c r="D181" s="19">
        <f>+SUM(D163:D180)</f>
        <v>50614</v>
      </c>
      <c r="E181" s="19">
        <f t="shared" ref="E181:O181" si="21">+SUM(E163:E180)</f>
        <v>31602.1</v>
      </c>
      <c r="F181" s="19">
        <f t="shared" si="21"/>
        <v>17251</v>
      </c>
      <c r="G181" s="19">
        <f t="shared" si="21"/>
        <v>17425</v>
      </c>
      <c r="H181" s="19">
        <f t="shared" si="21"/>
        <v>1120</v>
      </c>
      <c r="I181" s="19">
        <f t="shared" si="21"/>
        <v>4684</v>
      </c>
      <c r="J181" s="19">
        <f t="shared" si="21"/>
        <v>9</v>
      </c>
      <c r="K181" s="19">
        <f t="shared" si="21"/>
        <v>9</v>
      </c>
      <c r="L181" s="19">
        <f t="shared" si="16"/>
        <v>40498</v>
      </c>
      <c r="M181" s="19">
        <f t="shared" si="21"/>
        <v>855</v>
      </c>
      <c r="N181" s="19">
        <f t="shared" si="21"/>
        <v>4</v>
      </c>
      <c r="O181" s="19">
        <f t="shared" si="21"/>
        <v>41357</v>
      </c>
      <c r="P181" s="20">
        <f>IFERROR(E181/D181,0)</f>
        <v>0.62437467894258503</v>
      </c>
      <c r="Q181" s="20">
        <f>+IFERROR(L181/D181,0)</f>
        <v>0.80013435017979218</v>
      </c>
      <c r="R181" s="18"/>
    </row>
    <row r="182" spans="1:18" x14ac:dyDescent="0.25">
      <c r="A182" s="29" t="s">
        <v>226</v>
      </c>
      <c r="B182" s="34" t="s">
        <v>20</v>
      </c>
      <c r="C182" s="34" t="s">
        <v>227</v>
      </c>
      <c r="D182" s="34">
        <v>8761</v>
      </c>
      <c r="E182" s="34">
        <v>2000</v>
      </c>
      <c r="F182" s="34">
        <v>1139</v>
      </c>
      <c r="G182" s="34">
        <v>611</v>
      </c>
      <c r="H182" s="34">
        <v>2</v>
      </c>
      <c r="I182" s="34">
        <v>6</v>
      </c>
      <c r="J182" s="34">
        <v>0</v>
      </c>
      <c r="K182" s="34">
        <v>0</v>
      </c>
      <c r="L182" s="34">
        <f t="shared" si="16"/>
        <v>1758</v>
      </c>
      <c r="M182" s="34">
        <v>11</v>
      </c>
      <c r="N182" s="34">
        <v>0</v>
      </c>
      <c r="O182" s="34">
        <f>L182+M182+N182</f>
        <v>1769</v>
      </c>
      <c r="P182" s="35">
        <f>E182/D182</f>
        <v>0.22828444241524939</v>
      </c>
      <c r="Q182" s="35">
        <f>L182/D182</f>
        <v>0.20066202488300422</v>
      </c>
      <c r="R182" s="18"/>
    </row>
    <row r="183" spans="1:18" x14ac:dyDescent="0.25">
      <c r="A183" s="29" t="s">
        <v>226</v>
      </c>
      <c r="B183" s="34" t="s">
        <v>20</v>
      </c>
      <c r="C183" s="34" t="s">
        <v>79</v>
      </c>
      <c r="D183" s="34">
        <v>27586</v>
      </c>
      <c r="E183" s="34">
        <v>1850</v>
      </c>
      <c r="F183" s="34">
        <v>1187</v>
      </c>
      <c r="G183" s="34">
        <v>40</v>
      </c>
      <c r="H183" s="34">
        <v>5</v>
      </c>
      <c r="I183" s="34">
        <v>1</v>
      </c>
      <c r="J183" s="34">
        <v>0</v>
      </c>
      <c r="K183" s="34">
        <v>0</v>
      </c>
      <c r="L183" s="34">
        <f t="shared" si="16"/>
        <v>1233</v>
      </c>
      <c r="M183" s="34">
        <v>1</v>
      </c>
      <c r="N183" s="34">
        <v>0</v>
      </c>
      <c r="O183" s="34">
        <f t="shared" ref="O183:O187" si="22">L183+M183+N183</f>
        <v>1234</v>
      </c>
      <c r="P183" s="35">
        <f t="shared" ref="P183:P187" si="23">E183/D183</f>
        <v>6.7063002972522295E-2</v>
      </c>
      <c r="Q183" s="35">
        <f t="shared" ref="Q183:Q187" si="24">L183/D183</f>
        <v>4.4696585224389185E-2</v>
      </c>
      <c r="R183" s="18"/>
    </row>
    <row r="184" spans="1:18" x14ac:dyDescent="0.25">
      <c r="A184" s="29" t="s">
        <v>226</v>
      </c>
      <c r="B184" s="34" t="s">
        <v>37</v>
      </c>
      <c r="C184" s="34" t="s">
        <v>142</v>
      </c>
      <c r="D184" s="34">
        <v>1908</v>
      </c>
      <c r="E184" s="34">
        <v>600</v>
      </c>
      <c r="F184" s="34">
        <v>314</v>
      </c>
      <c r="G184" s="34">
        <v>3</v>
      </c>
      <c r="H184" s="34">
        <v>0</v>
      </c>
      <c r="I184" s="34">
        <v>0</v>
      </c>
      <c r="J184" s="34">
        <v>0</v>
      </c>
      <c r="K184" s="34">
        <v>0</v>
      </c>
      <c r="L184" s="34">
        <f t="shared" si="16"/>
        <v>317</v>
      </c>
      <c r="M184" s="34">
        <v>0</v>
      </c>
      <c r="N184" s="34">
        <v>0</v>
      </c>
      <c r="O184" s="34">
        <f t="shared" si="22"/>
        <v>317</v>
      </c>
      <c r="P184" s="35">
        <f t="shared" si="23"/>
        <v>0.31446540880503143</v>
      </c>
      <c r="Q184" s="35">
        <f t="shared" si="24"/>
        <v>0.16614255765199162</v>
      </c>
      <c r="R184" s="18"/>
    </row>
    <row r="185" spans="1:18" x14ac:dyDescent="0.25">
      <c r="A185" s="29" t="s">
        <v>226</v>
      </c>
      <c r="B185" s="34" t="s">
        <v>37</v>
      </c>
      <c r="C185" s="34" t="s">
        <v>89</v>
      </c>
      <c r="D185" s="34">
        <v>14071</v>
      </c>
      <c r="E185" s="34">
        <v>1000</v>
      </c>
      <c r="F185" s="34">
        <v>184</v>
      </c>
      <c r="G185" s="34">
        <v>8</v>
      </c>
      <c r="H185" s="34">
        <v>3</v>
      </c>
      <c r="I185" s="34">
        <v>0</v>
      </c>
      <c r="J185" s="34">
        <v>0</v>
      </c>
      <c r="K185" s="34">
        <v>0</v>
      </c>
      <c r="L185" s="34">
        <f t="shared" si="16"/>
        <v>195</v>
      </c>
      <c r="M185" s="34">
        <v>0</v>
      </c>
      <c r="N185" s="34">
        <v>0</v>
      </c>
      <c r="O185" s="34">
        <f t="shared" si="22"/>
        <v>195</v>
      </c>
      <c r="P185" s="35">
        <f t="shared" si="23"/>
        <v>7.1068154360031263E-2</v>
      </c>
      <c r="Q185" s="35">
        <f t="shared" si="24"/>
        <v>1.3858290100206097E-2</v>
      </c>
      <c r="R185" s="18"/>
    </row>
    <row r="186" spans="1:18" x14ac:dyDescent="0.25">
      <c r="A186" s="29" t="s">
        <v>226</v>
      </c>
      <c r="B186" s="34" t="s">
        <v>37</v>
      </c>
      <c r="C186" s="34" t="s">
        <v>131</v>
      </c>
      <c r="D186" s="34">
        <v>9670</v>
      </c>
      <c r="E186" s="34">
        <v>1000</v>
      </c>
      <c r="F186" s="34">
        <v>76</v>
      </c>
      <c r="G186" s="34">
        <v>38</v>
      </c>
      <c r="H186" s="34">
        <v>0</v>
      </c>
      <c r="I186" s="34">
        <v>0</v>
      </c>
      <c r="J186" s="34">
        <v>0</v>
      </c>
      <c r="K186" s="34">
        <v>0</v>
      </c>
      <c r="L186" s="34">
        <f t="shared" si="16"/>
        <v>114</v>
      </c>
      <c r="M186" s="34">
        <v>0</v>
      </c>
      <c r="N186" s="34">
        <v>0</v>
      </c>
      <c r="O186" s="34">
        <f t="shared" si="22"/>
        <v>114</v>
      </c>
      <c r="P186" s="35">
        <f t="shared" si="23"/>
        <v>0.10341261633919338</v>
      </c>
      <c r="Q186" s="35">
        <f t="shared" si="24"/>
        <v>1.1789038262668045E-2</v>
      </c>
      <c r="R186" s="29"/>
    </row>
    <row r="187" spans="1:18" x14ac:dyDescent="0.25">
      <c r="A187" s="29" t="s">
        <v>226</v>
      </c>
      <c r="B187" s="36" t="s">
        <v>37</v>
      </c>
      <c r="C187" s="8" t="s">
        <v>117</v>
      </c>
      <c r="D187" s="9">
        <v>8164</v>
      </c>
      <c r="E187" s="9">
        <v>1000</v>
      </c>
      <c r="F187" s="9">
        <v>8</v>
      </c>
      <c r="G187" s="9">
        <v>253</v>
      </c>
      <c r="H187" s="9">
        <v>0</v>
      </c>
      <c r="I187" s="9">
        <v>0</v>
      </c>
      <c r="J187" s="9">
        <v>0</v>
      </c>
      <c r="K187" s="9">
        <v>0</v>
      </c>
      <c r="L187" s="9">
        <f t="shared" si="16"/>
        <v>261</v>
      </c>
      <c r="M187" s="30">
        <v>0</v>
      </c>
      <c r="N187" s="30">
        <v>0</v>
      </c>
      <c r="O187" s="34">
        <f t="shared" si="22"/>
        <v>261</v>
      </c>
      <c r="P187" s="35">
        <f t="shared" si="23"/>
        <v>0.1224889759921607</v>
      </c>
      <c r="Q187" s="35">
        <f t="shared" si="24"/>
        <v>3.1969622733953942E-2</v>
      </c>
      <c r="R187" s="29"/>
    </row>
    <row r="188" spans="1:18" x14ac:dyDescent="0.25">
      <c r="A188" s="17" t="s">
        <v>160</v>
      </c>
      <c r="B188" s="18"/>
      <c r="C188" s="18"/>
      <c r="D188" s="19">
        <f>+SUM(D182:D187)</f>
        <v>70160</v>
      </c>
      <c r="E188" s="19">
        <f t="shared" ref="E188:O188" si="25">+SUM(E182:E187)</f>
        <v>7450</v>
      </c>
      <c r="F188" s="19">
        <f t="shared" si="25"/>
        <v>2908</v>
      </c>
      <c r="G188" s="19">
        <f t="shared" si="25"/>
        <v>953</v>
      </c>
      <c r="H188" s="19">
        <f t="shared" si="25"/>
        <v>10</v>
      </c>
      <c r="I188" s="19">
        <f t="shared" si="25"/>
        <v>7</v>
      </c>
      <c r="J188" s="19">
        <f t="shared" si="25"/>
        <v>0</v>
      </c>
      <c r="K188" s="19">
        <f t="shared" si="25"/>
        <v>0</v>
      </c>
      <c r="L188" s="19">
        <f t="shared" si="16"/>
        <v>3878</v>
      </c>
      <c r="M188" s="19">
        <f t="shared" si="25"/>
        <v>12</v>
      </c>
      <c r="N188" s="19">
        <f t="shared" si="25"/>
        <v>0</v>
      </c>
      <c r="O188" s="19">
        <f t="shared" si="25"/>
        <v>3890</v>
      </c>
      <c r="P188" s="20">
        <f>IFERROR(E188/D188,0)</f>
        <v>0.10618586088939566</v>
      </c>
      <c r="Q188" s="20">
        <f>+IFERROR(L188/D188,0)</f>
        <v>5.5273660205245156E-2</v>
      </c>
      <c r="R188" s="18"/>
    </row>
    <row r="189" spans="1:18" x14ac:dyDescent="0.25">
      <c r="A189" s="29" t="s">
        <v>228</v>
      </c>
      <c r="B189" s="29" t="s">
        <v>205</v>
      </c>
      <c r="C189" s="29" t="s">
        <v>216</v>
      </c>
      <c r="D189" s="37">
        <v>1937</v>
      </c>
      <c r="E189" s="37"/>
      <c r="F189" s="9">
        <v>966</v>
      </c>
      <c r="G189" s="9">
        <v>982</v>
      </c>
      <c r="H189" s="9">
        <v>75</v>
      </c>
      <c r="I189" s="9"/>
      <c r="J189" s="9"/>
      <c r="K189" s="9"/>
      <c r="L189" s="9">
        <f t="shared" si="16"/>
        <v>2023</v>
      </c>
      <c r="M189" s="9">
        <v>63</v>
      </c>
      <c r="N189" s="9"/>
      <c r="O189" s="38">
        <f>L189+M189+N189</f>
        <v>2086</v>
      </c>
      <c r="P189" s="39">
        <f>E189/D189</f>
        <v>0</v>
      </c>
      <c r="Q189" s="39">
        <f>L189/D189</f>
        <v>1.0443985544656686</v>
      </c>
      <c r="R189" s="33"/>
    </row>
    <row r="190" spans="1:18" x14ac:dyDescent="0.25">
      <c r="A190" s="17" t="s">
        <v>160</v>
      </c>
      <c r="B190" s="40"/>
      <c r="C190" s="40"/>
      <c r="D190" s="19">
        <f t="shared" ref="D190:O190" si="26">+SUM(D189:D189)</f>
        <v>1937</v>
      </c>
      <c r="E190" s="19">
        <f t="shared" si="26"/>
        <v>0</v>
      </c>
      <c r="F190" s="19">
        <f t="shared" si="26"/>
        <v>966</v>
      </c>
      <c r="G190" s="19">
        <f t="shared" si="26"/>
        <v>982</v>
      </c>
      <c r="H190" s="19">
        <f t="shared" si="26"/>
        <v>75</v>
      </c>
      <c r="I190" s="19">
        <f t="shared" si="26"/>
        <v>0</v>
      </c>
      <c r="J190" s="19">
        <f t="shared" si="26"/>
        <v>0</v>
      </c>
      <c r="K190" s="19">
        <f t="shared" si="26"/>
        <v>0</v>
      </c>
      <c r="L190" s="19">
        <f t="shared" si="16"/>
        <v>2023</v>
      </c>
      <c r="M190" s="19">
        <f t="shared" si="26"/>
        <v>63</v>
      </c>
      <c r="N190" s="19">
        <f t="shared" si="26"/>
        <v>0</v>
      </c>
      <c r="O190" s="19">
        <f t="shared" si="26"/>
        <v>2086</v>
      </c>
      <c r="P190" s="20">
        <f>IFERROR(E190/D190,0)</f>
        <v>0</v>
      </c>
      <c r="Q190" s="20">
        <f>+IFERROR(L190/D190,0)</f>
        <v>1.0443985544656686</v>
      </c>
      <c r="R190" s="18"/>
    </row>
    <row r="191" spans="1:18" x14ac:dyDescent="0.25">
      <c r="A191" s="22" t="s">
        <v>229</v>
      </c>
      <c r="B191" s="22" t="s">
        <v>230</v>
      </c>
      <c r="C191" s="22" t="s">
        <v>231</v>
      </c>
      <c r="D191" s="41">
        <v>1005</v>
      </c>
      <c r="E191" s="41">
        <v>550</v>
      </c>
      <c r="F191" s="41">
        <v>264</v>
      </c>
      <c r="G191" s="41">
        <v>286</v>
      </c>
      <c r="H191" s="41">
        <v>0</v>
      </c>
      <c r="I191" s="41">
        <v>0</v>
      </c>
      <c r="J191" s="41">
        <v>0</v>
      </c>
      <c r="K191" s="41">
        <v>0</v>
      </c>
      <c r="L191" s="41">
        <f t="shared" si="16"/>
        <v>550</v>
      </c>
      <c r="M191" s="42">
        <v>3</v>
      </c>
      <c r="N191" s="41">
        <v>1</v>
      </c>
      <c r="O191" s="43">
        <v>554</v>
      </c>
      <c r="P191" s="44">
        <v>0.54726368159203975</v>
      </c>
      <c r="Q191" s="44">
        <v>0.54726368159203975</v>
      </c>
      <c r="R191" s="28"/>
    </row>
    <row r="192" spans="1:18" x14ac:dyDescent="0.25">
      <c r="A192" s="17" t="s">
        <v>160</v>
      </c>
      <c r="B192" s="18"/>
      <c r="C192" s="18"/>
      <c r="D192" s="19">
        <f t="shared" ref="D192:O192" si="27">+SUM(D191:D191)</f>
        <v>1005</v>
      </c>
      <c r="E192" s="19">
        <f t="shared" si="27"/>
        <v>550</v>
      </c>
      <c r="F192" s="19">
        <f t="shared" si="27"/>
        <v>264</v>
      </c>
      <c r="G192" s="19">
        <f t="shared" si="27"/>
        <v>286</v>
      </c>
      <c r="H192" s="19">
        <f t="shared" si="27"/>
        <v>0</v>
      </c>
      <c r="I192" s="19">
        <f t="shared" si="27"/>
        <v>0</v>
      </c>
      <c r="J192" s="19">
        <f t="shared" si="27"/>
        <v>0</v>
      </c>
      <c r="K192" s="19">
        <f t="shared" si="27"/>
        <v>0</v>
      </c>
      <c r="L192" s="19">
        <f t="shared" si="16"/>
        <v>550</v>
      </c>
      <c r="M192" s="19">
        <f t="shared" si="27"/>
        <v>3</v>
      </c>
      <c r="N192" s="19">
        <f t="shared" si="27"/>
        <v>1</v>
      </c>
      <c r="O192" s="19">
        <f t="shared" si="27"/>
        <v>554</v>
      </c>
      <c r="P192" s="20">
        <f>IFERROR(E192/D192,0)</f>
        <v>0.54726368159203975</v>
      </c>
      <c r="Q192" s="20">
        <f>+IFERROR(L192/D192,0)</f>
        <v>0.54726368159203975</v>
      </c>
      <c r="R192" s="18"/>
    </row>
    <row r="193" spans="1:18" x14ac:dyDescent="0.25">
      <c r="A193" s="29" t="s">
        <v>232</v>
      </c>
      <c r="B193" s="29" t="s">
        <v>90</v>
      </c>
      <c r="C193" s="29" t="s">
        <v>233</v>
      </c>
      <c r="D193" s="30">
        <v>17807</v>
      </c>
      <c r="E193" s="30">
        <v>8527</v>
      </c>
      <c r="F193" s="30">
        <v>781</v>
      </c>
      <c r="G193" s="30">
        <v>5510</v>
      </c>
      <c r="H193" s="30">
        <v>1078</v>
      </c>
      <c r="I193" s="30">
        <v>7</v>
      </c>
      <c r="J193" s="30">
        <v>4</v>
      </c>
      <c r="K193" s="30">
        <v>3</v>
      </c>
      <c r="L193" s="30">
        <f t="shared" si="16"/>
        <v>7383</v>
      </c>
      <c r="M193" s="45">
        <v>139</v>
      </c>
      <c r="N193" s="45">
        <v>7</v>
      </c>
      <c r="O193" s="31">
        <f>L193+M193+N193</f>
        <v>7529</v>
      </c>
      <c r="P193" s="32">
        <f>E193/D193</f>
        <v>0.47885662941539842</v>
      </c>
      <c r="Q193" s="32">
        <f>L193/D193</f>
        <v>0.4146122311450553</v>
      </c>
      <c r="R193" s="29"/>
    </row>
    <row r="194" spans="1:18" x14ac:dyDescent="0.25">
      <c r="A194" s="29" t="s">
        <v>232</v>
      </c>
      <c r="B194" s="29" t="s">
        <v>90</v>
      </c>
      <c r="C194" s="29" t="s">
        <v>234</v>
      </c>
      <c r="D194" s="30">
        <v>180913</v>
      </c>
      <c r="E194" s="30">
        <v>155763</v>
      </c>
      <c r="F194" s="30">
        <v>23292</v>
      </c>
      <c r="G194" s="30">
        <v>45224</v>
      </c>
      <c r="H194" s="30">
        <v>57450</v>
      </c>
      <c r="I194" s="30">
        <v>14089</v>
      </c>
      <c r="J194" s="30">
        <v>7</v>
      </c>
      <c r="K194" s="30">
        <v>10</v>
      </c>
      <c r="L194" s="30">
        <f t="shared" si="16"/>
        <v>140072</v>
      </c>
      <c r="M194" s="45">
        <v>1249</v>
      </c>
      <c r="N194" s="45">
        <v>109</v>
      </c>
      <c r="O194" s="31">
        <f t="shared" ref="O194:O257" si="28">L194+M194+N194</f>
        <v>141430</v>
      </c>
      <c r="P194" s="32">
        <f t="shared" ref="P194:P257" si="29">E194/D194</f>
        <v>0.86098290338449979</v>
      </c>
      <c r="Q194" s="32">
        <f t="shared" ref="Q194:Q257" si="30">L194/D194</f>
        <v>0.77425060664518308</v>
      </c>
      <c r="R194" s="29"/>
    </row>
    <row r="195" spans="1:18" x14ac:dyDescent="0.25">
      <c r="A195" s="29" t="s">
        <v>232</v>
      </c>
      <c r="B195" s="29" t="s">
        <v>90</v>
      </c>
      <c r="C195" s="29" t="s">
        <v>26</v>
      </c>
      <c r="D195" s="30">
        <v>27334</v>
      </c>
      <c r="E195" s="30">
        <v>22073</v>
      </c>
      <c r="F195" s="30">
        <v>839</v>
      </c>
      <c r="G195" s="30">
        <v>12407</v>
      </c>
      <c r="H195" s="30">
        <v>6058</v>
      </c>
      <c r="I195" s="30">
        <v>20</v>
      </c>
      <c r="J195" s="30">
        <v>1</v>
      </c>
      <c r="K195" s="30">
        <v>1</v>
      </c>
      <c r="L195" s="30">
        <f t="shared" si="16"/>
        <v>19326</v>
      </c>
      <c r="M195" s="45">
        <v>344</v>
      </c>
      <c r="N195" s="45">
        <v>23</v>
      </c>
      <c r="O195" s="31">
        <f t="shared" si="28"/>
        <v>19693</v>
      </c>
      <c r="P195" s="32">
        <f t="shared" si="29"/>
        <v>0.80752908465647177</v>
      </c>
      <c r="Q195" s="32">
        <f t="shared" si="30"/>
        <v>0.7070315358161996</v>
      </c>
      <c r="R195" s="29"/>
    </row>
    <row r="196" spans="1:18" x14ac:dyDescent="0.25">
      <c r="A196" s="29" t="s">
        <v>232</v>
      </c>
      <c r="B196" s="29" t="s">
        <v>90</v>
      </c>
      <c r="C196" s="29" t="s">
        <v>235</v>
      </c>
      <c r="D196" s="30">
        <v>26808</v>
      </c>
      <c r="E196" s="30">
        <v>23571</v>
      </c>
      <c r="F196" s="30">
        <v>766</v>
      </c>
      <c r="G196" s="30">
        <v>12851</v>
      </c>
      <c r="H196" s="30">
        <v>7143</v>
      </c>
      <c r="I196" s="30">
        <v>56</v>
      </c>
      <c r="J196" s="30">
        <v>17</v>
      </c>
      <c r="K196" s="30">
        <v>29</v>
      </c>
      <c r="L196" s="30">
        <f t="shared" si="16"/>
        <v>20862</v>
      </c>
      <c r="M196" s="45">
        <v>297</v>
      </c>
      <c r="N196" s="45">
        <v>40</v>
      </c>
      <c r="O196" s="31">
        <f t="shared" si="28"/>
        <v>21199</v>
      </c>
      <c r="P196" s="32">
        <f t="shared" si="29"/>
        <v>0.87925246195165618</v>
      </c>
      <c r="Q196" s="32">
        <f t="shared" si="30"/>
        <v>0.77820053715308868</v>
      </c>
      <c r="R196" s="29"/>
    </row>
    <row r="197" spans="1:18" x14ac:dyDescent="0.25">
      <c r="A197" s="29" t="s">
        <v>232</v>
      </c>
      <c r="B197" s="29" t="s">
        <v>90</v>
      </c>
      <c r="C197" s="29" t="s">
        <v>236</v>
      </c>
      <c r="D197" s="30">
        <v>79356</v>
      </c>
      <c r="E197" s="30">
        <v>81871</v>
      </c>
      <c r="F197" s="30">
        <v>940</v>
      </c>
      <c r="G197" s="30">
        <v>12972</v>
      </c>
      <c r="H197" s="30">
        <v>24622</v>
      </c>
      <c r="I197" s="30">
        <v>16214</v>
      </c>
      <c r="J197" s="30">
        <v>18152</v>
      </c>
      <c r="K197" s="30">
        <v>2346</v>
      </c>
      <c r="L197" s="30">
        <f t="shared" ref="L197:L260" si="31">SUM(F197:K197)</f>
        <v>75246</v>
      </c>
      <c r="M197" s="45">
        <v>1387</v>
      </c>
      <c r="N197" s="45">
        <v>119</v>
      </c>
      <c r="O197" s="31">
        <f t="shared" si="28"/>
        <v>76752</v>
      </c>
      <c r="P197" s="32">
        <f t="shared" si="29"/>
        <v>1.0316926256363728</v>
      </c>
      <c r="Q197" s="32">
        <f t="shared" si="30"/>
        <v>0.94820807500378046</v>
      </c>
      <c r="R197" s="29"/>
    </row>
    <row r="198" spans="1:18" x14ac:dyDescent="0.25">
      <c r="A198" s="29" t="s">
        <v>232</v>
      </c>
      <c r="B198" s="29" t="s">
        <v>90</v>
      </c>
      <c r="C198" s="29" t="s">
        <v>237</v>
      </c>
      <c r="D198" s="30">
        <v>17837</v>
      </c>
      <c r="E198" s="30">
        <v>12405</v>
      </c>
      <c r="F198" s="30">
        <v>323</v>
      </c>
      <c r="G198" s="30">
        <v>9211</v>
      </c>
      <c r="H198" s="30">
        <v>1611</v>
      </c>
      <c r="I198" s="30">
        <v>76</v>
      </c>
      <c r="J198" s="30">
        <v>18</v>
      </c>
      <c r="K198" s="30">
        <v>11</v>
      </c>
      <c r="L198" s="30">
        <f t="shared" si="31"/>
        <v>11250</v>
      </c>
      <c r="M198" s="45">
        <v>224</v>
      </c>
      <c r="N198" s="45">
        <v>42</v>
      </c>
      <c r="O198" s="31">
        <f t="shared" si="28"/>
        <v>11516</v>
      </c>
      <c r="P198" s="32">
        <f t="shared" si="29"/>
        <v>0.69546448393788196</v>
      </c>
      <c r="Q198" s="32">
        <f t="shared" si="30"/>
        <v>0.63071144250714806</v>
      </c>
      <c r="R198" s="29"/>
    </row>
    <row r="199" spans="1:18" x14ac:dyDescent="0.25">
      <c r="A199" s="29" t="s">
        <v>232</v>
      </c>
      <c r="B199" s="29" t="s">
        <v>90</v>
      </c>
      <c r="C199" s="29" t="s">
        <v>238</v>
      </c>
      <c r="D199" s="30">
        <v>95016</v>
      </c>
      <c r="E199" s="30">
        <v>89695</v>
      </c>
      <c r="F199" s="30">
        <v>3207</v>
      </c>
      <c r="G199" s="30">
        <v>29174</v>
      </c>
      <c r="H199" s="30">
        <v>41150</v>
      </c>
      <c r="I199" s="30">
        <v>5440</v>
      </c>
      <c r="J199" s="30">
        <v>3</v>
      </c>
      <c r="K199" s="30">
        <v>31</v>
      </c>
      <c r="L199" s="30">
        <f t="shared" si="31"/>
        <v>79005</v>
      </c>
      <c r="M199" s="45">
        <v>1584</v>
      </c>
      <c r="N199" s="45">
        <v>325</v>
      </c>
      <c r="O199" s="31">
        <f t="shared" si="28"/>
        <v>80914</v>
      </c>
      <c r="P199" s="32">
        <f t="shared" si="29"/>
        <v>0.94399890544750353</v>
      </c>
      <c r="Q199" s="32">
        <f t="shared" si="30"/>
        <v>0.83149153826723921</v>
      </c>
      <c r="R199" s="29"/>
    </row>
    <row r="200" spans="1:18" x14ac:dyDescent="0.25">
      <c r="A200" s="29" t="s">
        <v>232</v>
      </c>
      <c r="B200" s="29" t="s">
        <v>90</v>
      </c>
      <c r="C200" s="29" t="s">
        <v>239</v>
      </c>
      <c r="D200" s="30">
        <v>24743</v>
      </c>
      <c r="E200" s="30">
        <v>22910</v>
      </c>
      <c r="F200" s="30">
        <v>1062</v>
      </c>
      <c r="G200" s="30">
        <v>7842</v>
      </c>
      <c r="H200" s="30">
        <v>7438</v>
      </c>
      <c r="I200" s="30">
        <v>3193</v>
      </c>
      <c r="J200" s="30">
        <v>309</v>
      </c>
      <c r="K200" s="30">
        <v>10</v>
      </c>
      <c r="L200" s="30">
        <f t="shared" si="31"/>
        <v>19854</v>
      </c>
      <c r="M200" s="45">
        <v>354</v>
      </c>
      <c r="N200" s="45">
        <v>113</v>
      </c>
      <c r="O200" s="31">
        <f t="shared" si="28"/>
        <v>20321</v>
      </c>
      <c r="P200" s="32">
        <f t="shared" si="29"/>
        <v>0.92591844157943659</v>
      </c>
      <c r="Q200" s="32">
        <f t="shared" si="30"/>
        <v>0.80240876207412193</v>
      </c>
      <c r="R200" s="29"/>
    </row>
    <row r="201" spans="1:18" x14ac:dyDescent="0.25">
      <c r="A201" s="29" t="s">
        <v>232</v>
      </c>
      <c r="B201" s="29" t="s">
        <v>90</v>
      </c>
      <c r="C201" s="29" t="s">
        <v>240</v>
      </c>
      <c r="D201" s="30">
        <v>830071</v>
      </c>
      <c r="E201" s="30">
        <v>780080</v>
      </c>
      <c r="F201" s="30">
        <v>56963</v>
      </c>
      <c r="G201" s="30">
        <v>236741</v>
      </c>
      <c r="H201" s="30">
        <v>217197</v>
      </c>
      <c r="I201" s="30">
        <v>82410</v>
      </c>
      <c r="J201" s="30">
        <v>63015</v>
      </c>
      <c r="K201" s="30">
        <v>36199</v>
      </c>
      <c r="L201" s="30">
        <f t="shared" si="31"/>
        <v>692525</v>
      </c>
      <c r="M201" s="45">
        <v>13415</v>
      </c>
      <c r="N201" s="45">
        <v>1055</v>
      </c>
      <c r="O201" s="31">
        <f t="shared" si="28"/>
        <v>706995</v>
      </c>
      <c r="P201" s="32">
        <f t="shared" si="29"/>
        <v>0.93977503129250395</v>
      </c>
      <c r="Q201" s="32">
        <f t="shared" si="30"/>
        <v>0.83429610238160345</v>
      </c>
      <c r="R201" s="29"/>
    </row>
    <row r="202" spans="1:18" x14ac:dyDescent="0.25">
      <c r="A202" s="29" t="s">
        <v>232</v>
      </c>
      <c r="B202" s="29" t="s">
        <v>90</v>
      </c>
      <c r="C202" s="29" t="s">
        <v>241</v>
      </c>
      <c r="D202" s="30">
        <v>28827</v>
      </c>
      <c r="E202" s="30">
        <v>41783</v>
      </c>
      <c r="F202" s="30">
        <v>271</v>
      </c>
      <c r="G202" s="30">
        <v>7881</v>
      </c>
      <c r="H202" s="30">
        <v>16534</v>
      </c>
      <c r="I202" s="30">
        <v>13971</v>
      </c>
      <c r="J202" s="30">
        <v>72</v>
      </c>
      <c r="K202" s="30">
        <v>11</v>
      </c>
      <c r="L202" s="30">
        <f t="shared" si="31"/>
        <v>38740</v>
      </c>
      <c r="M202" s="45">
        <v>755</v>
      </c>
      <c r="N202" s="45">
        <v>112</v>
      </c>
      <c r="O202" s="31">
        <f t="shared" si="28"/>
        <v>39607</v>
      </c>
      <c r="P202" s="32">
        <f t="shared" si="29"/>
        <v>1.4494397613348597</v>
      </c>
      <c r="Q202" s="32">
        <f t="shared" si="30"/>
        <v>1.34387900232421</v>
      </c>
      <c r="R202" s="29"/>
    </row>
    <row r="203" spans="1:18" x14ac:dyDescent="0.25">
      <c r="A203" s="29" t="s">
        <v>232</v>
      </c>
      <c r="B203" s="29" t="s">
        <v>90</v>
      </c>
      <c r="C203" s="29" t="s">
        <v>242</v>
      </c>
      <c r="D203" s="30">
        <v>6646</v>
      </c>
      <c r="E203" s="30">
        <v>3022</v>
      </c>
      <c r="F203" s="30">
        <v>432</v>
      </c>
      <c r="G203" s="30">
        <v>1281</v>
      </c>
      <c r="H203" s="30">
        <v>121</v>
      </c>
      <c r="I203" s="30">
        <v>2</v>
      </c>
      <c r="J203" s="30">
        <v>0</v>
      </c>
      <c r="K203" s="30">
        <v>0</v>
      </c>
      <c r="L203" s="30">
        <f t="shared" si="31"/>
        <v>1836</v>
      </c>
      <c r="M203" s="45">
        <v>17</v>
      </c>
      <c r="N203" s="45">
        <v>0</v>
      </c>
      <c r="O203" s="31">
        <f t="shared" si="28"/>
        <v>1853</v>
      </c>
      <c r="P203" s="32">
        <f t="shared" si="29"/>
        <v>0.45470959975925368</v>
      </c>
      <c r="Q203" s="32">
        <f t="shared" si="30"/>
        <v>0.27625639482395425</v>
      </c>
      <c r="R203" s="29"/>
    </row>
    <row r="204" spans="1:18" x14ac:dyDescent="0.25">
      <c r="A204" s="29" t="s">
        <v>232</v>
      </c>
      <c r="B204" s="29" t="s">
        <v>90</v>
      </c>
      <c r="C204" s="29" t="s">
        <v>243</v>
      </c>
      <c r="D204" s="30">
        <v>10248</v>
      </c>
      <c r="E204" s="30">
        <v>6645</v>
      </c>
      <c r="F204" s="30">
        <v>1221</v>
      </c>
      <c r="G204" s="30">
        <v>3901</v>
      </c>
      <c r="H204" s="30">
        <v>266</v>
      </c>
      <c r="I204" s="30">
        <v>39</v>
      </c>
      <c r="J204" s="30">
        <v>0</v>
      </c>
      <c r="K204" s="30">
        <v>2</v>
      </c>
      <c r="L204" s="30">
        <f t="shared" si="31"/>
        <v>5429</v>
      </c>
      <c r="M204" s="45">
        <v>75</v>
      </c>
      <c r="N204" s="45">
        <v>3</v>
      </c>
      <c r="O204" s="31">
        <f t="shared" si="28"/>
        <v>5507</v>
      </c>
      <c r="P204" s="32">
        <f t="shared" si="29"/>
        <v>0.64841920374707263</v>
      </c>
      <c r="Q204" s="32">
        <f t="shared" si="30"/>
        <v>0.52976190476190477</v>
      </c>
      <c r="R204" s="29"/>
    </row>
    <row r="205" spans="1:18" x14ac:dyDescent="0.25">
      <c r="A205" s="29" t="s">
        <v>232</v>
      </c>
      <c r="B205" s="29" t="s">
        <v>90</v>
      </c>
      <c r="C205" s="29" t="s">
        <v>244</v>
      </c>
      <c r="D205" s="30">
        <v>8870</v>
      </c>
      <c r="E205" s="30">
        <v>4566</v>
      </c>
      <c r="F205" s="30">
        <v>650</v>
      </c>
      <c r="G205" s="30">
        <v>1119</v>
      </c>
      <c r="H205" s="30">
        <v>834</v>
      </c>
      <c r="I205" s="30">
        <v>3</v>
      </c>
      <c r="J205" s="30">
        <v>0</v>
      </c>
      <c r="K205" s="30">
        <v>0</v>
      </c>
      <c r="L205" s="30">
        <f t="shared" si="31"/>
        <v>2606</v>
      </c>
      <c r="M205" s="45">
        <v>11</v>
      </c>
      <c r="N205" s="45">
        <v>4</v>
      </c>
      <c r="O205" s="31">
        <f t="shared" si="28"/>
        <v>2621</v>
      </c>
      <c r="P205" s="32">
        <f t="shared" si="29"/>
        <v>0.51476888387824127</v>
      </c>
      <c r="Q205" s="32">
        <f t="shared" si="30"/>
        <v>0.29379932356257044</v>
      </c>
      <c r="R205" s="29"/>
    </row>
    <row r="206" spans="1:18" x14ac:dyDescent="0.25">
      <c r="A206" s="29" t="s">
        <v>232</v>
      </c>
      <c r="B206" s="29" t="s">
        <v>90</v>
      </c>
      <c r="C206" s="29" t="s">
        <v>245</v>
      </c>
      <c r="D206" s="30">
        <v>1914</v>
      </c>
      <c r="E206" s="30">
        <v>1052</v>
      </c>
      <c r="F206" s="30">
        <v>111</v>
      </c>
      <c r="G206" s="30">
        <v>516</v>
      </c>
      <c r="H206" s="30">
        <v>108</v>
      </c>
      <c r="I206" s="30">
        <v>0</v>
      </c>
      <c r="J206" s="30">
        <v>1</v>
      </c>
      <c r="K206" s="30">
        <v>0</v>
      </c>
      <c r="L206" s="30">
        <f t="shared" si="31"/>
        <v>736</v>
      </c>
      <c r="M206" s="45">
        <v>7</v>
      </c>
      <c r="N206" s="45">
        <v>0</v>
      </c>
      <c r="O206" s="31">
        <f t="shared" si="28"/>
        <v>743</v>
      </c>
      <c r="P206" s="32">
        <f t="shared" si="29"/>
        <v>0.54963427377220486</v>
      </c>
      <c r="Q206" s="32">
        <f t="shared" si="30"/>
        <v>0.38453500522466039</v>
      </c>
      <c r="R206" s="29"/>
    </row>
    <row r="207" spans="1:18" x14ac:dyDescent="0.25">
      <c r="A207" s="29" t="s">
        <v>232</v>
      </c>
      <c r="B207" s="29" t="s">
        <v>90</v>
      </c>
      <c r="C207" s="29" t="s">
        <v>246</v>
      </c>
      <c r="D207" s="30">
        <v>41855</v>
      </c>
      <c r="E207" s="30">
        <v>26823</v>
      </c>
      <c r="F207" s="30">
        <v>9927</v>
      </c>
      <c r="G207" s="30">
        <v>8178</v>
      </c>
      <c r="H207" s="30">
        <v>3004</v>
      </c>
      <c r="I207" s="30">
        <v>492</v>
      </c>
      <c r="J207" s="30">
        <v>1</v>
      </c>
      <c r="K207" s="30">
        <v>0</v>
      </c>
      <c r="L207" s="30">
        <f t="shared" si="31"/>
        <v>21602</v>
      </c>
      <c r="M207" s="45">
        <v>125</v>
      </c>
      <c r="N207" s="45">
        <v>0</v>
      </c>
      <c r="O207" s="31">
        <f t="shared" si="28"/>
        <v>21727</v>
      </c>
      <c r="P207" s="32">
        <f t="shared" si="29"/>
        <v>0.64085533389081351</v>
      </c>
      <c r="Q207" s="32">
        <f t="shared" si="30"/>
        <v>0.51611515947915421</v>
      </c>
      <c r="R207" s="29"/>
    </row>
    <row r="208" spans="1:18" x14ac:dyDescent="0.25">
      <c r="A208" s="29" t="s">
        <v>232</v>
      </c>
      <c r="B208" s="29" t="s">
        <v>90</v>
      </c>
      <c r="C208" s="29" t="s">
        <v>247</v>
      </c>
      <c r="D208" s="30">
        <v>9995</v>
      </c>
      <c r="E208" s="30">
        <v>3485</v>
      </c>
      <c r="F208" s="30">
        <v>1516</v>
      </c>
      <c r="G208" s="30">
        <v>1133</v>
      </c>
      <c r="H208" s="30">
        <v>164</v>
      </c>
      <c r="I208" s="30">
        <v>5</v>
      </c>
      <c r="J208" s="30">
        <v>0</v>
      </c>
      <c r="K208" s="30">
        <v>0</v>
      </c>
      <c r="L208" s="30">
        <f t="shared" si="31"/>
        <v>2818</v>
      </c>
      <c r="M208" s="45">
        <v>21</v>
      </c>
      <c r="N208" s="45">
        <v>0</v>
      </c>
      <c r="O208" s="31">
        <f t="shared" si="28"/>
        <v>2839</v>
      </c>
      <c r="P208" s="32">
        <f t="shared" si="29"/>
        <v>0.34867433716858431</v>
      </c>
      <c r="Q208" s="32">
        <f t="shared" si="30"/>
        <v>0.28194097048524264</v>
      </c>
      <c r="R208" s="29"/>
    </row>
    <row r="209" spans="1:18" x14ac:dyDescent="0.25">
      <c r="A209" s="29" t="s">
        <v>232</v>
      </c>
      <c r="B209" s="29" t="s">
        <v>90</v>
      </c>
      <c r="C209" s="29" t="s">
        <v>248</v>
      </c>
      <c r="D209" s="30">
        <v>2004</v>
      </c>
      <c r="E209" s="30">
        <v>660</v>
      </c>
      <c r="F209" s="30">
        <v>39</v>
      </c>
      <c r="G209" s="30">
        <v>399</v>
      </c>
      <c r="H209" s="30">
        <v>55</v>
      </c>
      <c r="I209" s="30">
        <v>1</v>
      </c>
      <c r="J209" s="30">
        <v>0</v>
      </c>
      <c r="K209" s="30">
        <v>0</v>
      </c>
      <c r="L209" s="30">
        <f t="shared" si="31"/>
        <v>494</v>
      </c>
      <c r="M209" s="45">
        <v>3</v>
      </c>
      <c r="N209" s="45">
        <v>0</v>
      </c>
      <c r="O209" s="31">
        <f t="shared" si="28"/>
        <v>497</v>
      </c>
      <c r="P209" s="32">
        <f t="shared" si="29"/>
        <v>0.32934131736526945</v>
      </c>
      <c r="Q209" s="32">
        <f t="shared" si="30"/>
        <v>0.2465069860279441</v>
      </c>
      <c r="R209" s="29"/>
    </row>
    <row r="210" spans="1:18" x14ac:dyDescent="0.25">
      <c r="A210" s="29" t="s">
        <v>232</v>
      </c>
      <c r="B210" s="29" t="s">
        <v>90</v>
      </c>
      <c r="C210" s="29" t="s">
        <v>249</v>
      </c>
      <c r="D210" s="30">
        <v>3369</v>
      </c>
      <c r="E210" s="30">
        <v>1331</v>
      </c>
      <c r="F210" s="30">
        <v>124</v>
      </c>
      <c r="G210" s="30">
        <v>790</v>
      </c>
      <c r="H210" s="30">
        <v>123</v>
      </c>
      <c r="I210" s="30">
        <v>2</v>
      </c>
      <c r="J210" s="30">
        <v>0</v>
      </c>
      <c r="K210" s="30">
        <v>0</v>
      </c>
      <c r="L210" s="30">
        <f t="shared" si="31"/>
        <v>1039</v>
      </c>
      <c r="M210" s="45">
        <v>18</v>
      </c>
      <c r="N210" s="45">
        <v>0</v>
      </c>
      <c r="O210" s="31">
        <f t="shared" si="28"/>
        <v>1057</v>
      </c>
      <c r="P210" s="32">
        <f t="shared" si="29"/>
        <v>0.39507272187592757</v>
      </c>
      <c r="Q210" s="32">
        <f t="shared" si="30"/>
        <v>0.30840011872959333</v>
      </c>
      <c r="R210" s="29"/>
    </row>
    <row r="211" spans="1:18" x14ac:dyDescent="0.25">
      <c r="A211" s="29" t="s">
        <v>232</v>
      </c>
      <c r="B211" s="29" t="s">
        <v>90</v>
      </c>
      <c r="C211" s="29" t="s">
        <v>250</v>
      </c>
      <c r="D211" s="30">
        <v>5207</v>
      </c>
      <c r="E211" s="30">
        <v>1664</v>
      </c>
      <c r="F211" s="30">
        <v>347</v>
      </c>
      <c r="G211" s="30">
        <v>581</v>
      </c>
      <c r="H211" s="30">
        <v>232</v>
      </c>
      <c r="I211" s="30">
        <v>2</v>
      </c>
      <c r="J211" s="30">
        <v>0</v>
      </c>
      <c r="K211" s="30">
        <v>0</v>
      </c>
      <c r="L211" s="30">
        <f t="shared" si="31"/>
        <v>1162</v>
      </c>
      <c r="M211" s="45">
        <v>15</v>
      </c>
      <c r="N211" s="45">
        <v>0</v>
      </c>
      <c r="O211" s="31">
        <f t="shared" si="28"/>
        <v>1177</v>
      </c>
      <c r="P211" s="32">
        <f t="shared" si="29"/>
        <v>0.31956980987132705</v>
      </c>
      <c r="Q211" s="32">
        <f t="shared" si="30"/>
        <v>0.22316112924908776</v>
      </c>
      <c r="R211" s="29"/>
    </row>
    <row r="212" spans="1:18" x14ac:dyDescent="0.25">
      <c r="A212" s="29" t="s">
        <v>232</v>
      </c>
      <c r="B212" s="29" t="s">
        <v>90</v>
      </c>
      <c r="C212" s="29" t="s">
        <v>251</v>
      </c>
      <c r="D212" s="30">
        <v>5095</v>
      </c>
      <c r="E212" s="30">
        <v>1964</v>
      </c>
      <c r="F212" s="30">
        <v>80</v>
      </c>
      <c r="G212" s="30">
        <v>1364</v>
      </c>
      <c r="H212" s="30">
        <v>58</v>
      </c>
      <c r="I212" s="30">
        <v>1</v>
      </c>
      <c r="J212" s="30">
        <v>0</v>
      </c>
      <c r="K212" s="30">
        <v>0</v>
      </c>
      <c r="L212" s="30">
        <f t="shared" si="31"/>
        <v>1503</v>
      </c>
      <c r="M212" s="45">
        <v>12</v>
      </c>
      <c r="N212" s="45">
        <v>0</v>
      </c>
      <c r="O212" s="31">
        <f t="shared" si="28"/>
        <v>1515</v>
      </c>
      <c r="P212" s="32">
        <f t="shared" si="29"/>
        <v>0.38547595682041219</v>
      </c>
      <c r="Q212" s="32">
        <f t="shared" si="30"/>
        <v>0.29499509322865552</v>
      </c>
      <c r="R212" s="29"/>
    </row>
    <row r="213" spans="1:18" x14ac:dyDescent="0.25">
      <c r="A213" s="29" t="s">
        <v>232</v>
      </c>
      <c r="B213" s="29" t="s">
        <v>90</v>
      </c>
      <c r="C213" s="29" t="s">
        <v>252</v>
      </c>
      <c r="D213" s="30">
        <v>1485</v>
      </c>
      <c r="E213" s="30">
        <v>840</v>
      </c>
      <c r="F213" s="30">
        <v>200</v>
      </c>
      <c r="G213" s="30">
        <v>542</v>
      </c>
      <c r="H213" s="30">
        <v>27</v>
      </c>
      <c r="I213" s="30">
        <v>2</v>
      </c>
      <c r="J213" s="30">
        <v>0</v>
      </c>
      <c r="K213" s="30">
        <v>0</v>
      </c>
      <c r="L213" s="30">
        <f t="shared" si="31"/>
        <v>771</v>
      </c>
      <c r="M213" s="45">
        <v>10</v>
      </c>
      <c r="N213" s="45">
        <v>0</v>
      </c>
      <c r="O213" s="31">
        <f t="shared" si="28"/>
        <v>781</v>
      </c>
      <c r="P213" s="32">
        <f t="shared" si="29"/>
        <v>0.56565656565656564</v>
      </c>
      <c r="Q213" s="32">
        <f t="shared" si="30"/>
        <v>0.5191919191919192</v>
      </c>
      <c r="R213" s="29"/>
    </row>
    <row r="214" spans="1:18" x14ac:dyDescent="0.25">
      <c r="A214" s="29" t="s">
        <v>232</v>
      </c>
      <c r="B214" s="29" t="s">
        <v>90</v>
      </c>
      <c r="C214" s="29" t="s">
        <v>253</v>
      </c>
      <c r="D214" s="30">
        <v>1523</v>
      </c>
      <c r="E214" s="30">
        <v>933</v>
      </c>
      <c r="F214" s="30">
        <v>116</v>
      </c>
      <c r="G214" s="30">
        <v>207</v>
      </c>
      <c r="H214" s="30">
        <v>268</v>
      </c>
      <c r="I214" s="30">
        <v>0</v>
      </c>
      <c r="J214" s="30">
        <v>0</v>
      </c>
      <c r="K214" s="30">
        <v>0</v>
      </c>
      <c r="L214" s="30">
        <f t="shared" si="31"/>
        <v>591</v>
      </c>
      <c r="M214" s="45">
        <v>11</v>
      </c>
      <c r="N214" s="45">
        <v>0</v>
      </c>
      <c r="O214" s="31">
        <f t="shared" si="28"/>
        <v>602</v>
      </c>
      <c r="P214" s="32">
        <f t="shared" si="29"/>
        <v>0.61260669730794481</v>
      </c>
      <c r="Q214" s="32">
        <f t="shared" si="30"/>
        <v>0.38804990151017726</v>
      </c>
      <c r="R214" s="29"/>
    </row>
    <row r="215" spans="1:18" x14ac:dyDescent="0.25">
      <c r="A215" s="29" t="s">
        <v>232</v>
      </c>
      <c r="B215" s="29" t="s">
        <v>90</v>
      </c>
      <c r="C215" s="29" t="s">
        <v>254</v>
      </c>
      <c r="D215" s="30">
        <v>16757</v>
      </c>
      <c r="E215" s="30">
        <v>10227</v>
      </c>
      <c r="F215" s="30">
        <v>2598</v>
      </c>
      <c r="G215" s="30">
        <v>4174</v>
      </c>
      <c r="H215" s="30">
        <v>542</v>
      </c>
      <c r="I215" s="30">
        <v>15</v>
      </c>
      <c r="J215" s="30">
        <v>0</v>
      </c>
      <c r="K215" s="30">
        <v>0</v>
      </c>
      <c r="L215" s="30">
        <f t="shared" si="31"/>
        <v>7329</v>
      </c>
      <c r="M215" s="45">
        <v>30</v>
      </c>
      <c r="N215" s="45">
        <v>1</v>
      </c>
      <c r="O215" s="31">
        <f t="shared" si="28"/>
        <v>7360</v>
      </c>
      <c r="P215" s="32">
        <f t="shared" si="29"/>
        <v>0.6103121083726204</v>
      </c>
      <c r="Q215" s="32">
        <f t="shared" si="30"/>
        <v>0.43736945754013246</v>
      </c>
      <c r="R215" s="29"/>
    </row>
    <row r="216" spans="1:18" x14ac:dyDescent="0.25">
      <c r="A216" s="29" t="s">
        <v>232</v>
      </c>
      <c r="B216" s="29" t="s">
        <v>90</v>
      </c>
      <c r="C216" s="29" t="s">
        <v>255</v>
      </c>
      <c r="D216" s="30">
        <v>1301</v>
      </c>
      <c r="E216" s="30">
        <v>1304</v>
      </c>
      <c r="F216" s="30">
        <v>193</v>
      </c>
      <c r="G216" s="30">
        <v>816</v>
      </c>
      <c r="H216" s="30">
        <v>14</v>
      </c>
      <c r="I216" s="30">
        <v>3</v>
      </c>
      <c r="J216" s="30">
        <v>1</v>
      </c>
      <c r="K216" s="30">
        <v>0</v>
      </c>
      <c r="L216" s="30">
        <f t="shared" si="31"/>
        <v>1027</v>
      </c>
      <c r="M216" s="45">
        <v>9</v>
      </c>
      <c r="N216" s="45">
        <v>0</v>
      </c>
      <c r="O216" s="31">
        <f t="shared" si="28"/>
        <v>1036</v>
      </c>
      <c r="P216" s="32">
        <f t="shared" si="29"/>
        <v>1.0023059185242122</v>
      </c>
      <c r="Q216" s="32">
        <f t="shared" si="30"/>
        <v>0.78939277478862413</v>
      </c>
      <c r="R216" s="29"/>
    </row>
    <row r="217" spans="1:18" x14ac:dyDescent="0.25">
      <c r="A217" s="29" t="s">
        <v>232</v>
      </c>
      <c r="B217" s="29" t="s">
        <v>90</v>
      </c>
      <c r="C217" s="29" t="s">
        <v>256</v>
      </c>
      <c r="D217" s="30">
        <v>19605</v>
      </c>
      <c r="E217" s="30">
        <v>14028</v>
      </c>
      <c r="F217" s="30">
        <v>5878</v>
      </c>
      <c r="G217" s="30">
        <v>4852</v>
      </c>
      <c r="H217" s="30">
        <v>250</v>
      </c>
      <c r="I217" s="30">
        <v>17</v>
      </c>
      <c r="J217" s="30">
        <v>0</v>
      </c>
      <c r="K217" s="30">
        <v>0</v>
      </c>
      <c r="L217" s="30">
        <f t="shared" si="31"/>
        <v>10997</v>
      </c>
      <c r="M217" s="45">
        <v>57</v>
      </c>
      <c r="N217" s="45">
        <v>1</v>
      </c>
      <c r="O217" s="31">
        <f t="shared" si="28"/>
        <v>11055</v>
      </c>
      <c r="P217" s="32">
        <f t="shared" si="29"/>
        <v>0.71553175210405506</v>
      </c>
      <c r="Q217" s="32">
        <f t="shared" si="30"/>
        <v>0.56092833460851821</v>
      </c>
      <c r="R217" s="29"/>
    </row>
    <row r="218" spans="1:18" x14ac:dyDescent="0.25">
      <c r="A218" s="29" t="s">
        <v>232</v>
      </c>
      <c r="B218" s="29" t="s">
        <v>90</v>
      </c>
      <c r="C218" s="29" t="s">
        <v>257</v>
      </c>
      <c r="D218" s="30">
        <v>3255</v>
      </c>
      <c r="E218" s="30">
        <v>3211</v>
      </c>
      <c r="F218" s="30">
        <v>388</v>
      </c>
      <c r="G218" s="30">
        <v>1772</v>
      </c>
      <c r="H218" s="30">
        <v>404</v>
      </c>
      <c r="I218" s="30">
        <v>3</v>
      </c>
      <c r="J218" s="30">
        <v>0</v>
      </c>
      <c r="K218" s="30">
        <v>0</v>
      </c>
      <c r="L218" s="30">
        <f t="shared" si="31"/>
        <v>2567</v>
      </c>
      <c r="M218" s="45">
        <v>21</v>
      </c>
      <c r="N218" s="45">
        <v>3</v>
      </c>
      <c r="O218" s="31">
        <f t="shared" si="28"/>
        <v>2591</v>
      </c>
      <c r="P218" s="32">
        <f t="shared" si="29"/>
        <v>0.9864823348694316</v>
      </c>
      <c r="Q218" s="32">
        <f t="shared" si="30"/>
        <v>0.78863287250384029</v>
      </c>
      <c r="R218" s="29"/>
    </row>
    <row r="219" spans="1:18" x14ac:dyDescent="0.25">
      <c r="A219" s="29" t="s">
        <v>232</v>
      </c>
      <c r="B219" s="29" t="s">
        <v>90</v>
      </c>
      <c r="C219" s="29" t="s">
        <v>258</v>
      </c>
      <c r="D219" s="30">
        <v>8620</v>
      </c>
      <c r="E219" s="30">
        <v>5680</v>
      </c>
      <c r="F219" s="30">
        <v>693</v>
      </c>
      <c r="G219" s="30">
        <v>1440</v>
      </c>
      <c r="H219" s="30">
        <v>1433</v>
      </c>
      <c r="I219" s="30">
        <v>7</v>
      </c>
      <c r="J219" s="30">
        <v>0</v>
      </c>
      <c r="K219" s="30">
        <v>0</v>
      </c>
      <c r="L219" s="30">
        <f t="shared" si="31"/>
        <v>3573</v>
      </c>
      <c r="M219" s="45">
        <v>36</v>
      </c>
      <c r="N219" s="45">
        <v>1</v>
      </c>
      <c r="O219" s="31">
        <f t="shared" si="28"/>
        <v>3610</v>
      </c>
      <c r="P219" s="32">
        <f t="shared" si="29"/>
        <v>0.6589327146171694</v>
      </c>
      <c r="Q219" s="32">
        <f t="shared" si="30"/>
        <v>0.41450116009280741</v>
      </c>
      <c r="R219" s="29"/>
    </row>
    <row r="220" spans="1:18" x14ac:dyDescent="0.25">
      <c r="A220" s="29" t="s">
        <v>232</v>
      </c>
      <c r="B220" s="29" t="s">
        <v>90</v>
      </c>
      <c r="C220" s="29" t="s">
        <v>259</v>
      </c>
      <c r="D220" s="30">
        <v>4859</v>
      </c>
      <c r="E220" s="30">
        <v>3037</v>
      </c>
      <c r="F220" s="30">
        <v>140</v>
      </c>
      <c r="G220" s="30">
        <v>1016</v>
      </c>
      <c r="H220" s="30">
        <v>592</v>
      </c>
      <c r="I220" s="30">
        <v>5</v>
      </c>
      <c r="J220" s="30">
        <v>0</v>
      </c>
      <c r="K220" s="30">
        <v>0</v>
      </c>
      <c r="L220" s="30">
        <f t="shared" si="31"/>
        <v>1753</v>
      </c>
      <c r="M220" s="45">
        <v>19</v>
      </c>
      <c r="N220" s="45">
        <v>0</v>
      </c>
      <c r="O220" s="31">
        <f t="shared" si="28"/>
        <v>1772</v>
      </c>
      <c r="P220" s="32">
        <f t="shared" si="29"/>
        <v>0.62502572545791313</v>
      </c>
      <c r="Q220" s="32">
        <f t="shared" si="30"/>
        <v>0.36077382177402756</v>
      </c>
      <c r="R220" s="29"/>
    </row>
    <row r="221" spans="1:18" x14ac:dyDescent="0.25">
      <c r="A221" s="29" t="s">
        <v>232</v>
      </c>
      <c r="B221" s="29" t="s">
        <v>90</v>
      </c>
      <c r="C221" s="29" t="s">
        <v>260</v>
      </c>
      <c r="D221" s="30">
        <v>1559</v>
      </c>
      <c r="E221" s="30">
        <v>886</v>
      </c>
      <c r="F221" s="30">
        <v>37</v>
      </c>
      <c r="G221" s="30">
        <v>400</v>
      </c>
      <c r="H221" s="30">
        <v>194</v>
      </c>
      <c r="I221" s="30">
        <v>7</v>
      </c>
      <c r="J221" s="30">
        <v>0</v>
      </c>
      <c r="K221" s="30">
        <v>0</v>
      </c>
      <c r="L221" s="30">
        <f t="shared" si="31"/>
        <v>638</v>
      </c>
      <c r="M221" s="45">
        <v>13</v>
      </c>
      <c r="N221" s="45">
        <v>0</v>
      </c>
      <c r="O221" s="31">
        <f t="shared" si="28"/>
        <v>651</v>
      </c>
      <c r="P221" s="32">
        <f t="shared" si="29"/>
        <v>0.568313021167415</v>
      </c>
      <c r="Q221" s="32">
        <f t="shared" si="30"/>
        <v>0.40923669018601666</v>
      </c>
      <c r="R221" s="29"/>
    </row>
    <row r="222" spans="1:18" x14ac:dyDescent="0.25">
      <c r="A222" s="29" t="s">
        <v>232</v>
      </c>
      <c r="B222" s="29" t="s">
        <v>90</v>
      </c>
      <c r="C222" s="29" t="s">
        <v>261</v>
      </c>
      <c r="D222" s="30">
        <v>7105</v>
      </c>
      <c r="E222" s="30">
        <v>2788</v>
      </c>
      <c r="F222" s="30">
        <v>367</v>
      </c>
      <c r="G222" s="30">
        <v>1030</v>
      </c>
      <c r="H222" s="30">
        <v>635</v>
      </c>
      <c r="I222" s="30">
        <v>16</v>
      </c>
      <c r="J222" s="30">
        <v>0</v>
      </c>
      <c r="K222" s="30">
        <v>0</v>
      </c>
      <c r="L222" s="30">
        <f t="shared" si="31"/>
        <v>2048</v>
      </c>
      <c r="M222" s="45">
        <v>17</v>
      </c>
      <c r="N222" s="45">
        <v>0</v>
      </c>
      <c r="O222" s="31">
        <f t="shared" si="28"/>
        <v>2065</v>
      </c>
      <c r="P222" s="32">
        <f t="shared" si="29"/>
        <v>0.39239971850809291</v>
      </c>
      <c r="Q222" s="32">
        <f t="shared" si="30"/>
        <v>0.28824771287825474</v>
      </c>
      <c r="R222" s="29"/>
    </row>
    <row r="223" spans="1:18" x14ac:dyDescent="0.25">
      <c r="A223" s="29" t="s">
        <v>232</v>
      </c>
      <c r="B223" s="29" t="s">
        <v>90</v>
      </c>
      <c r="C223" s="29" t="s">
        <v>262</v>
      </c>
      <c r="D223" s="30">
        <v>7701</v>
      </c>
      <c r="E223" s="30">
        <v>3042</v>
      </c>
      <c r="F223" s="30">
        <v>496</v>
      </c>
      <c r="G223" s="30">
        <v>960</v>
      </c>
      <c r="H223" s="30">
        <v>691</v>
      </c>
      <c r="I223" s="30">
        <v>7</v>
      </c>
      <c r="J223" s="30">
        <v>0</v>
      </c>
      <c r="K223" s="30">
        <v>0</v>
      </c>
      <c r="L223" s="30">
        <f t="shared" si="31"/>
        <v>2154</v>
      </c>
      <c r="M223" s="45">
        <v>20</v>
      </c>
      <c r="N223" s="45">
        <v>0</v>
      </c>
      <c r="O223" s="31">
        <f t="shared" si="28"/>
        <v>2174</v>
      </c>
      <c r="P223" s="32">
        <f t="shared" si="29"/>
        <v>0.39501363459291</v>
      </c>
      <c r="Q223" s="32">
        <f t="shared" si="30"/>
        <v>0.27970393455395404</v>
      </c>
      <c r="R223" s="29"/>
    </row>
    <row r="224" spans="1:18" x14ac:dyDescent="0.25">
      <c r="A224" s="29" t="s">
        <v>232</v>
      </c>
      <c r="B224" s="29" t="s">
        <v>90</v>
      </c>
      <c r="C224" s="29" t="s">
        <v>263</v>
      </c>
      <c r="D224" s="30">
        <v>6457</v>
      </c>
      <c r="E224" s="30">
        <v>4682</v>
      </c>
      <c r="F224" s="30">
        <v>18</v>
      </c>
      <c r="G224" s="30">
        <v>2414</v>
      </c>
      <c r="H224" s="30">
        <v>1779</v>
      </c>
      <c r="I224" s="30">
        <v>164</v>
      </c>
      <c r="J224" s="30">
        <v>0</v>
      </c>
      <c r="K224" s="30">
        <v>0</v>
      </c>
      <c r="L224" s="30">
        <f t="shared" si="31"/>
        <v>4375</v>
      </c>
      <c r="M224" s="45">
        <v>107</v>
      </c>
      <c r="N224" s="45">
        <v>1</v>
      </c>
      <c r="O224" s="31">
        <f t="shared" si="28"/>
        <v>4483</v>
      </c>
      <c r="P224" s="32">
        <f t="shared" si="29"/>
        <v>0.72510453771101135</v>
      </c>
      <c r="Q224" s="32">
        <f t="shared" si="30"/>
        <v>0.67755923803623974</v>
      </c>
      <c r="R224" s="29"/>
    </row>
    <row r="225" spans="1:18" x14ac:dyDescent="0.25">
      <c r="A225" s="29" t="s">
        <v>232</v>
      </c>
      <c r="B225" s="29" t="s">
        <v>90</v>
      </c>
      <c r="C225" s="29" t="s">
        <v>264</v>
      </c>
      <c r="D225" s="30">
        <v>7131</v>
      </c>
      <c r="E225" s="30">
        <v>3865</v>
      </c>
      <c r="F225" s="30">
        <v>132</v>
      </c>
      <c r="G225" s="30">
        <v>3349</v>
      </c>
      <c r="H225" s="30">
        <v>461</v>
      </c>
      <c r="I225" s="30">
        <v>14</v>
      </c>
      <c r="J225" s="30">
        <v>0</v>
      </c>
      <c r="K225" s="30">
        <v>0</v>
      </c>
      <c r="L225" s="30">
        <f t="shared" si="31"/>
        <v>3956</v>
      </c>
      <c r="M225" s="45">
        <v>75</v>
      </c>
      <c r="N225" s="45">
        <v>2</v>
      </c>
      <c r="O225" s="31">
        <f t="shared" si="28"/>
        <v>4033</v>
      </c>
      <c r="P225" s="32">
        <f t="shared" si="29"/>
        <v>0.54199971953442716</v>
      </c>
      <c r="Q225" s="32">
        <f t="shared" si="30"/>
        <v>0.55476090309914461</v>
      </c>
      <c r="R225" s="29"/>
    </row>
    <row r="226" spans="1:18" x14ac:dyDescent="0.25">
      <c r="A226" s="29" t="s">
        <v>232</v>
      </c>
      <c r="B226" s="29" t="s">
        <v>90</v>
      </c>
      <c r="C226" s="29" t="s">
        <v>265</v>
      </c>
      <c r="D226" s="30">
        <v>8112</v>
      </c>
      <c r="E226" s="30">
        <v>4783</v>
      </c>
      <c r="F226" s="30">
        <v>82</v>
      </c>
      <c r="G226" s="30">
        <v>638</v>
      </c>
      <c r="H226" s="30">
        <v>2188</v>
      </c>
      <c r="I226" s="30">
        <v>740</v>
      </c>
      <c r="J226" s="30">
        <v>693</v>
      </c>
      <c r="K226" s="30">
        <v>38</v>
      </c>
      <c r="L226" s="30">
        <f t="shared" si="31"/>
        <v>4379</v>
      </c>
      <c r="M226" s="45">
        <v>88</v>
      </c>
      <c r="N226" s="45">
        <v>2</v>
      </c>
      <c r="O226" s="31">
        <f t="shared" si="28"/>
        <v>4469</v>
      </c>
      <c r="P226" s="32">
        <f t="shared" si="29"/>
        <v>0.58962031558185402</v>
      </c>
      <c r="Q226" s="32">
        <f t="shared" si="30"/>
        <v>0.53981755424063116</v>
      </c>
      <c r="R226" s="29"/>
    </row>
    <row r="227" spans="1:18" x14ac:dyDescent="0.25">
      <c r="A227" s="29" t="s">
        <v>232</v>
      </c>
      <c r="B227" s="29" t="s">
        <v>90</v>
      </c>
      <c r="C227" s="29" t="s">
        <v>266</v>
      </c>
      <c r="D227" s="30">
        <v>3843</v>
      </c>
      <c r="E227" s="30">
        <v>1905</v>
      </c>
      <c r="F227" s="30">
        <v>18</v>
      </c>
      <c r="G227" s="30">
        <v>245</v>
      </c>
      <c r="H227" s="30">
        <v>1297</v>
      </c>
      <c r="I227" s="30">
        <v>253</v>
      </c>
      <c r="J227" s="30">
        <v>4</v>
      </c>
      <c r="K227" s="30">
        <v>0</v>
      </c>
      <c r="L227" s="30">
        <f t="shared" si="31"/>
        <v>1817</v>
      </c>
      <c r="M227" s="45">
        <v>44</v>
      </c>
      <c r="N227" s="45">
        <v>0</v>
      </c>
      <c r="O227" s="31">
        <f t="shared" si="28"/>
        <v>1861</v>
      </c>
      <c r="P227" s="32">
        <f t="shared" si="29"/>
        <v>0.49570647931303669</v>
      </c>
      <c r="Q227" s="32">
        <f t="shared" si="30"/>
        <v>0.47280770231589903</v>
      </c>
      <c r="R227" s="29"/>
    </row>
    <row r="228" spans="1:18" x14ac:dyDescent="0.25">
      <c r="A228" s="29" t="s">
        <v>232</v>
      </c>
      <c r="B228" s="29" t="s">
        <v>90</v>
      </c>
      <c r="C228" s="29" t="s">
        <v>267</v>
      </c>
      <c r="D228" s="30">
        <v>8109</v>
      </c>
      <c r="E228" s="30">
        <v>2970</v>
      </c>
      <c r="F228" s="30">
        <v>300</v>
      </c>
      <c r="G228" s="30">
        <v>1188</v>
      </c>
      <c r="H228" s="30">
        <v>844</v>
      </c>
      <c r="I228" s="30">
        <v>14</v>
      </c>
      <c r="J228" s="30">
        <v>1</v>
      </c>
      <c r="K228" s="30">
        <v>1</v>
      </c>
      <c r="L228" s="30">
        <f t="shared" si="31"/>
        <v>2348</v>
      </c>
      <c r="M228" s="45">
        <v>12</v>
      </c>
      <c r="N228" s="45">
        <v>0</v>
      </c>
      <c r="O228" s="31">
        <f t="shared" si="28"/>
        <v>2360</v>
      </c>
      <c r="P228" s="32">
        <f t="shared" si="29"/>
        <v>0.36625971143174252</v>
      </c>
      <c r="Q228" s="32">
        <f t="shared" si="30"/>
        <v>0.28955481563694663</v>
      </c>
      <c r="R228" s="29"/>
    </row>
    <row r="229" spans="1:18" x14ac:dyDescent="0.25">
      <c r="A229" s="29" t="s">
        <v>232</v>
      </c>
      <c r="B229" s="29" t="s">
        <v>90</v>
      </c>
      <c r="C229" s="29" t="s">
        <v>268</v>
      </c>
      <c r="D229" s="30">
        <v>6781</v>
      </c>
      <c r="E229" s="30">
        <v>3030</v>
      </c>
      <c r="F229" s="30">
        <v>270</v>
      </c>
      <c r="G229" s="30">
        <v>1078</v>
      </c>
      <c r="H229" s="30">
        <v>859</v>
      </c>
      <c r="I229" s="30">
        <v>58</v>
      </c>
      <c r="J229" s="30">
        <v>0</v>
      </c>
      <c r="K229" s="30">
        <v>0</v>
      </c>
      <c r="L229" s="30">
        <f t="shared" si="31"/>
        <v>2265</v>
      </c>
      <c r="M229" s="45">
        <v>11</v>
      </c>
      <c r="N229" s="45">
        <v>0</v>
      </c>
      <c r="O229" s="31">
        <f t="shared" si="28"/>
        <v>2276</v>
      </c>
      <c r="P229" s="32">
        <f t="shared" si="29"/>
        <v>0.44683674974192594</v>
      </c>
      <c r="Q229" s="32">
        <f t="shared" si="30"/>
        <v>0.33402153074767732</v>
      </c>
      <c r="R229" s="29"/>
    </row>
    <row r="230" spans="1:18" x14ac:dyDescent="0.25">
      <c r="A230" s="29" t="s">
        <v>232</v>
      </c>
      <c r="B230" s="29" t="s">
        <v>90</v>
      </c>
      <c r="C230" s="29" t="s">
        <v>269</v>
      </c>
      <c r="D230" s="30">
        <v>3250</v>
      </c>
      <c r="E230" s="30">
        <v>2253</v>
      </c>
      <c r="F230" s="30">
        <v>442</v>
      </c>
      <c r="G230" s="30">
        <v>1273</v>
      </c>
      <c r="H230" s="30">
        <v>10</v>
      </c>
      <c r="I230" s="30">
        <v>1</v>
      </c>
      <c r="J230" s="30">
        <v>0</v>
      </c>
      <c r="K230" s="30">
        <v>0</v>
      </c>
      <c r="L230" s="30">
        <f t="shared" si="31"/>
        <v>1726</v>
      </c>
      <c r="M230" s="45">
        <v>17</v>
      </c>
      <c r="N230" s="45">
        <v>1</v>
      </c>
      <c r="O230" s="31">
        <f t="shared" si="28"/>
        <v>1744</v>
      </c>
      <c r="P230" s="32">
        <f t="shared" si="29"/>
        <v>0.69323076923076921</v>
      </c>
      <c r="Q230" s="32">
        <f t="shared" si="30"/>
        <v>0.53107692307692311</v>
      </c>
      <c r="R230" s="29"/>
    </row>
    <row r="231" spans="1:18" x14ac:dyDescent="0.25">
      <c r="A231" s="29" t="s">
        <v>232</v>
      </c>
      <c r="B231" s="29" t="s">
        <v>90</v>
      </c>
      <c r="C231" s="29" t="s">
        <v>158</v>
      </c>
      <c r="D231" s="30">
        <v>3198</v>
      </c>
      <c r="E231" s="30">
        <v>3016</v>
      </c>
      <c r="F231" s="30">
        <v>197</v>
      </c>
      <c r="G231" s="30">
        <v>359</v>
      </c>
      <c r="H231" s="30">
        <v>801</v>
      </c>
      <c r="I231" s="30">
        <v>1</v>
      </c>
      <c r="J231" s="30">
        <v>0</v>
      </c>
      <c r="K231" s="30">
        <v>0</v>
      </c>
      <c r="L231" s="30">
        <f t="shared" si="31"/>
        <v>1358</v>
      </c>
      <c r="M231" s="45">
        <v>10</v>
      </c>
      <c r="N231" s="45">
        <v>0</v>
      </c>
      <c r="O231" s="31">
        <f t="shared" si="28"/>
        <v>1368</v>
      </c>
      <c r="P231" s="32">
        <f t="shared" si="29"/>
        <v>0.94308943089430897</v>
      </c>
      <c r="Q231" s="32">
        <f t="shared" si="30"/>
        <v>0.42464040025015637</v>
      </c>
      <c r="R231" s="29"/>
    </row>
    <row r="232" spans="1:18" x14ac:dyDescent="0.25">
      <c r="A232" s="29" t="s">
        <v>232</v>
      </c>
      <c r="B232" s="29" t="s">
        <v>90</v>
      </c>
      <c r="C232" s="29" t="s">
        <v>270</v>
      </c>
      <c r="D232" s="30">
        <v>2183</v>
      </c>
      <c r="E232" s="30">
        <v>845</v>
      </c>
      <c r="F232" s="30">
        <v>138</v>
      </c>
      <c r="G232" s="30">
        <v>450</v>
      </c>
      <c r="H232" s="30">
        <v>94</v>
      </c>
      <c r="I232" s="30">
        <v>5</v>
      </c>
      <c r="J232" s="30">
        <v>0</v>
      </c>
      <c r="K232" s="30">
        <v>0</v>
      </c>
      <c r="L232" s="30">
        <f t="shared" si="31"/>
        <v>687</v>
      </c>
      <c r="M232" s="45">
        <v>9</v>
      </c>
      <c r="N232" s="45">
        <v>0</v>
      </c>
      <c r="O232" s="31">
        <f t="shared" si="28"/>
        <v>696</v>
      </c>
      <c r="P232" s="32">
        <f t="shared" si="29"/>
        <v>0.38708199725148879</v>
      </c>
      <c r="Q232" s="32">
        <f t="shared" si="30"/>
        <v>0.31470453504351809</v>
      </c>
      <c r="R232" s="29"/>
    </row>
    <row r="233" spans="1:18" x14ac:dyDescent="0.25">
      <c r="A233" s="29" t="s">
        <v>232</v>
      </c>
      <c r="B233" s="29" t="s">
        <v>90</v>
      </c>
      <c r="C233" s="29" t="s">
        <v>92</v>
      </c>
      <c r="D233" s="30">
        <v>19056</v>
      </c>
      <c r="E233" s="30">
        <v>312</v>
      </c>
      <c r="F233" s="30">
        <v>10</v>
      </c>
      <c r="G233" s="30">
        <v>260</v>
      </c>
      <c r="H233" s="30">
        <v>26</v>
      </c>
      <c r="I233" s="30">
        <v>1</v>
      </c>
      <c r="J233" s="30">
        <v>0</v>
      </c>
      <c r="K233" s="30">
        <v>0</v>
      </c>
      <c r="L233" s="30">
        <f t="shared" si="31"/>
        <v>297</v>
      </c>
      <c r="M233" s="45">
        <v>31</v>
      </c>
      <c r="N233" s="45">
        <v>22</v>
      </c>
      <c r="O233" s="31">
        <f t="shared" si="28"/>
        <v>350</v>
      </c>
      <c r="P233" s="32">
        <f t="shared" si="29"/>
        <v>1.6372795969773299E-2</v>
      </c>
      <c r="Q233" s="32">
        <f t="shared" si="30"/>
        <v>1.5585642317380353E-2</v>
      </c>
      <c r="R233" s="29"/>
    </row>
    <row r="234" spans="1:18" x14ac:dyDescent="0.25">
      <c r="A234" s="29" t="s">
        <v>232</v>
      </c>
      <c r="B234" s="29" t="s">
        <v>90</v>
      </c>
      <c r="C234" s="29" t="s">
        <v>271</v>
      </c>
      <c r="D234" s="30">
        <v>2853</v>
      </c>
      <c r="E234" s="30">
        <v>2556</v>
      </c>
      <c r="F234" s="30">
        <v>52</v>
      </c>
      <c r="G234" s="30">
        <v>1706</v>
      </c>
      <c r="H234" s="30">
        <v>569</v>
      </c>
      <c r="I234" s="30">
        <v>50</v>
      </c>
      <c r="J234" s="30">
        <v>0</v>
      </c>
      <c r="K234" s="30">
        <v>0</v>
      </c>
      <c r="L234" s="30">
        <f t="shared" si="31"/>
        <v>2377</v>
      </c>
      <c r="M234" s="45">
        <v>72</v>
      </c>
      <c r="N234" s="45">
        <v>3</v>
      </c>
      <c r="O234" s="31">
        <f t="shared" si="28"/>
        <v>2452</v>
      </c>
      <c r="P234" s="32">
        <f t="shared" si="29"/>
        <v>0.89589905362776023</v>
      </c>
      <c r="Q234" s="32">
        <f t="shared" si="30"/>
        <v>0.83315807921486151</v>
      </c>
      <c r="R234" s="29"/>
    </row>
    <row r="235" spans="1:18" x14ac:dyDescent="0.25">
      <c r="A235" s="29" t="s">
        <v>232</v>
      </c>
      <c r="B235" s="29" t="s">
        <v>90</v>
      </c>
      <c r="C235" s="29" t="s">
        <v>272</v>
      </c>
      <c r="D235" s="30">
        <v>1832</v>
      </c>
      <c r="E235" s="30">
        <v>1304</v>
      </c>
      <c r="F235" s="30">
        <v>159</v>
      </c>
      <c r="G235" s="30">
        <v>519</v>
      </c>
      <c r="H235" s="30">
        <v>175</v>
      </c>
      <c r="I235" s="30">
        <v>16</v>
      </c>
      <c r="J235" s="30">
        <v>0</v>
      </c>
      <c r="K235" s="30">
        <v>0</v>
      </c>
      <c r="L235" s="30">
        <f t="shared" si="31"/>
        <v>869</v>
      </c>
      <c r="M235" s="45">
        <v>13</v>
      </c>
      <c r="N235" s="45">
        <v>0</v>
      </c>
      <c r="O235" s="31">
        <f t="shared" si="28"/>
        <v>882</v>
      </c>
      <c r="P235" s="32">
        <f t="shared" si="29"/>
        <v>0.71179039301310043</v>
      </c>
      <c r="Q235" s="32">
        <f t="shared" si="30"/>
        <v>0.47434497816593885</v>
      </c>
      <c r="R235" s="29"/>
    </row>
    <row r="236" spans="1:18" x14ac:dyDescent="0.25">
      <c r="A236" s="29" t="s">
        <v>232</v>
      </c>
      <c r="B236" s="29" t="s">
        <v>90</v>
      </c>
      <c r="C236" s="29" t="s">
        <v>273</v>
      </c>
      <c r="D236" s="30">
        <v>9103</v>
      </c>
      <c r="E236" s="30">
        <v>2776</v>
      </c>
      <c r="F236" s="30">
        <v>463</v>
      </c>
      <c r="G236" s="30">
        <v>1295</v>
      </c>
      <c r="H236" s="30">
        <v>265</v>
      </c>
      <c r="I236" s="30">
        <v>4</v>
      </c>
      <c r="J236" s="30">
        <v>0</v>
      </c>
      <c r="K236" s="30">
        <v>0</v>
      </c>
      <c r="L236" s="30">
        <f t="shared" si="31"/>
        <v>2027</v>
      </c>
      <c r="M236" s="45">
        <v>22</v>
      </c>
      <c r="N236" s="45">
        <v>0</v>
      </c>
      <c r="O236" s="31">
        <f t="shared" si="28"/>
        <v>2049</v>
      </c>
      <c r="P236" s="32">
        <f t="shared" si="29"/>
        <v>0.30495441063385698</v>
      </c>
      <c r="Q236" s="32">
        <f t="shared" si="30"/>
        <v>0.22267384378776228</v>
      </c>
      <c r="R236" s="29"/>
    </row>
    <row r="237" spans="1:18" x14ac:dyDescent="0.25">
      <c r="A237" s="29" t="s">
        <v>232</v>
      </c>
      <c r="B237" s="29" t="s">
        <v>90</v>
      </c>
      <c r="C237" s="29" t="s">
        <v>274</v>
      </c>
      <c r="D237" s="30">
        <v>4858</v>
      </c>
      <c r="E237" s="30">
        <v>3457</v>
      </c>
      <c r="F237" s="30">
        <v>403</v>
      </c>
      <c r="G237" s="30">
        <v>1253</v>
      </c>
      <c r="H237" s="30">
        <v>863</v>
      </c>
      <c r="I237" s="30">
        <v>83</v>
      </c>
      <c r="J237" s="30">
        <v>4</v>
      </c>
      <c r="K237" s="30">
        <v>1</v>
      </c>
      <c r="L237" s="30">
        <f t="shared" si="31"/>
        <v>2607</v>
      </c>
      <c r="M237" s="45">
        <v>42</v>
      </c>
      <c r="N237" s="45">
        <v>1</v>
      </c>
      <c r="O237" s="31">
        <f t="shared" si="28"/>
        <v>2650</v>
      </c>
      <c r="P237" s="32">
        <f t="shared" si="29"/>
        <v>0.71160971593248246</v>
      </c>
      <c r="Q237" s="32">
        <f t="shared" si="30"/>
        <v>0.53664059283655829</v>
      </c>
      <c r="R237" s="29"/>
    </row>
    <row r="238" spans="1:18" x14ac:dyDescent="0.25">
      <c r="A238" s="29" t="s">
        <v>232</v>
      </c>
      <c r="B238" s="29" t="s">
        <v>90</v>
      </c>
      <c r="C238" s="29" t="s">
        <v>275</v>
      </c>
      <c r="D238" s="30">
        <v>4490</v>
      </c>
      <c r="E238" s="30">
        <v>3070</v>
      </c>
      <c r="F238" s="30">
        <v>213</v>
      </c>
      <c r="G238" s="30">
        <v>1477</v>
      </c>
      <c r="H238" s="30">
        <v>942</v>
      </c>
      <c r="I238" s="30">
        <v>57</v>
      </c>
      <c r="J238" s="30">
        <v>0</v>
      </c>
      <c r="K238" s="30">
        <v>0</v>
      </c>
      <c r="L238" s="30">
        <f t="shared" si="31"/>
        <v>2689</v>
      </c>
      <c r="M238" s="45">
        <v>14</v>
      </c>
      <c r="N238" s="45">
        <v>0</v>
      </c>
      <c r="O238" s="31">
        <f t="shared" si="28"/>
        <v>2703</v>
      </c>
      <c r="P238" s="32">
        <f t="shared" si="29"/>
        <v>0.68374164810690419</v>
      </c>
      <c r="Q238" s="32">
        <f t="shared" si="30"/>
        <v>0.59888641425389755</v>
      </c>
      <c r="R238" s="29"/>
    </row>
    <row r="239" spans="1:18" x14ac:dyDescent="0.25">
      <c r="A239" s="29" t="s">
        <v>232</v>
      </c>
      <c r="B239" s="29" t="s">
        <v>90</v>
      </c>
      <c r="C239" s="29" t="s">
        <v>276</v>
      </c>
      <c r="D239" s="30">
        <v>22387</v>
      </c>
      <c r="E239" s="30">
        <v>17238</v>
      </c>
      <c r="F239" s="30">
        <v>19</v>
      </c>
      <c r="G239" s="30">
        <v>1321</v>
      </c>
      <c r="H239" s="30">
        <v>4931</v>
      </c>
      <c r="I239" s="30">
        <v>1975</v>
      </c>
      <c r="J239" s="30">
        <v>346</v>
      </c>
      <c r="K239" s="30">
        <v>0</v>
      </c>
      <c r="L239" s="30">
        <f t="shared" si="31"/>
        <v>8592</v>
      </c>
      <c r="M239" s="45">
        <v>95</v>
      </c>
      <c r="N239" s="45">
        <v>3</v>
      </c>
      <c r="O239" s="31">
        <f t="shared" si="28"/>
        <v>8690</v>
      </c>
      <c r="P239" s="32">
        <f t="shared" si="29"/>
        <v>0.77000044668780987</v>
      </c>
      <c r="Q239" s="32">
        <f t="shared" si="30"/>
        <v>0.38379416625720286</v>
      </c>
      <c r="R239" s="29"/>
    </row>
    <row r="240" spans="1:18" x14ac:dyDescent="0.25">
      <c r="A240" s="29" t="s">
        <v>232</v>
      </c>
      <c r="B240" s="29" t="s">
        <v>90</v>
      </c>
      <c r="C240" s="29" t="s">
        <v>277</v>
      </c>
      <c r="D240" s="30">
        <v>7336</v>
      </c>
      <c r="E240" s="30">
        <v>3625</v>
      </c>
      <c r="F240" s="30">
        <v>221</v>
      </c>
      <c r="G240" s="30">
        <v>2013</v>
      </c>
      <c r="H240" s="30">
        <v>581</v>
      </c>
      <c r="I240" s="30">
        <v>14</v>
      </c>
      <c r="J240" s="30">
        <v>0</v>
      </c>
      <c r="K240" s="30">
        <v>0</v>
      </c>
      <c r="L240" s="30">
        <f t="shared" si="31"/>
        <v>2829</v>
      </c>
      <c r="M240" s="45">
        <v>59</v>
      </c>
      <c r="N240" s="45">
        <v>3</v>
      </c>
      <c r="O240" s="31">
        <f t="shared" si="28"/>
        <v>2891</v>
      </c>
      <c r="P240" s="32">
        <f t="shared" si="29"/>
        <v>0.49413849509269359</v>
      </c>
      <c r="Q240" s="32">
        <f t="shared" si="30"/>
        <v>0.38563249727371862</v>
      </c>
      <c r="R240" s="29"/>
    </row>
    <row r="241" spans="1:18" x14ac:dyDescent="0.25">
      <c r="A241" s="29" t="s">
        <v>232</v>
      </c>
      <c r="B241" s="29" t="s">
        <v>90</v>
      </c>
      <c r="C241" s="29" t="s">
        <v>278</v>
      </c>
      <c r="D241" s="30">
        <v>3305</v>
      </c>
      <c r="E241" s="30">
        <v>2007</v>
      </c>
      <c r="F241" s="30">
        <v>463</v>
      </c>
      <c r="G241" s="30">
        <v>723</v>
      </c>
      <c r="H241" s="30">
        <v>239</v>
      </c>
      <c r="I241" s="30">
        <v>2</v>
      </c>
      <c r="J241" s="30">
        <v>0</v>
      </c>
      <c r="K241" s="30">
        <v>0</v>
      </c>
      <c r="L241" s="30">
        <f t="shared" si="31"/>
        <v>1427</v>
      </c>
      <c r="M241" s="45">
        <v>13</v>
      </c>
      <c r="N241" s="45">
        <v>0</v>
      </c>
      <c r="O241" s="31">
        <f t="shared" si="28"/>
        <v>1440</v>
      </c>
      <c r="P241" s="32">
        <f t="shared" si="29"/>
        <v>0.60726172465960671</v>
      </c>
      <c r="Q241" s="32">
        <f t="shared" si="30"/>
        <v>0.43177004538577912</v>
      </c>
      <c r="R241" s="29"/>
    </row>
    <row r="242" spans="1:18" x14ac:dyDescent="0.25">
      <c r="A242" s="29" t="s">
        <v>232</v>
      </c>
      <c r="B242" s="29" t="s">
        <v>90</v>
      </c>
      <c r="C242" s="29" t="s">
        <v>279</v>
      </c>
      <c r="D242" s="30">
        <v>2702</v>
      </c>
      <c r="E242" s="30">
        <v>1357</v>
      </c>
      <c r="F242" s="30">
        <v>142</v>
      </c>
      <c r="G242" s="30">
        <v>834</v>
      </c>
      <c r="H242" s="30">
        <v>108</v>
      </c>
      <c r="I242" s="30">
        <v>2</v>
      </c>
      <c r="J242" s="30">
        <v>0</v>
      </c>
      <c r="K242" s="30">
        <v>0</v>
      </c>
      <c r="L242" s="30">
        <f t="shared" si="31"/>
        <v>1086</v>
      </c>
      <c r="M242" s="45">
        <v>20</v>
      </c>
      <c r="N242" s="45">
        <v>1</v>
      </c>
      <c r="O242" s="31">
        <f t="shared" si="28"/>
        <v>1107</v>
      </c>
      <c r="P242" s="32">
        <f t="shared" si="29"/>
        <v>0.50222057735011105</v>
      </c>
      <c r="Q242" s="32">
        <f t="shared" si="30"/>
        <v>0.40192450037009625</v>
      </c>
      <c r="R242" s="29"/>
    </row>
    <row r="243" spans="1:18" x14ac:dyDescent="0.25">
      <c r="A243" s="29" t="s">
        <v>232</v>
      </c>
      <c r="B243" s="29" t="s">
        <v>90</v>
      </c>
      <c r="C243" s="29" t="s">
        <v>93</v>
      </c>
      <c r="D243" s="30">
        <v>22245</v>
      </c>
      <c r="E243" s="30"/>
      <c r="F243" s="30"/>
      <c r="G243" s="30"/>
      <c r="H243" s="30"/>
      <c r="I243" s="30"/>
      <c r="J243" s="30"/>
      <c r="K243" s="30"/>
      <c r="L243" s="30">
        <f t="shared" si="31"/>
        <v>0</v>
      </c>
      <c r="M243" s="45"/>
      <c r="N243" s="45"/>
      <c r="O243" s="31">
        <f t="shared" si="28"/>
        <v>0</v>
      </c>
      <c r="P243" s="32">
        <f t="shared" si="29"/>
        <v>0</v>
      </c>
      <c r="Q243" s="32">
        <f t="shared" si="30"/>
        <v>0</v>
      </c>
      <c r="R243" s="29"/>
    </row>
    <row r="244" spans="1:18" x14ac:dyDescent="0.25">
      <c r="A244" s="29" t="s">
        <v>232</v>
      </c>
      <c r="B244" s="29" t="s">
        <v>90</v>
      </c>
      <c r="C244" s="29" t="s">
        <v>280</v>
      </c>
      <c r="D244" s="30">
        <v>2175</v>
      </c>
      <c r="E244" s="30">
        <v>814</v>
      </c>
      <c r="F244" s="30">
        <v>100</v>
      </c>
      <c r="G244" s="30">
        <v>183</v>
      </c>
      <c r="H244" s="30">
        <v>161</v>
      </c>
      <c r="I244" s="30">
        <v>0</v>
      </c>
      <c r="J244" s="30">
        <v>0</v>
      </c>
      <c r="K244" s="30">
        <v>0</v>
      </c>
      <c r="L244" s="30">
        <f t="shared" si="31"/>
        <v>444</v>
      </c>
      <c r="M244" s="45">
        <v>3</v>
      </c>
      <c r="N244" s="45">
        <v>0</v>
      </c>
      <c r="O244" s="31">
        <f t="shared" si="28"/>
        <v>447</v>
      </c>
      <c r="P244" s="32">
        <f t="shared" si="29"/>
        <v>0.3742528735632184</v>
      </c>
      <c r="Q244" s="32">
        <f t="shared" si="30"/>
        <v>0.20413793103448277</v>
      </c>
      <c r="R244" s="29"/>
    </row>
    <row r="245" spans="1:18" x14ac:dyDescent="0.25">
      <c r="A245" s="29" t="s">
        <v>232</v>
      </c>
      <c r="B245" s="29" t="s">
        <v>90</v>
      </c>
      <c r="C245" s="29" t="s">
        <v>281</v>
      </c>
      <c r="D245" s="30">
        <v>4714</v>
      </c>
      <c r="E245" s="30">
        <v>1336</v>
      </c>
      <c r="F245" s="30">
        <v>467</v>
      </c>
      <c r="G245" s="30">
        <v>522</v>
      </c>
      <c r="H245" s="30">
        <v>21</v>
      </c>
      <c r="I245" s="30">
        <v>1</v>
      </c>
      <c r="J245" s="30">
        <v>0</v>
      </c>
      <c r="K245" s="30">
        <v>0</v>
      </c>
      <c r="L245" s="30">
        <f t="shared" si="31"/>
        <v>1011</v>
      </c>
      <c r="M245" s="45">
        <v>16</v>
      </c>
      <c r="N245" s="45">
        <v>0</v>
      </c>
      <c r="O245" s="31">
        <f t="shared" si="28"/>
        <v>1027</v>
      </c>
      <c r="P245" s="32">
        <f t="shared" si="29"/>
        <v>0.28341111582520151</v>
      </c>
      <c r="Q245" s="32">
        <f t="shared" si="30"/>
        <v>0.21446754348748409</v>
      </c>
      <c r="R245" s="29"/>
    </row>
    <row r="246" spans="1:18" x14ac:dyDescent="0.25">
      <c r="A246" s="29" t="s">
        <v>232</v>
      </c>
      <c r="B246" s="29" t="s">
        <v>90</v>
      </c>
      <c r="C246" s="29" t="s">
        <v>282</v>
      </c>
      <c r="D246" s="30">
        <v>14455</v>
      </c>
      <c r="E246" s="30">
        <v>3081</v>
      </c>
      <c r="F246" s="30">
        <v>1226</v>
      </c>
      <c r="G246" s="30">
        <v>933</v>
      </c>
      <c r="H246" s="30">
        <v>124</v>
      </c>
      <c r="I246" s="30">
        <v>3</v>
      </c>
      <c r="J246" s="30">
        <v>0</v>
      </c>
      <c r="K246" s="30">
        <v>0</v>
      </c>
      <c r="L246" s="30">
        <f t="shared" si="31"/>
        <v>2286</v>
      </c>
      <c r="M246" s="45">
        <v>30</v>
      </c>
      <c r="N246" s="45">
        <v>0</v>
      </c>
      <c r="O246" s="31">
        <f t="shared" si="28"/>
        <v>2316</v>
      </c>
      <c r="P246" s="32">
        <f t="shared" si="29"/>
        <v>0.21314424074714633</v>
      </c>
      <c r="Q246" s="32">
        <f t="shared" si="30"/>
        <v>0.15814597025250779</v>
      </c>
      <c r="R246" s="29"/>
    </row>
    <row r="247" spans="1:18" x14ac:dyDescent="0.25">
      <c r="A247" s="29" t="s">
        <v>232</v>
      </c>
      <c r="B247" s="29" t="s">
        <v>90</v>
      </c>
      <c r="C247" s="29" t="s">
        <v>283</v>
      </c>
      <c r="D247" s="30">
        <v>1040</v>
      </c>
      <c r="E247" s="30">
        <v>334</v>
      </c>
      <c r="F247" s="30">
        <v>94</v>
      </c>
      <c r="G247" s="30">
        <v>182</v>
      </c>
      <c r="H247" s="30">
        <v>9</v>
      </c>
      <c r="I247" s="30">
        <v>2</v>
      </c>
      <c r="J247" s="30">
        <v>2</v>
      </c>
      <c r="K247" s="30">
        <v>0</v>
      </c>
      <c r="L247" s="30">
        <f t="shared" si="31"/>
        <v>289</v>
      </c>
      <c r="M247" s="45">
        <v>0</v>
      </c>
      <c r="N247" s="45">
        <v>0</v>
      </c>
      <c r="O247" s="31">
        <f t="shared" si="28"/>
        <v>289</v>
      </c>
      <c r="P247" s="32">
        <f t="shared" si="29"/>
        <v>0.32115384615384618</v>
      </c>
      <c r="Q247" s="32">
        <f t="shared" si="30"/>
        <v>0.2778846153846154</v>
      </c>
      <c r="R247" s="29"/>
    </row>
    <row r="248" spans="1:18" x14ac:dyDescent="0.25">
      <c r="A248" s="29" t="s">
        <v>232</v>
      </c>
      <c r="B248" s="29" t="s">
        <v>90</v>
      </c>
      <c r="C248" s="29" t="s">
        <v>284</v>
      </c>
      <c r="D248" s="30">
        <v>2861</v>
      </c>
      <c r="E248" s="30">
        <v>1626</v>
      </c>
      <c r="F248" s="30">
        <v>290</v>
      </c>
      <c r="G248" s="30">
        <v>565</v>
      </c>
      <c r="H248" s="30">
        <v>345</v>
      </c>
      <c r="I248" s="30">
        <v>3</v>
      </c>
      <c r="J248" s="30">
        <v>0</v>
      </c>
      <c r="K248" s="30">
        <v>0</v>
      </c>
      <c r="L248" s="30">
        <f t="shared" si="31"/>
        <v>1203</v>
      </c>
      <c r="M248" s="45">
        <v>9</v>
      </c>
      <c r="N248" s="45">
        <v>0</v>
      </c>
      <c r="O248" s="31">
        <f t="shared" si="28"/>
        <v>1212</v>
      </c>
      <c r="P248" s="32">
        <f t="shared" si="29"/>
        <v>0.5683327507864383</v>
      </c>
      <c r="Q248" s="32">
        <f t="shared" si="30"/>
        <v>0.42048234882908075</v>
      </c>
      <c r="R248" s="29"/>
    </row>
    <row r="249" spans="1:18" x14ac:dyDescent="0.25">
      <c r="A249" s="29" t="s">
        <v>232</v>
      </c>
      <c r="B249" s="29" t="s">
        <v>90</v>
      </c>
      <c r="C249" s="29" t="s">
        <v>285</v>
      </c>
      <c r="D249" s="30">
        <v>13337</v>
      </c>
      <c r="E249" s="30">
        <v>8007</v>
      </c>
      <c r="F249" s="30">
        <v>5263</v>
      </c>
      <c r="G249" s="30">
        <v>2335</v>
      </c>
      <c r="H249" s="30">
        <v>477</v>
      </c>
      <c r="I249" s="30">
        <v>66</v>
      </c>
      <c r="J249" s="30">
        <v>0</v>
      </c>
      <c r="K249" s="30">
        <v>0</v>
      </c>
      <c r="L249" s="30">
        <f t="shared" si="31"/>
        <v>8141</v>
      </c>
      <c r="M249" s="45">
        <v>46</v>
      </c>
      <c r="N249" s="45">
        <v>1</v>
      </c>
      <c r="O249" s="31">
        <f t="shared" si="28"/>
        <v>8188</v>
      </c>
      <c r="P249" s="32">
        <f t="shared" si="29"/>
        <v>0.60035990102721748</v>
      </c>
      <c r="Q249" s="32">
        <f t="shared" si="30"/>
        <v>0.61040713803703983</v>
      </c>
      <c r="R249" s="29"/>
    </row>
    <row r="250" spans="1:18" x14ac:dyDescent="0.25">
      <c r="A250" s="29" t="s">
        <v>232</v>
      </c>
      <c r="B250" s="29" t="s">
        <v>90</v>
      </c>
      <c r="C250" s="29" t="s">
        <v>286</v>
      </c>
      <c r="D250" s="30">
        <v>4730</v>
      </c>
      <c r="E250" s="30">
        <v>4066</v>
      </c>
      <c r="F250" s="30">
        <v>1098</v>
      </c>
      <c r="G250" s="30">
        <v>2329</v>
      </c>
      <c r="H250" s="30">
        <v>250</v>
      </c>
      <c r="I250" s="30">
        <v>3</v>
      </c>
      <c r="J250" s="30">
        <v>0</v>
      </c>
      <c r="K250" s="30">
        <v>0</v>
      </c>
      <c r="L250" s="30">
        <f t="shared" si="31"/>
        <v>3680</v>
      </c>
      <c r="M250" s="45">
        <v>11</v>
      </c>
      <c r="N250" s="45">
        <v>0</v>
      </c>
      <c r="O250" s="31">
        <f t="shared" si="28"/>
        <v>3691</v>
      </c>
      <c r="P250" s="32">
        <f t="shared" si="29"/>
        <v>0.85961945031712472</v>
      </c>
      <c r="Q250" s="32">
        <f t="shared" si="30"/>
        <v>0.77801268498942922</v>
      </c>
      <c r="R250" s="29"/>
    </row>
    <row r="251" spans="1:18" x14ac:dyDescent="0.25">
      <c r="A251" s="29" t="s">
        <v>232</v>
      </c>
      <c r="B251" s="29" t="s">
        <v>90</v>
      </c>
      <c r="C251" s="29" t="s">
        <v>287</v>
      </c>
      <c r="D251" s="30">
        <v>9708</v>
      </c>
      <c r="E251" s="30">
        <v>4087</v>
      </c>
      <c r="F251" s="30">
        <v>713</v>
      </c>
      <c r="G251" s="30">
        <v>1126</v>
      </c>
      <c r="H251" s="30">
        <v>422</v>
      </c>
      <c r="I251" s="30">
        <v>19</v>
      </c>
      <c r="J251" s="30">
        <v>28</v>
      </c>
      <c r="K251" s="30">
        <v>0</v>
      </c>
      <c r="L251" s="30">
        <f t="shared" si="31"/>
        <v>2308</v>
      </c>
      <c r="M251" s="45">
        <v>17</v>
      </c>
      <c r="N251" s="45">
        <v>0</v>
      </c>
      <c r="O251" s="31">
        <f t="shared" si="28"/>
        <v>2325</v>
      </c>
      <c r="P251" s="32">
        <f t="shared" si="29"/>
        <v>0.42099299546765556</v>
      </c>
      <c r="Q251" s="32">
        <f t="shared" si="30"/>
        <v>0.23774206839719819</v>
      </c>
      <c r="R251" s="29"/>
    </row>
    <row r="252" spans="1:18" x14ac:dyDescent="0.25">
      <c r="A252" s="29" t="s">
        <v>232</v>
      </c>
      <c r="B252" s="29" t="s">
        <v>90</v>
      </c>
      <c r="C252" s="29" t="s">
        <v>91</v>
      </c>
      <c r="D252" s="30">
        <v>46852</v>
      </c>
      <c r="E252" s="30">
        <v>7</v>
      </c>
      <c r="F252" s="30">
        <v>7</v>
      </c>
      <c r="G252" s="30">
        <v>3</v>
      </c>
      <c r="H252" s="30">
        <v>0</v>
      </c>
      <c r="I252" s="30">
        <v>2</v>
      </c>
      <c r="J252" s="30">
        <v>0</v>
      </c>
      <c r="K252" s="30">
        <v>0</v>
      </c>
      <c r="L252" s="30">
        <f t="shared" si="31"/>
        <v>12</v>
      </c>
      <c r="M252" s="45">
        <v>26</v>
      </c>
      <c r="N252" s="45">
        <v>18</v>
      </c>
      <c r="O252" s="31">
        <f t="shared" si="28"/>
        <v>56</v>
      </c>
      <c r="P252" s="32">
        <f t="shared" si="29"/>
        <v>1.4940664219243574E-4</v>
      </c>
      <c r="Q252" s="32">
        <f t="shared" si="30"/>
        <v>2.5612567232988985E-4</v>
      </c>
      <c r="R252" s="29"/>
    </row>
    <row r="253" spans="1:18" x14ac:dyDescent="0.25">
      <c r="A253" s="29" t="s">
        <v>232</v>
      </c>
      <c r="B253" s="29" t="s">
        <v>90</v>
      </c>
      <c r="C253" s="29" t="s">
        <v>220</v>
      </c>
      <c r="D253" s="30">
        <v>3039</v>
      </c>
      <c r="E253" s="30">
        <v>1651</v>
      </c>
      <c r="F253" s="30">
        <v>383</v>
      </c>
      <c r="G253" s="30">
        <v>665</v>
      </c>
      <c r="H253" s="30">
        <v>142</v>
      </c>
      <c r="I253" s="30">
        <v>0</v>
      </c>
      <c r="J253" s="30">
        <v>0</v>
      </c>
      <c r="K253" s="30">
        <v>0</v>
      </c>
      <c r="L253" s="30">
        <f t="shared" si="31"/>
        <v>1190</v>
      </c>
      <c r="M253" s="45">
        <v>5</v>
      </c>
      <c r="N253" s="45">
        <v>0</v>
      </c>
      <c r="O253" s="31">
        <f t="shared" si="28"/>
        <v>1195</v>
      </c>
      <c r="P253" s="32">
        <f t="shared" si="29"/>
        <v>0.54327081276735767</v>
      </c>
      <c r="Q253" s="32">
        <f t="shared" si="30"/>
        <v>0.39157617637380715</v>
      </c>
      <c r="R253" s="29"/>
    </row>
    <row r="254" spans="1:18" x14ac:dyDescent="0.25">
      <c r="A254" s="29" t="s">
        <v>232</v>
      </c>
      <c r="B254" s="29" t="s">
        <v>90</v>
      </c>
      <c r="C254" s="29" t="s">
        <v>288</v>
      </c>
      <c r="D254" s="30">
        <v>5982</v>
      </c>
      <c r="E254" s="30">
        <v>2279</v>
      </c>
      <c r="F254" s="30">
        <v>602</v>
      </c>
      <c r="G254" s="30">
        <v>759</v>
      </c>
      <c r="H254" s="30">
        <v>397</v>
      </c>
      <c r="I254" s="30">
        <v>2</v>
      </c>
      <c r="J254" s="30">
        <v>0</v>
      </c>
      <c r="K254" s="30">
        <v>0</v>
      </c>
      <c r="L254" s="30">
        <f t="shared" si="31"/>
        <v>1760</v>
      </c>
      <c r="M254" s="45">
        <v>6</v>
      </c>
      <c r="N254" s="45">
        <v>0</v>
      </c>
      <c r="O254" s="31">
        <f t="shared" si="28"/>
        <v>1766</v>
      </c>
      <c r="P254" s="32">
        <f t="shared" si="29"/>
        <v>0.38097626211969243</v>
      </c>
      <c r="Q254" s="32">
        <f t="shared" si="30"/>
        <v>0.29421598127716481</v>
      </c>
      <c r="R254" s="29"/>
    </row>
    <row r="255" spans="1:18" x14ac:dyDescent="0.25">
      <c r="A255" s="29" t="s">
        <v>232</v>
      </c>
      <c r="B255" s="29" t="s">
        <v>90</v>
      </c>
      <c r="C255" s="29" t="s">
        <v>289</v>
      </c>
      <c r="D255" s="30">
        <v>2385</v>
      </c>
      <c r="E255" s="30">
        <v>1228</v>
      </c>
      <c r="F255" s="30">
        <v>249</v>
      </c>
      <c r="G255" s="30">
        <v>662</v>
      </c>
      <c r="H255" s="30">
        <v>83</v>
      </c>
      <c r="I255" s="30">
        <v>5</v>
      </c>
      <c r="J255" s="30">
        <v>0</v>
      </c>
      <c r="K255" s="30">
        <v>0</v>
      </c>
      <c r="L255" s="30">
        <f t="shared" si="31"/>
        <v>999</v>
      </c>
      <c r="M255" s="45">
        <v>12</v>
      </c>
      <c r="N255" s="45">
        <v>0</v>
      </c>
      <c r="O255" s="31">
        <f t="shared" si="28"/>
        <v>1011</v>
      </c>
      <c r="P255" s="32">
        <f t="shared" si="29"/>
        <v>0.51488469601677145</v>
      </c>
      <c r="Q255" s="32">
        <f t="shared" si="30"/>
        <v>0.4188679245283019</v>
      </c>
      <c r="R255" s="29"/>
    </row>
    <row r="256" spans="1:18" x14ac:dyDescent="0.25">
      <c r="A256" s="29" t="s">
        <v>232</v>
      </c>
      <c r="B256" s="29" t="s">
        <v>90</v>
      </c>
      <c r="C256" s="29" t="s">
        <v>290</v>
      </c>
      <c r="D256" s="30">
        <v>5179</v>
      </c>
      <c r="E256" s="30">
        <v>3218</v>
      </c>
      <c r="F256" s="30">
        <v>276</v>
      </c>
      <c r="G256" s="30">
        <v>1139</v>
      </c>
      <c r="H256" s="30">
        <v>698</v>
      </c>
      <c r="I256" s="30">
        <v>4</v>
      </c>
      <c r="J256" s="30">
        <v>0</v>
      </c>
      <c r="K256" s="30">
        <v>0</v>
      </c>
      <c r="L256" s="30">
        <f t="shared" si="31"/>
        <v>2117</v>
      </c>
      <c r="M256" s="45">
        <v>27</v>
      </c>
      <c r="N256" s="45">
        <v>0</v>
      </c>
      <c r="O256" s="31">
        <f t="shared" si="28"/>
        <v>2144</v>
      </c>
      <c r="P256" s="32">
        <f t="shared" si="29"/>
        <v>0.62135547402973546</v>
      </c>
      <c r="Q256" s="32">
        <f t="shared" si="30"/>
        <v>0.40876617107549718</v>
      </c>
      <c r="R256" s="29"/>
    </row>
    <row r="257" spans="1:18" x14ac:dyDescent="0.25">
      <c r="A257" s="29" t="s">
        <v>232</v>
      </c>
      <c r="B257" s="29" t="s">
        <v>90</v>
      </c>
      <c r="C257" s="29" t="s">
        <v>291</v>
      </c>
      <c r="D257" s="30">
        <v>5248</v>
      </c>
      <c r="E257" s="30">
        <v>2088</v>
      </c>
      <c r="F257" s="30">
        <v>172</v>
      </c>
      <c r="G257" s="30">
        <v>1011</v>
      </c>
      <c r="H257" s="30">
        <v>271</v>
      </c>
      <c r="I257" s="30">
        <v>114</v>
      </c>
      <c r="J257" s="30">
        <v>4</v>
      </c>
      <c r="K257" s="30">
        <v>2</v>
      </c>
      <c r="L257" s="30">
        <f t="shared" si="31"/>
        <v>1574</v>
      </c>
      <c r="M257" s="45">
        <v>30</v>
      </c>
      <c r="N257" s="45">
        <v>0</v>
      </c>
      <c r="O257" s="31">
        <f t="shared" si="28"/>
        <v>1604</v>
      </c>
      <c r="P257" s="32">
        <f t="shared" si="29"/>
        <v>0.39786585365853661</v>
      </c>
      <c r="Q257" s="32">
        <f t="shared" si="30"/>
        <v>0.29992378048780488</v>
      </c>
      <c r="R257" s="29"/>
    </row>
    <row r="258" spans="1:18" x14ac:dyDescent="0.25">
      <c r="A258" s="29" t="s">
        <v>232</v>
      </c>
      <c r="B258" s="29" t="s">
        <v>90</v>
      </c>
      <c r="C258" s="29" t="s">
        <v>292</v>
      </c>
      <c r="D258" s="30">
        <v>1233</v>
      </c>
      <c r="E258" s="30">
        <v>917</v>
      </c>
      <c r="F258" s="30">
        <v>220</v>
      </c>
      <c r="G258" s="30">
        <v>576</v>
      </c>
      <c r="H258" s="30">
        <v>12</v>
      </c>
      <c r="I258" s="30">
        <v>6</v>
      </c>
      <c r="J258" s="30">
        <v>0</v>
      </c>
      <c r="K258" s="30">
        <v>0</v>
      </c>
      <c r="L258" s="30">
        <f t="shared" si="31"/>
        <v>814</v>
      </c>
      <c r="M258" s="45">
        <v>5</v>
      </c>
      <c r="N258" s="45">
        <v>0</v>
      </c>
      <c r="O258" s="31">
        <f t="shared" ref="O258:O284" si="32">L258+M258+N258</f>
        <v>819</v>
      </c>
      <c r="P258" s="32">
        <f t="shared" ref="P258:P284" si="33">E258/D258</f>
        <v>0.74371451743714523</v>
      </c>
      <c r="Q258" s="32">
        <f t="shared" ref="Q258:Q284" si="34">L258/D258</f>
        <v>0.66017842660178427</v>
      </c>
      <c r="R258" s="29"/>
    </row>
    <row r="259" spans="1:18" x14ac:dyDescent="0.25">
      <c r="A259" s="29" t="s">
        <v>232</v>
      </c>
      <c r="B259" s="29" t="s">
        <v>90</v>
      </c>
      <c r="C259" s="29" t="s">
        <v>293</v>
      </c>
      <c r="D259" s="30">
        <v>6864</v>
      </c>
      <c r="E259" s="30">
        <v>2052</v>
      </c>
      <c r="F259" s="30">
        <v>1301</v>
      </c>
      <c r="G259" s="30">
        <v>362</v>
      </c>
      <c r="H259" s="30">
        <v>0</v>
      </c>
      <c r="I259" s="30">
        <v>3</v>
      </c>
      <c r="J259" s="30">
        <v>0</v>
      </c>
      <c r="K259" s="30">
        <v>0</v>
      </c>
      <c r="L259" s="30">
        <f t="shared" si="31"/>
        <v>1666</v>
      </c>
      <c r="M259" s="45">
        <v>9</v>
      </c>
      <c r="N259" s="45">
        <v>0</v>
      </c>
      <c r="O259" s="31">
        <f t="shared" si="32"/>
        <v>1675</v>
      </c>
      <c r="P259" s="32">
        <f t="shared" si="33"/>
        <v>0.29895104895104896</v>
      </c>
      <c r="Q259" s="32">
        <f t="shared" si="34"/>
        <v>0.24271561771561773</v>
      </c>
      <c r="R259" s="29"/>
    </row>
    <row r="260" spans="1:18" x14ac:dyDescent="0.25">
      <c r="A260" s="29" t="s">
        <v>232</v>
      </c>
      <c r="B260" s="29" t="s">
        <v>90</v>
      </c>
      <c r="C260" s="29" t="s">
        <v>28</v>
      </c>
      <c r="D260" s="30">
        <v>4299</v>
      </c>
      <c r="E260" s="30">
        <v>2829</v>
      </c>
      <c r="F260" s="30">
        <v>413</v>
      </c>
      <c r="G260" s="30">
        <v>1858</v>
      </c>
      <c r="H260" s="30">
        <v>58</v>
      </c>
      <c r="I260" s="30">
        <v>25</v>
      </c>
      <c r="J260" s="30">
        <v>1</v>
      </c>
      <c r="K260" s="30">
        <v>0</v>
      </c>
      <c r="L260" s="30">
        <f t="shared" si="31"/>
        <v>2355</v>
      </c>
      <c r="M260" s="45">
        <v>4</v>
      </c>
      <c r="N260" s="45">
        <v>0</v>
      </c>
      <c r="O260" s="31">
        <f t="shared" si="32"/>
        <v>2359</v>
      </c>
      <c r="P260" s="32">
        <f t="shared" si="33"/>
        <v>0.65806001395673408</v>
      </c>
      <c r="Q260" s="32">
        <f t="shared" si="34"/>
        <v>0.54780181437543618</v>
      </c>
      <c r="R260" s="29"/>
    </row>
    <row r="261" spans="1:18" x14ac:dyDescent="0.25">
      <c r="A261" s="29" t="s">
        <v>232</v>
      </c>
      <c r="B261" s="29" t="s">
        <v>90</v>
      </c>
      <c r="C261" s="29" t="s">
        <v>294</v>
      </c>
      <c r="D261" s="30">
        <v>7498</v>
      </c>
      <c r="E261" s="30">
        <v>4832</v>
      </c>
      <c r="F261" s="30">
        <v>85</v>
      </c>
      <c r="G261" s="30">
        <v>2023</v>
      </c>
      <c r="H261" s="30">
        <v>1891</v>
      </c>
      <c r="I261" s="30">
        <v>54</v>
      </c>
      <c r="J261" s="30">
        <v>2</v>
      </c>
      <c r="K261" s="30">
        <v>1</v>
      </c>
      <c r="L261" s="30">
        <f t="shared" ref="L261:L324" si="35">SUM(F261:K261)</f>
        <v>4056</v>
      </c>
      <c r="M261" s="45">
        <v>84</v>
      </c>
      <c r="N261" s="45">
        <v>2</v>
      </c>
      <c r="O261" s="31">
        <f t="shared" si="32"/>
        <v>4142</v>
      </c>
      <c r="P261" s="32">
        <f t="shared" si="33"/>
        <v>0.64443851693785015</v>
      </c>
      <c r="Q261" s="32">
        <f t="shared" si="34"/>
        <v>0.54094425180048011</v>
      </c>
      <c r="R261" s="29"/>
    </row>
    <row r="262" spans="1:18" x14ac:dyDescent="0.25">
      <c r="A262" s="29" t="s">
        <v>232</v>
      </c>
      <c r="B262" s="29" t="s">
        <v>90</v>
      </c>
      <c r="C262" s="29" t="s">
        <v>295</v>
      </c>
      <c r="D262" s="30">
        <v>10531</v>
      </c>
      <c r="E262" s="30">
        <v>3276</v>
      </c>
      <c r="F262" s="30">
        <v>1979</v>
      </c>
      <c r="G262" s="30">
        <v>678</v>
      </c>
      <c r="H262" s="30">
        <v>1</v>
      </c>
      <c r="I262" s="30">
        <v>1</v>
      </c>
      <c r="J262" s="30">
        <v>0</v>
      </c>
      <c r="K262" s="30">
        <v>0</v>
      </c>
      <c r="L262" s="30">
        <f t="shared" si="35"/>
        <v>2659</v>
      </c>
      <c r="M262" s="45">
        <v>30</v>
      </c>
      <c r="N262" s="45">
        <v>0</v>
      </c>
      <c r="O262" s="31">
        <f t="shared" si="32"/>
        <v>2689</v>
      </c>
      <c r="P262" s="32">
        <f t="shared" si="33"/>
        <v>0.31108156870192766</v>
      </c>
      <c r="Q262" s="32">
        <f t="shared" si="34"/>
        <v>0.25249264077485517</v>
      </c>
      <c r="R262" s="29"/>
    </row>
    <row r="263" spans="1:18" x14ac:dyDescent="0.25">
      <c r="A263" s="29" t="s">
        <v>232</v>
      </c>
      <c r="B263" s="29" t="s">
        <v>90</v>
      </c>
      <c r="C263" s="29" t="s">
        <v>296</v>
      </c>
      <c r="D263" s="30">
        <v>5131</v>
      </c>
      <c r="E263" s="30">
        <v>3097</v>
      </c>
      <c r="F263" s="30">
        <v>93</v>
      </c>
      <c r="G263" s="30">
        <v>2052</v>
      </c>
      <c r="H263" s="30">
        <v>194</v>
      </c>
      <c r="I263" s="30">
        <v>1</v>
      </c>
      <c r="J263" s="30">
        <v>0</v>
      </c>
      <c r="K263" s="30">
        <v>0</v>
      </c>
      <c r="L263" s="30">
        <f t="shared" si="35"/>
        <v>2340</v>
      </c>
      <c r="M263" s="45">
        <v>22</v>
      </c>
      <c r="N263" s="45">
        <v>2</v>
      </c>
      <c r="O263" s="31">
        <f t="shared" si="32"/>
        <v>2364</v>
      </c>
      <c r="P263" s="32">
        <f t="shared" si="33"/>
        <v>0.60358604560514517</v>
      </c>
      <c r="Q263" s="32">
        <f t="shared" si="34"/>
        <v>0.45605145195868252</v>
      </c>
      <c r="R263" s="29"/>
    </row>
    <row r="264" spans="1:18" x14ac:dyDescent="0.25">
      <c r="A264" s="29" t="s">
        <v>232</v>
      </c>
      <c r="B264" s="29" t="s">
        <v>90</v>
      </c>
      <c r="C264" s="29" t="s">
        <v>297</v>
      </c>
      <c r="D264" s="30">
        <v>7075</v>
      </c>
      <c r="E264" s="30">
        <v>3665</v>
      </c>
      <c r="F264" s="30">
        <v>553</v>
      </c>
      <c r="G264" s="30">
        <v>2131</v>
      </c>
      <c r="H264" s="30">
        <v>320</v>
      </c>
      <c r="I264" s="30">
        <v>6</v>
      </c>
      <c r="J264" s="30">
        <v>0</v>
      </c>
      <c r="K264" s="30">
        <v>0</v>
      </c>
      <c r="L264" s="30">
        <f t="shared" si="35"/>
        <v>3010</v>
      </c>
      <c r="M264" s="45">
        <v>23</v>
      </c>
      <c r="N264" s="45">
        <v>0</v>
      </c>
      <c r="O264" s="31">
        <f t="shared" si="32"/>
        <v>3033</v>
      </c>
      <c r="P264" s="32">
        <f t="shared" si="33"/>
        <v>0.51802120141342756</v>
      </c>
      <c r="Q264" s="32">
        <f t="shared" si="34"/>
        <v>0.4254416961130742</v>
      </c>
      <c r="R264" s="29"/>
    </row>
    <row r="265" spans="1:18" x14ac:dyDescent="0.25">
      <c r="A265" s="29" t="s">
        <v>232</v>
      </c>
      <c r="B265" s="29" t="s">
        <v>90</v>
      </c>
      <c r="C265" s="29" t="s">
        <v>298</v>
      </c>
      <c r="D265" s="30">
        <v>7361</v>
      </c>
      <c r="E265" s="30">
        <v>2024</v>
      </c>
      <c r="F265" s="30">
        <v>134</v>
      </c>
      <c r="G265" s="30">
        <v>773</v>
      </c>
      <c r="H265" s="30">
        <v>620</v>
      </c>
      <c r="I265" s="30">
        <v>7</v>
      </c>
      <c r="J265" s="30">
        <v>0</v>
      </c>
      <c r="K265" s="30">
        <v>0</v>
      </c>
      <c r="L265" s="30">
        <f t="shared" si="35"/>
        <v>1534</v>
      </c>
      <c r="M265" s="45">
        <v>27</v>
      </c>
      <c r="N265" s="45">
        <v>0</v>
      </c>
      <c r="O265" s="31">
        <f t="shared" si="32"/>
        <v>1561</v>
      </c>
      <c r="P265" s="32">
        <f t="shared" si="33"/>
        <v>0.2749626409455237</v>
      </c>
      <c r="Q265" s="32">
        <f t="shared" si="34"/>
        <v>0.20839559842412717</v>
      </c>
      <c r="R265" s="29"/>
    </row>
    <row r="266" spans="1:18" x14ac:dyDescent="0.25">
      <c r="A266" s="29" t="s">
        <v>232</v>
      </c>
      <c r="B266" s="29" t="s">
        <v>90</v>
      </c>
      <c r="C266" s="29" t="s">
        <v>299</v>
      </c>
      <c r="D266" s="30">
        <v>8906</v>
      </c>
      <c r="E266" s="30">
        <v>4662</v>
      </c>
      <c r="F266" s="30">
        <v>230</v>
      </c>
      <c r="G266" s="30">
        <v>1498</v>
      </c>
      <c r="H266" s="30">
        <v>1348</v>
      </c>
      <c r="I266" s="30">
        <v>7</v>
      </c>
      <c r="J266" s="30">
        <v>0</v>
      </c>
      <c r="K266" s="30">
        <v>0</v>
      </c>
      <c r="L266" s="30">
        <f t="shared" si="35"/>
        <v>3083</v>
      </c>
      <c r="M266" s="45">
        <v>21</v>
      </c>
      <c r="N266" s="45">
        <v>0</v>
      </c>
      <c r="O266" s="31">
        <f t="shared" si="32"/>
        <v>3104</v>
      </c>
      <c r="P266" s="32">
        <f t="shared" si="33"/>
        <v>0.52346732539860763</v>
      </c>
      <c r="Q266" s="32">
        <f t="shared" si="34"/>
        <v>0.34617112059285876</v>
      </c>
      <c r="R266" s="29"/>
    </row>
    <row r="267" spans="1:18" x14ac:dyDescent="0.25">
      <c r="A267" s="29" t="s">
        <v>232</v>
      </c>
      <c r="B267" s="29" t="s">
        <v>90</v>
      </c>
      <c r="C267" s="29" t="s">
        <v>300</v>
      </c>
      <c r="D267" s="30">
        <v>8845</v>
      </c>
      <c r="E267" s="30">
        <v>6631</v>
      </c>
      <c r="F267" s="30">
        <v>1042</v>
      </c>
      <c r="G267" s="30">
        <v>2198</v>
      </c>
      <c r="H267" s="30">
        <v>824</v>
      </c>
      <c r="I267" s="30">
        <v>187</v>
      </c>
      <c r="J267" s="30">
        <v>1</v>
      </c>
      <c r="K267" s="30">
        <v>0</v>
      </c>
      <c r="L267" s="30">
        <f t="shared" si="35"/>
        <v>4252</v>
      </c>
      <c r="M267" s="45">
        <v>82</v>
      </c>
      <c r="N267" s="45">
        <v>0</v>
      </c>
      <c r="O267" s="31">
        <f t="shared" si="32"/>
        <v>4334</v>
      </c>
      <c r="P267" s="32">
        <f t="shared" si="33"/>
        <v>0.74968908988128891</v>
      </c>
      <c r="Q267" s="32">
        <f t="shared" si="34"/>
        <v>0.48072357263990956</v>
      </c>
      <c r="R267" s="29"/>
    </row>
    <row r="268" spans="1:18" x14ac:dyDescent="0.25">
      <c r="A268" s="29" t="s">
        <v>232</v>
      </c>
      <c r="B268" s="29" t="s">
        <v>90</v>
      </c>
      <c r="C268" s="29" t="s">
        <v>301</v>
      </c>
      <c r="D268" s="30">
        <v>12407</v>
      </c>
      <c r="E268" s="30">
        <v>6510</v>
      </c>
      <c r="F268" s="30">
        <v>235</v>
      </c>
      <c r="G268" s="30">
        <v>4009</v>
      </c>
      <c r="H268" s="30">
        <v>1149</v>
      </c>
      <c r="I268" s="30">
        <v>59</v>
      </c>
      <c r="J268" s="30">
        <v>0</v>
      </c>
      <c r="K268" s="30">
        <v>0</v>
      </c>
      <c r="L268" s="30">
        <f t="shared" si="35"/>
        <v>5452</v>
      </c>
      <c r="M268" s="45">
        <v>115</v>
      </c>
      <c r="N268" s="45">
        <v>3</v>
      </c>
      <c r="O268" s="31">
        <f t="shared" si="32"/>
        <v>5570</v>
      </c>
      <c r="P268" s="32">
        <f t="shared" si="33"/>
        <v>0.52470379624405572</v>
      </c>
      <c r="Q268" s="32">
        <f t="shared" si="34"/>
        <v>0.43942935439671155</v>
      </c>
      <c r="R268" s="29"/>
    </row>
    <row r="269" spans="1:18" x14ac:dyDescent="0.25">
      <c r="A269" s="29" t="s">
        <v>232</v>
      </c>
      <c r="B269" s="29" t="s">
        <v>90</v>
      </c>
      <c r="C269" s="29" t="s">
        <v>302</v>
      </c>
      <c r="D269" s="30">
        <v>4037</v>
      </c>
      <c r="E269" s="30">
        <v>1423</v>
      </c>
      <c r="F269" s="30">
        <v>82</v>
      </c>
      <c r="G269" s="30">
        <v>706</v>
      </c>
      <c r="H269" s="30">
        <v>227</v>
      </c>
      <c r="I269" s="30">
        <v>6</v>
      </c>
      <c r="J269" s="30">
        <v>0</v>
      </c>
      <c r="K269" s="30">
        <v>0</v>
      </c>
      <c r="L269" s="30">
        <f t="shared" si="35"/>
        <v>1021</v>
      </c>
      <c r="M269" s="45">
        <v>19</v>
      </c>
      <c r="N269" s="45">
        <v>1</v>
      </c>
      <c r="O269" s="31">
        <f t="shared" si="32"/>
        <v>1041</v>
      </c>
      <c r="P269" s="32">
        <f t="shared" si="33"/>
        <v>0.35248947238048056</v>
      </c>
      <c r="Q269" s="32">
        <f t="shared" si="34"/>
        <v>0.25291057716125837</v>
      </c>
      <c r="R269" s="29"/>
    </row>
    <row r="270" spans="1:18" x14ac:dyDescent="0.25">
      <c r="A270" s="29" t="s">
        <v>232</v>
      </c>
      <c r="B270" s="29" t="s">
        <v>90</v>
      </c>
      <c r="C270" s="29" t="s">
        <v>303</v>
      </c>
      <c r="D270" s="30">
        <v>11998</v>
      </c>
      <c r="E270" s="30">
        <v>5475</v>
      </c>
      <c r="F270" s="30">
        <v>190</v>
      </c>
      <c r="G270" s="30">
        <v>2146</v>
      </c>
      <c r="H270" s="30">
        <v>1762</v>
      </c>
      <c r="I270" s="30">
        <v>27</v>
      </c>
      <c r="J270" s="30">
        <v>0</v>
      </c>
      <c r="K270" s="30">
        <v>0</v>
      </c>
      <c r="L270" s="30">
        <f t="shared" si="35"/>
        <v>4125</v>
      </c>
      <c r="M270" s="45">
        <v>60</v>
      </c>
      <c r="N270" s="45">
        <v>2</v>
      </c>
      <c r="O270" s="31">
        <f t="shared" si="32"/>
        <v>4187</v>
      </c>
      <c r="P270" s="32">
        <f t="shared" si="33"/>
        <v>0.45632605434239037</v>
      </c>
      <c r="Q270" s="32">
        <f t="shared" si="34"/>
        <v>0.34380730121686948</v>
      </c>
      <c r="R270" s="29"/>
    </row>
    <row r="271" spans="1:18" x14ac:dyDescent="0.25">
      <c r="A271" s="29" t="s">
        <v>232</v>
      </c>
      <c r="B271" s="29" t="s">
        <v>90</v>
      </c>
      <c r="C271" s="29" t="s">
        <v>304</v>
      </c>
      <c r="D271" s="30">
        <v>5082</v>
      </c>
      <c r="E271" s="30">
        <v>2319</v>
      </c>
      <c r="F271" s="30">
        <v>222</v>
      </c>
      <c r="G271" s="30">
        <v>1153</v>
      </c>
      <c r="H271" s="30">
        <v>417</v>
      </c>
      <c r="I271" s="30">
        <v>17</v>
      </c>
      <c r="J271" s="30">
        <v>0</v>
      </c>
      <c r="K271" s="30">
        <v>0</v>
      </c>
      <c r="L271" s="30">
        <f t="shared" si="35"/>
        <v>1809</v>
      </c>
      <c r="M271" s="45">
        <v>17</v>
      </c>
      <c r="N271" s="45">
        <v>0</v>
      </c>
      <c r="O271" s="31">
        <f t="shared" si="32"/>
        <v>1826</v>
      </c>
      <c r="P271" s="32">
        <f t="shared" si="33"/>
        <v>0.45631641086186542</v>
      </c>
      <c r="Q271" s="32">
        <f t="shared" si="34"/>
        <v>0.35596221959858326</v>
      </c>
      <c r="R271" s="29"/>
    </row>
    <row r="272" spans="1:18" x14ac:dyDescent="0.25">
      <c r="A272" s="29" t="s">
        <v>232</v>
      </c>
      <c r="B272" s="29" t="s">
        <v>90</v>
      </c>
      <c r="C272" s="29" t="s">
        <v>305</v>
      </c>
      <c r="D272" s="30">
        <v>5307</v>
      </c>
      <c r="E272" s="30">
        <v>3751</v>
      </c>
      <c r="F272" s="30">
        <v>291</v>
      </c>
      <c r="G272" s="30">
        <v>1025</v>
      </c>
      <c r="H272" s="30">
        <v>1057</v>
      </c>
      <c r="I272" s="30">
        <v>10</v>
      </c>
      <c r="J272" s="30">
        <v>1</v>
      </c>
      <c r="K272" s="30">
        <v>0</v>
      </c>
      <c r="L272" s="30">
        <f t="shared" si="35"/>
        <v>2384</v>
      </c>
      <c r="M272" s="45">
        <v>46</v>
      </c>
      <c r="N272" s="45">
        <v>0</v>
      </c>
      <c r="O272" s="31">
        <f t="shared" si="32"/>
        <v>2430</v>
      </c>
      <c r="P272" s="32">
        <f t="shared" si="33"/>
        <v>0.7068023365366497</v>
      </c>
      <c r="Q272" s="32">
        <f t="shared" si="34"/>
        <v>0.44921801394384775</v>
      </c>
      <c r="R272" s="29"/>
    </row>
    <row r="273" spans="1:18" x14ac:dyDescent="0.25">
      <c r="A273" s="29" t="s">
        <v>232</v>
      </c>
      <c r="B273" s="29" t="s">
        <v>90</v>
      </c>
      <c r="C273" s="29" t="s">
        <v>306</v>
      </c>
      <c r="D273" s="30">
        <v>2041</v>
      </c>
      <c r="E273" s="30">
        <v>1255</v>
      </c>
      <c r="F273" s="30">
        <v>331</v>
      </c>
      <c r="G273" s="30">
        <v>445</v>
      </c>
      <c r="H273" s="30">
        <v>98</v>
      </c>
      <c r="I273" s="30">
        <v>1</v>
      </c>
      <c r="J273" s="30">
        <v>0</v>
      </c>
      <c r="K273" s="30">
        <v>0</v>
      </c>
      <c r="L273" s="30">
        <f t="shared" si="35"/>
        <v>875</v>
      </c>
      <c r="M273" s="45">
        <v>12</v>
      </c>
      <c r="N273" s="45">
        <v>1</v>
      </c>
      <c r="O273" s="31">
        <f t="shared" si="32"/>
        <v>888</v>
      </c>
      <c r="P273" s="32">
        <f t="shared" si="33"/>
        <v>0.6148946594806467</v>
      </c>
      <c r="Q273" s="32">
        <f t="shared" si="34"/>
        <v>0.42871141597256246</v>
      </c>
      <c r="R273" s="29"/>
    </row>
    <row r="274" spans="1:18" x14ac:dyDescent="0.25">
      <c r="A274" s="29" t="s">
        <v>232</v>
      </c>
      <c r="B274" s="29" t="s">
        <v>90</v>
      </c>
      <c r="C274" s="29" t="s">
        <v>307</v>
      </c>
      <c r="D274" s="30">
        <v>3511</v>
      </c>
      <c r="E274" s="30">
        <v>1606</v>
      </c>
      <c r="F274" s="30">
        <v>266</v>
      </c>
      <c r="G274" s="30">
        <v>902</v>
      </c>
      <c r="H274" s="30">
        <v>130</v>
      </c>
      <c r="I274" s="30">
        <v>2</v>
      </c>
      <c r="J274" s="30">
        <v>1</v>
      </c>
      <c r="K274" s="30">
        <v>0</v>
      </c>
      <c r="L274" s="30">
        <f t="shared" si="35"/>
        <v>1301</v>
      </c>
      <c r="M274" s="45">
        <v>14</v>
      </c>
      <c r="N274" s="45">
        <v>5</v>
      </c>
      <c r="O274" s="31">
        <f t="shared" si="32"/>
        <v>1320</v>
      </c>
      <c r="P274" s="32">
        <f t="shared" si="33"/>
        <v>0.45741953859299345</v>
      </c>
      <c r="Q274" s="32">
        <f t="shared" si="34"/>
        <v>0.37054970093990314</v>
      </c>
      <c r="R274" s="29"/>
    </row>
    <row r="275" spans="1:18" x14ac:dyDescent="0.25">
      <c r="A275" s="29" t="s">
        <v>232</v>
      </c>
      <c r="B275" s="29" t="s">
        <v>90</v>
      </c>
      <c r="C275" s="29" t="s">
        <v>308</v>
      </c>
      <c r="D275" s="30">
        <v>1652</v>
      </c>
      <c r="E275" s="30">
        <v>1520</v>
      </c>
      <c r="F275" s="30">
        <v>178</v>
      </c>
      <c r="G275" s="30">
        <v>345</v>
      </c>
      <c r="H275" s="30">
        <v>68</v>
      </c>
      <c r="I275" s="30">
        <v>5</v>
      </c>
      <c r="J275" s="30">
        <v>0</v>
      </c>
      <c r="K275" s="30">
        <v>0</v>
      </c>
      <c r="L275" s="30">
        <f t="shared" si="35"/>
        <v>596</v>
      </c>
      <c r="M275" s="45">
        <v>4</v>
      </c>
      <c r="N275" s="45">
        <v>0</v>
      </c>
      <c r="O275" s="31">
        <f t="shared" si="32"/>
        <v>600</v>
      </c>
      <c r="P275" s="32">
        <f t="shared" si="33"/>
        <v>0.92009685230024219</v>
      </c>
      <c r="Q275" s="32">
        <f t="shared" si="34"/>
        <v>0.36077481840193704</v>
      </c>
      <c r="R275" s="29"/>
    </row>
    <row r="276" spans="1:18" x14ac:dyDescent="0.25">
      <c r="A276" s="29" t="s">
        <v>232</v>
      </c>
      <c r="B276" s="29" t="s">
        <v>90</v>
      </c>
      <c r="C276" s="29" t="s">
        <v>309</v>
      </c>
      <c r="D276" s="30">
        <v>42657</v>
      </c>
      <c r="E276" s="30">
        <v>22457</v>
      </c>
      <c r="F276" s="30">
        <v>11228</v>
      </c>
      <c r="G276" s="30">
        <v>4832</v>
      </c>
      <c r="H276" s="30">
        <v>1086</v>
      </c>
      <c r="I276" s="30">
        <v>20</v>
      </c>
      <c r="J276" s="30">
        <v>0</v>
      </c>
      <c r="K276" s="30">
        <v>0</v>
      </c>
      <c r="L276" s="30">
        <f t="shared" si="35"/>
        <v>17166</v>
      </c>
      <c r="M276" s="45">
        <v>51</v>
      </c>
      <c r="N276" s="45">
        <v>2</v>
      </c>
      <c r="O276" s="31">
        <f t="shared" si="32"/>
        <v>17219</v>
      </c>
      <c r="P276" s="32">
        <f t="shared" si="33"/>
        <v>0.52645521250908411</v>
      </c>
      <c r="Q276" s="32">
        <f t="shared" si="34"/>
        <v>0.40241929812223082</v>
      </c>
      <c r="R276" s="29"/>
    </row>
    <row r="277" spans="1:18" x14ac:dyDescent="0.25">
      <c r="A277" s="29" t="s">
        <v>232</v>
      </c>
      <c r="B277" s="29" t="s">
        <v>90</v>
      </c>
      <c r="C277" s="29" t="s">
        <v>310</v>
      </c>
      <c r="D277" s="30">
        <v>10115</v>
      </c>
      <c r="E277" s="30">
        <v>5551</v>
      </c>
      <c r="F277" s="30">
        <v>381</v>
      </c>
      <c r="G277" s="30">
        <v>2101</v>
      </c>
      <c r="H277" s="30">
        <v>1308</v>
      </c>
      <c r="I277" s="30">
        <v>53</v>
      </c>
      <c r="J277" s="30">
        <v>0</v>
      </c>
      <c r="K277" s="30">
        <v>0</v>
      </c>
      <c r="L277" s="30">
        <f t="shared" si="35"/>
        <v>3843</v>
      </c>
      <c r="M277" s="45">
        <v>14</v>
      </c>
      <c r="N277" s="45">
        <v>2</v>
      </c>
      <c r="O277" s="31">
        <f t="shared" si="32"/>
        <v>3859</v>
      </c>
      <c r="P277" s="32">
        <f t="shared" si="33"/>
        <v>0.54878892733564011</v>
      </c>
      <c r="Q277" s="32">
        <f t="shared" si="34"/>
        <v>0.37993079584775086</v>
      </c>
      <c r="R277" s="29"/>
    </row>
    <row r="278" spans="1:18" x14ac:dyDescent="0.25">
      <c r="A278" s="29" t="s">
        <v>232</v>
      </c>
      <c r="B278" s="29" t="s">
        <v>90</v>
      </c>
      <c r="C278" s="29" t="s">
        <v>311</v>
      </c>
      <c r="D278" s="30">
        <v>4620</v>
      </c>
      <c r="E278" s="30">
        <v>1102</v>
      </c>
      <c r="F278" s="30">
        <v>221</v>
      </c>
      <c r="G278" s="30">
        <v>678</v>
      </c>
      <c r="H278" s="30">
        <v>112</v>
      </c>
      <c r="I278" s="30">
        <v>1</v>
      </c>
      <c r="J278" s="30">
        <v>0</v>
      </c>
      <c r="K278" s="30">
        <v>0</v>
      </c>
      <c r="L278" s="30">
        <f t="shared" si="35"/>
        <v>1012</v>
      </c>
      <c r="M278" s="45">
        <v>5</v>
      </c>
      <c r="N278" s="45">
        <v>1</v>
      </c>
      <c r="O278" s="31">
        <f t="shared" si="32"/>
        <v>1018</v>
      </c>
      <c r="P278" s="32">
        <f t="shared" si="33"/>
        <v>0.23852813852813853</v>
      </c>
      <c r="Q278" s="32">
        <f t="shared" si="34"/>
        <v>0.21904761904761905</v>
      </c>
      <c r="R278" s="29"/>
    </row>
    <row r="279" spans="1:18" x14ac:dyDescent="0.25">
      <c r="A279" s="29" t="s">
        <v>232</v>
      </c>
      <c r="B279" s="29" t="s">
        <v>90</v>
      </c>
      <c r="C279" s="29" t="s">
        <v>312</v>
      </c>
      <c r="D279" s="30">
        <v>2120</v>
      </c>
      <c r="E279" s="30">
        <v>1445</v>
      </c>
      <c r="F279" s="30">
        <v>142</v>
      </c>
      <c r="G279" s="30">
        <v>662</v>
      </c>
      <c r="H279" s="30">
        <v>95</v>
      </c>
      <c r="I279" s="30">
        <v>2</v>
      </c>
      <c r="J279" s="30">
        <v>0</v>
      </c>
      <c r="K279" s="30">
        <v>0</v>
      </c>
      <c r="L279" s="30">
        <f t="shared" si="35"/>
        <v>901</v>
      </c>
      <c r="M279" s="45">
        <v>1</v>
      </c>
      <c r="N279" s="45">
        <v>0</v>
      </c>
      <c r="O279" s="31">
        <f t="shared" si="32"/>
        <v>902</v>
      </c>
      <c r="P279" s="32">
        <f t="shared" si="33"/>
        <v>0.68160377358490565</v>
      </c>
      <c r="Q279" s="32">
        <f t="shared" si="34"/>
        <v>0.42499999999999999</v>
      </c>
      <c r="R279" s="29"/>
    </row>
    <row r="280" spans="1:18" x14ac:dyDescent="0.25">
      <c r="A280" s="29" t="s">
        <v>232</v>
      </c>
      <c r="B280" s="29" t="s">
        <v>90</v>
      </c>
      <c r="C280" s="29" t="s">
        <v>313</v>
      </c>
      <c r="D280" s="30">
        <v>3944</v>
      </c>
      <c r="E280" s="30">
        <v>2927</v>
      </c>
      <c r="F280" s="30">
        <v>413</v>
      </c>
      <c r="G280" s="30">
        <v>1441</v>
      </c>
      <c r="H280" s="30">
        <v>19</v>
      </c>
      <c r="I280" s="30">
        <v>4</v>
      </c>
      <c r="J280" s="30">
        <v>0</v>
      </c>
      <c r="K280" s="30">
        <v>0</v>
      </c>
      <c r="L280" s="30">
        <f t="shared" si="35"/>
        <v>1877</v>
      </c>
      <c r="M280" s="45">
        <v>12</v>
      </c>
      <c r="N280" s="45">
        <v>0</v>
      </c>
      <c r="O280" s="31">
        <f t="shared" si="32"/>
        <v>1889</v>
      </c>
      <c r="P280" s="32">
        <f t="shared" si="33"/>
        <v>0.74213995943204869</v>
      </c>
      <c r="Q280" s="32">
        <f t="shared" si="34"/>
        <v>0.47591277890466532</v>
      </c>
      <c r="R280" s="29"/>
    </row>
    <row r="281" spans="1:18" x14ac:dyDescent="0.25">
      <c r="A281" s="29" t="s">
        <v>232</v>
      </c>
      <c r="B281" s="29" t="s">
        <v>90</v>
      </c>
      <c r="C281" s="29" t="s">
        <v>143</v>
      </c>
      <c r="D281" s="30">
        <v>3838</v>
      </c>
      <c r="E281" s="30">
        <v>2275</v>
      </c>
      <c r="F281" s="30">
        <v>133</v>
      </c>
      <c r="G281" s="30">
        <v>536</v>
      </c>
      <c r="H281" s="30">
        <v>488</v>
      </c>
      <c r="I281" s="30">
        <v>24</v>
      </c>
      <c r="J281" s="30">
        <v>0</v>
      </c>
      <c r="K281" s="30">
        <v>0</v>
      </c>
      <c r="L281" s="30">
        <f t="shared" si="35"/>
        <v>1181</v>
      </c>
      <c r="M281" s="45">
        <v>12</v>
      </c>
      <c r="N281" s="45">
        <v>0</v>
      </c>
      <c r="O281" s="31">
        <f t="shared" si="32"/>
        <v>1193</v>
      </c>
      <c r="P281" s="32">
        <f t="shared" si="33"/>
        <v>0.59275664408546114</v>
      </c>
      <c r="Q281" s="32">
        <f t="shared" si="34"/>
        <v>0.30771235018238668</v>
      </c>
      <c r="R281" s="29"/>
    </row>
    <row r="282" spans="1:18" x14ac:dyDescent="0.25">
      <c r="A282" s="29" t="s">
        <v>232</v>
      </c>
      <c r="B282" s="29" t="s">
        <v>90</v>
      </c>
      <c r="C282" s="29" t="s">
        <v>314</v>
      </c>
      <c r="D282" s="30">
        <v>2516</v>
      </c>
      <c r="E282" s="30">
        <v>1203</v>
      </c>
      <c r="F282" s="30">
        <v>305</v>
      </c>
      <c r="G282" s="30">
        <v>534</v>
      </c>
      <c r="H282" s="30">
        <v>89</v>
      </c>
      <c r="I282" s="30">
        <v>2</v>
      </c>
      <c r="J282" s="30">
        <v>0</v>
      </c>
      <c r="K282" s="30">
        <v>0</v>
      </c>
      <c r="L282" s="30">
        <f t="shared" si="35"/>
        <v>930</v>
      </c>
      <c r="M282" s="45">
        <v>14</v>
      </c>
      <c r="N282" s="45">
        <v>0</v>
      </c>
      <c r="O282" s="31">
        <f t="shared" si="32"/>
        <v>944</v>
      </c>
      <c r="P282" s="32">
        <f t="shared" si="33"/>
        <v>0.47813990461049283</v>
      </c>
      <c r="Q282" s="32">
        <f t="shared" si="34"/>
        <v>0.36963434022257552</v>
      </c>
      <c r="R282" s="29"/>
    </row>
    <row r="283" spans="1:18" x14ac:dyDescent="0.25">
      <c r="A283" s="29" t="s">
        <v>232</v>
      </c>
      <c r="B283" s="29" t="s">
        <v>90</v>
      </c>
      <c r="C283" s="29" t="s">
        <v>315</v>
      </c>
      <c r="D283" s="30">
        <v>13981</v>
      </c>
      <c r="E283" s="30">
        <v>10462</v>
      </c>
      <c r="F283" s="30">
        <v>1146</v>
      </c>
      <c r="G283" s="30">
        <v>3654</v>
      </c>
      <c r="H283" s="30">
        <v>3468</v>
      </c>
      <c r="I283" s="30">
        <v>124</v>
      </c>
      <c r="J283" s="30">
        <v>0</v>
      </c>
      <c r="K283" s="30">
        <v>0</v>
      </c>
      <c r="L283" s="30">
        <f t="shared" si="35"/>
        <v>8392</v>
      </c>
      <c r="M283" s="45">
        <v>121</v>
      </c>
      <c r="N283" s="45">
        <v>0</v>
      </c>
      <c r="O283" s="31">
        <f t="shared" si="32"/>
        <v>8513</v>
      </c>
      <c r="P283" s="32">
        <f t="shared" si="33"/>
        <v>0.74830126600386238</v>
      </c>
      <c r="Q283" s="32">
        <f t="shared" si="34"/>
        <v>0.60024318718260494</v>
      </c>
      <c r="R283" s="29"/>
    </row>
    <row r="284" spans="1:18" x14ac:dyDescent="0.25">
      <c r="A284" s="29" t="s">
        <v>232</v>
      </c>
      <c r="B284" s="29" t="s">
        <v>90</v>
      </c>
      <c r="C284" s="29" t="s">
        <v>316</v>
      </c>
      <c r="D284" s="30">
        <v>7700</v>
      </c>
      <c r="E284" s="30">
        <v>2670</v>
      </c>
      <c r="F284" s="30">
        <v>118</v>
      </c>
      <c r="G284" s="30">
        <v>1265</v>
      </c>
      <c r="H284" s="30">
        <v>384</v>
      </c>
      <c r="I284" s="30">
        <v>4</v>
      </c>
      <c r="J284" s="30">
        <v>0</v>
      </c>
      <c r="K284" s="30">
        <v>0</v>
      </c>
      <c r="L284" s="30">
        <f t="shared" si="35"/>
        <v>1771</v>
      </c>
      <c r="M284" s="45">
        <v>16</v>
      </c>
      <c r="N284" s="45">
        <v>0</v>
      </c>
      <c r="O284" s="31">
        <f t="shared" si="32"/>
        <v>1787</v>
      </c>
      <c r="P284" s="32">
        <f t="shared" si="33"/>
        <v>0.34675324675324676</v>
      </c>
      <c r="Q284" s="32">
        <f t="shared" si="34"/>
        <v>0.23</v>
      </c>
      <c r="R284" s="29"/>
    </row>
    <row r="285" spans="1:18" x14ac:dyDescent="0.25">
      <c r="A285" s="17" t="s">
        <v>160</v>
      </c>
      <c r="B285" s="18"/>
      <c r="C285" s="18"/>
      <c r="D285" s="19">
        <f>SUM(D193:D284)</f>
        <v>1973890</v>
      </c>
      <c r="E285" s="19">
        <f t="shared" ref="E285:O285" si="36">SUM(E193:E284)</f>
        <v>1542675</v>
      </c>
      <c r="F285" s="19">
        <f t="shared" si="36"/>
        <v>150611</v>
      </c>
      <c r="G285" s="19">
        <f t="shared" si="36"/>
        <v>491676</v>
      </c>
      <c r="H285" s="19">
        <f t="shared" si="36"/>
        <v>427953</v>
      </c>
      <c r="I285" s="19">
        <f t="shared" si="36"/>
        <v>140441</v>
      </c>
      <c r="J285" s="19">
        <f t="shared" si="36"/>
        <v>82689</v>
      </c>
      <c r="K285" s="19">
        <f t="shared" si="36"/>
        <v>38696</v>
      </c>
      <c r="L285" s="19">
        <f t="shared" si="35"/>
        <v>1332066</v>
      </c>
      <c r="M285" s="19">
        <f t="shared" si="36"/>
        <v>22127</v>
      </c>
      <c r="N285" s="19">
        <f t="shared" si="36"/>
        <v>2037</v>
      </c>
      <c r="O285" s="19">
        <f t="shared" si="36"/>
        <v>1356230</v>
      </c>
      <c r="P285" s="20">
        <f>IFERROR(E285/D285,0)</f>
        <v>0.78154051137601388</v>
      </c>
      <c r="Q285" s="20">
        <f>+IFERROR(L285/D285,0)</f>
        <v>0.67484307636190466</v>
      </c>
      <c r="R285" s="18"/>
    </row>
    <row r="286" spans="1:18" x14ac:dyDescent="0.25">
      <c r="A286" s="29" t="s">
        <v>317</v>
      </c>
      <c r="B286" s="34" t="s">
        <v>22</v>
      </c>
      <c r="C286" s="34" t="s">
        <v>318</v>
      </c>
      <c r="D286" s="30">
        <v>1900</v>
      </c>
      <c r="E286" s="30">
        <v>1870</v>
      </c>
      <c r="F286" s="30">
        <v>583</v>
      </c>
      <c r="G286" s="30">
        <v>1322</v>
      </c>
      <c r="H286" s="30">
        <v>21</v>
      </c>
      <c r="I286" s="30">
        <v>0</v>
      </c>
      <c r="J286" s="30">
        <v>0</v>
      </c>
      <c r="K286" s="30">
        <v>0</v>
      </c>
      <c r="L286" s="30">
        <f t="shared" si="35"/>
        <v>1926</v>
      </c>
      <c r="M286" s="30">
        <v>73</v>
      </c>
      <c r="N286" s="30">
        <v>0</v>
      </c>
      <c r="O286" s="31">
        <f>L286+M286+N286</f>
        <v>1999</v>
      </c>
      <c r="P286" s="32">
        <f>E286/D286</f>
        <v>0.98421052631578942</v>
      </c>
      <c r="Q286" s="32">
        <f>L286/D286</f>
        <v>1.0136842105263157</v>
      </c>
      <c r="R286" s="29" t="s">
        <v>319</v>
      </c>
    </row>
    <row r="287" spans="1:18" x14ac:dyDescent="0.25">
      <c r="A287" s="29" t="s">
        <v>317</v>
      </c>
      <c r="B287" s="34" t="s">
        <v>22</v>
      </c>
      <c r="C287" s="34" t="s">
        <v>320</v>
      </c>
      <c r="D287" s="30">
        <v>243</v>
      </c>
      <c r="E287" s="30">
        <v>243</v>
      </c>
      <c r="F287" s="30">
        <v>27</v>
      </c>
      <c r="G287" s="30">
        <v>202</v>
      </c>
      <c r="H287" s="30">
        <v>0</v>
      </c>
      <c r="I287" s="30">
        <v>0</v>
      </c>
      <c r="J287" s="30">
        <v>0</v>
      </c>
      <c r="K287" s="30">
        <v>0</v>
      </c>
      <c r="L287" s="30">
        <f t="shared" si="35"/>
        <v>229</v>
      </c>
      <c r="M287" s="30">
        <v>6</v>
      </c>
      <c r="N287" s="30">
        <v>0</v>
      </c>
      <c r="O287" s="31">
        <f t="shared" ref="O287:O299" si="37">L287+M287+N287</f>
        <v>235</v>
      </c>
      <c r="P287" s="32">
        <v>1</v>
      </c>
      <c r="Q287" s="32">
        <f t="shared" ref="Q287:Q299" si="38">L287/D287</f>
        <v>0.9423868312757202</v>
      </c>
      <c r="R287" s="29" t="s">
        <v>319</v>
      </c>
    </row>
    <row r="288" spans="1:18" x14ac:dyDescent="0.25">
      <c r="A288" s="29" t="s">
        <v>317</v>
      </c>
      <c r="B288" s="34" t="s">
        <v>22</v>
      </c>
      <c r="C288" s="34" t="s">
        <v>321</v>
      </c>
      <c r="D288" s="30">
        <v>609</v>
      </c>
      <c r="E288" s="30">
        <v>609</v>
      </c>
      <c r="F288" s="30">
        <v>57</v>
      </c>
      <c r="G288" s="30">
        <v>492</v>
      </c>
      <c r="H288" s="30">
        <v>17</v>
      </c>
      <c r="I288" s="30">
        <v>0</v>
      </c>
      <c r="J288" s="30">
        <v>0</v>
      </c>
      <c r="K288" s="30">
        <v>0</v>
      </c>
      <c r="L288" s="30">
        <f t="shared" si="35"/>
        <v>566</v>
      </c>
      <c r="M288" s="30">
        <v>27</v>
      </c>
      <c r="N288" s="30">
        <v>0</v>
      </c>
      <c r="O288" s="31">
        <f t="shared" si="37"/>
        <v>593</v>
      </c>
      <c r="P288" s="32">
        <v>1</v>
      </c>
      <c r="Q288" s="32">
        <f t="shared" si="38"/>
        <v>0.92939244663382592</v>
      </c>
      <c r="R288" s="29" t="s">
        <v>319</v>
      </c>
    </row>
    <row r="289" spans="1:18" x14ac:dyDescent="0.25">
      <c r="A289" s="29" t="s">
        <v>317</v>
      </c>
      <c r="B289" s="34" t="s">
        <v>22</v>
      </c>
      <c r="C289" s="34" t="s">
        <v>322</v>
      </c>
      <c r="D289" s="30">
        <v>400</v>
      </c>
      <c r="E289" s="30">
        <v>400</v>
      </c>
      <c r="F289" s="30">
        <v>197</v>
      </c>
      <c r="G289" s="30">
        <v>222</v>
      </c>
      <c r="H289" s="30">
        <v>0</v>
      </c>
      <c r="I289" s="30">
        <v>0</v>
      </c>
      <c r="J289" s="30">
        <v>0</v>
      </c>
      <c r="K289" s="30">
        <v>0</v>
      </c>
      <c r="L289" s="30">
        <f t="shared" si="35"/>
        <v>419</v>
      </c>
      <c r="M289" s="30">
        <v>17</v>
      </c>
      <c r="N289" s="30">
        <v>0</v>
      </c>
      <c r="O289" s="31">
        <f t="shared" si="37"/>
        <v>436</v>
      </c>
      <c r="P289" s="32">
        <v>1</v>
      </c>
      <c r="Q289" s="32">
        <f t="shared" si="38"/>
        <v>1.0475000000000001</v>
      </c>
      <c r="R289" s="29" t="s">
        <v>319</v>
      </c>
    </row>
    <row r="290" spans="1:18" x14ac:dyDescent="0.25">
      <c r="A290" s="29" t="s">
        <v>317</v>
      </c>
      <c r="B290" s="34" t="s">
        <v>22</v>
      </c>
      <c r="C290" s="34" t="s">
        <v>323</v>
      </c>
      <c r="D290" s="30">
        <v>660</v>
      </c>
      <c r="E290" s="30">
        <v>590</v>
      </c>
      <c r="F290" s="30">
        <v>310</v>
      </c>
      <c r="G290" s="30">
        <v>361</v>
      </c>
      <c r="H290" s="30">
        <v>0</v>
      </c>
      <c r="I290" s="30">
        <v>0</v>
      </c>
      <c r="J290" s="30">
        <v>0</v>
      </c>
      <c r="K290" s="30">
        <v>0</v>
      </c>
      <c r="L290" s="30">
        <f t="shared" si="35"/>
        <v>671</v>
      </c>
      <c r="M290" s="30">
        <v>23</v>
      </c>
      <c r="N290" s="30">
        <v>0</v>
      </c>
      <c r="O290" s="31">
        <f t="shared" si="37"/>
        <v>694</v>
      </c>
      <c r="P290" s="32">
        <v>0.89393939393939392</v>
      </c>
      <c r="Q290" s="32">
        <f t="shared" si="38"/>
        <v>1.0166666666666666</v>
      </c>
      <c r="R290" s="29" t="s">
        <v>319</v>
      </c>
    </row>
    <row r="291" spans="1:18" x14ac:dyDescent="0.25">
      <c r="A291" s="29" t="s">
        <v>317</v>
      </c>
      <c r="B291" s="34" t="s">
        <v>22</v>
      </c>
      <c r="C291" s="34" t="s">
        <v>324</v>
      </c>
      <c r="D291" s="30">
        <v>4450</v>
      </c>
      <c r="E291" s="30">
        <v>4450</v>
      </c>
      <c r="F291" s="30">
        <v>921</v>
      </c>
      <c r="G291" s="30">
        <v>2847</v>
      </c>
      <c r="H291" s="30">
        <v>644</v>
      </c>
      <c r="I291" s="30">
        <v>2</v>
      </c>
      <c r="J291" s="30">
        <v>0</v>
      </c>
      <c r="K291" s="30">
        <v>0</v>
      </c>
      <c r="L291" s="30">
        <f t="shared" si="35"/>
        <v>4414</v>
      </c>
      <c r="M291" s="30">
        <v>113</v>
      </c>
      <c r="N291" s="30">
        <v>0</v>
      </c>
      <c r="O291" s="31">
        <f t="shared" si="37"/>
        <v>4527</v>
      </c>
      <c r="P291" s="32">
        <v>1</v>
      </c>
      <c r="Q291" s="32">
        <f t="shared" si="38"/>
        <v>0.99191011235955051</v>
      </c>
      <c r="R291" s="29" t="s">
        <v>319</v>
      </c>
    </row>
    <row r="292" spans="1:18" x14ac:dyDescent="0.25">
      <c r="A292" s="29" t="s">
        <v>317</v>
      </c>
      <c r="B292" s="34" t="s">
        <v>22</v>
      </c>
      <c r="C292" s="34" t="s">
        <v>325</v>
      </c>
      <c r="D292" s="30">
        <v>682</v>
      </c>
      <c r="E292" s="30">
        <v>682</v>
      </c>
      <c r="F292" s="30">
        <v>175</v>
      </c>
      <c r="G292" s="30">
        <v>527</v>
      </c>
      <c r="H292" s="30">
        <v>4</v>
      </c>
      <c r="I292" s="30">
        <v>0</v>
      </c>
      <c r="J292" s="30">
        <v>0</v>
      </c>
      <c r="K292" s="30">
        <v>0</v>
      </c>
      <c r="L292" s="30">
        <f t="shared" si="35"/>
        <v>706</v>
      </c>
      <c r="M292" s="30">
        <v>11</v>
      </c>
      <c r="N292" s="30">
        <v>0</v>
      </c>
      <c r="O292" s="31">
        <f t="shared" si="37"/>
        <v>717</v>
      </c>
      <c r="P292" s="32">
        <v>1</v>
      </c>
      <c r="Q292" s="32">
        <f t="shared" si="38"/>
        <v>1.0351906158357771</v>
      </c>
      <c r="R292" s="29" t="s">
        <v>319</v>
      </c>
    </row>
    <row r="293" spans="1:18" x14ac:dyDescent="0.25">
      <c r="A293" s="29" t="s">
        <v>317</v>
      </c>
      <c r="B293" s="34" t="s">
        <v>22</v>
      </c>
      <c r="C293" s="34" t="s">
        <v>326</v>
      </c>
      <c r="D293" s="30">
        <v>471</v>
      </c>
      <c r="E293" s="30">
        <v>471</v>
      </c>
      <c r="F293" s="30">
        <v>107</v>
      </c>
      <c r="G293" s="30">
        <v>386</v>
      </c>
      <c r="H293" s="30">
        <v>17</v>
      </c>
      <c r="I293" s="30">
        <v>0</v>
      </c>
      <c r="J293" s="30">
        <v>0</v>
      </c>
      <c r="K293" s="30">
        <v>0</v>
      </c>
      <c r="L293" s="30">
        <f t="shared" si="35"/>
        <v>510</v>
      </c>
      <c r="M293" s="30">
        <v>11</v>
      </c>
      <c r="N293" s="30">
        <v>0</v>
      </c>
      <c r="O293" s="31">
        <f t="shared" si="37"/>
        <v>521</v>
      </c>
      <c r="P293" s="32">
        <v>1</v>
      </c>
      <c r="Q293" s="32">
        <f t="shared" si="38"/>
        <v>1.0828025477707006</v>
      </c>
      <c r="R293" s="29" t="s">
        <v>319</v>
      </c>
    </row>
    <row r="294" spans="1:18" x14ac:dyDescent="0.25">
      <c r="A294" s="29" t="s">
        <v>317</v>
      </c>
      <c r="B294" s="34" t="s">
        <v>22</v>
      </c>
      <c r="C294" s="34" t="s">
        <v>327</v>
      </c>
      <c r="D294" s="30">
        <v>390</v>
      </c>
      <c r="E294" s="30">
        <v>390</v>
      </c>
      <c r="F294" s="30">
        <v>159</v>
      </c>
      <c r="G294" s="30">
        <v>193</v>
      </c>
      <c r="H294" s="30">
        <v>25</v>
      </c>
      <c r="I294" s="30">
        <v>0</v>
      </c>
      <c r="J294" s="30">
        <v>0</v>
      </c>
      <c r="K294" s="30">
        <v>0</v>
      </c>
      <c r="L294" s="30">
        <f t="shared" si="35"/>
        <v>377</v>
      </c>
      <c r="M294" s="30">
        <v>11</v>
      </c>
      <c r="N294" s="30">
        <v>0</v>
      </c>
      <c r="O294" s="31">
        <f t="shared" si="37"/>
        <v>388</v>
      </c>
      <c r="P294" s="32">
        <v>1</v>
      </c>
      <c r="Q294" s="32">
        <f t="shared" si="38"/>
        <v>0.96666666666666667</v>
      </c>
      <c r="R294" s="29" t="s">
        <v>319</v>
      </c>
    </row>
    <row r="295" spans="1:18" x14ac:dyDescent="0.25">
      <c r="A295" s="29" t="s">
        <v>317</v>
      </c>
      <c r="B295" s="34" t="s">
        <v>22</v>
      </c>
      <c r="C295" s="34" t="s">
        <v>328</v>
      </c>
      <c r="D295" s="30">
        <v>2630</v>
      </c>
      <c r="E295" s="30">
        <v>2630</v>
      </c>
      <c r="F295" s="30">
        <v>563</v>
      </c>
      <c r="G295" s="30">
        <v>1538</v>
      </c>
      <c r="H295" s="30">
        <v>519</v>
      </c>
      <c r="I295" s="30">
        <v>9</v>
      </c>
      <c r="J295" s="30">
        <v>0</v>
      </c>
      <c r="K295" s="30">
        <v>0</v>
      </c>
      <c r="L295" s="30">
        <f t="shared" si="35"/>
        <v>2629</v>
      </c>
      <c r="M295" s="30">
        <v>91</v>
      </c>
      <c r="N295" s="30">
        <v>0</v>
      </c>
      <c r="O295" s="31">
        <f t="shared" si="37"/>
        <v>2720</v>
      </c>
      <c r="P295" s="32">
        <v>1</v>
      </c>
      <c r="Q295" s="32">
        <f t="shared" si="38"/>
        <v>0.9996197718631179</v>
      </c>
      <c r="R295" s="29" t="s">
        <v>319</v>
      </c>
    </row>
    <row r="296" spans="1:18" x14ac:dyDescent="0.25">
      <c r="A296" s="29" t="s">
        <v>317</v>
      </c>
      <c r="B296" s="34" t="s">
        <v>22</v>
      </c>
      <c r="C296" s="34" t="s">
        <v>329</v>
      </c>
      <c r="D296" s="30">
        <v>287</v>
      </c>
      <c r="E296" s="30">
        <v>287</v>
      </c>
      <c r="F296" s="30">
        <v>103</v>
      </c>
      <c r="G296" s="30">
        <v>150</v>
      </c>
      <c r="H296" s="30">
        <v>0</v>
      </c>
      <c r="I296" s="30">
        <v>0</v>
      </c>
      <c r="J296" s="30">
        <v>0</v>
      </c>
      <c r="K296" s="30">
        <v>0</v>
      </c>
      <c r="L296" s="30">
        <f t="shared" si="35"/>
        <v>253</v>
      </c>
      <c r="M296" s="30">
        <v>9</v>
      </c>
      <c r="N296" s="30">
        <v>0</v>
      </c>
      <c r="O296" s="31">
        <f t="shared" si="37"/>
        <v>262</v>
      </c>
      <c r="P296" s="32">
        <v>1</v>
      </c>
      <c r="Q296" s="32">
        <f t="shared" si="38"/>
        <v>0.88153310104529614</v>
      </c>
      <c r="R296" s="29" t="s">
        <v>319</v>
      </c>
    </row>
    <row r="297" spans="1:18" x14ac:dyDescent="0.25">
      <c r="A297" s="29" t="s">
        <v>317</v>
      </c>
      <c r="B297" s="34" t="s">
        <v>22</v>
      </c>
      <c r="C297" s="34" t="s">
        <v>330</v>
      </c>
      <c r="D297" s="30">
        <v>639</v>
      </c>
      <c r="E297" s="30">
        <v>639</v>
      </c>
      <c r="F297" s="30">
        <v>42</v>
      </c>
      <c r="G297" s="30">
        <v>594</v>
      </c>
      <c r="H297" s="30">
        <v>1</v>
      </c>
      <c r="I297" s="30">
        <v>0</v>
      </c>
      <c r="J297" s="30">
        <v>0</v>
      </c>
      <c r="K297" s="30">
        <v>0</v>
      </c>
      <c r="L297" s="30">
        <f t="shared" si="35"/>
        <v>637</v>
      </c>
      <c r="M297" s="30">
        <v>2</v>
      </c>
      <c r="N297" s="30">
        <v>0</v>
      </c>
      <c r="O297" s="31">
        <f t="shared" si="37"/>
        <v>639</v>
      </c>
      <c r="P297" s="32">
        <v>1</v>
      </c>
      <c r="Q297" s="32">
        <f t="shared" si="38"/>
        <v>0.99687010954616584</v>
      </c>
      <c r="R297" s="29" t="s">
        <v>319</v>
      </c>
    </row>
    <row r="298" spans="1:18" x14ac:dyDescent="0.25">
      <c r="A298" s="29" t="s">
        <v>317</v>
      </c>
      <c r="B298" s="34" t="s">
        <v>22</v>
      </c>
      <c r="C298" s="34" t="s">
        <v>331</v>
      </c>
      <c r="D298" s="30">
        <v>262</v>
      </c>
      <c r="E298" s="30">
        <v>262</v>
      </c>
      <c r="F298" s="30">
        <v>38</v>
      </c>
      <c r="G298" s="30">
        <v>207</v>
      </c>
      <c r="H298" s="30">
        <v>8</v>
      </c>
      <c r="I298" s="30">
        <v>0</v>
      </c>
      <c r="J298" s="30">
        <v>0</v>
      </c>
      <c r="K298" s="30">
        <v>0</v>
      </c>
      <c r="L298" s="30">
        <f t="shared" si="35"/>
        <v>253</v>
      </c>
      <c r="M298" s="30">
        <v>7</v>
      </c>
      <c r="N298" s="30">
        <v>0</v>
      </c>
      <c r="O298" s="31">
        <f t="shared" si="37"/>
        <v>260</v>
      </c>
      <c r="P298" s="32">
        <v>1</v>
      </c>
      <c r="Q298" s="32">
        <f t="shared" si="38"/>
        <v>0.96564885496183206</v>
      </c>
      <c r="R298" s="29" t="s">
        <v>319</v>
      </c>
    </row>
    <row r="299" spans="1:18" x14ac:dyDescent="0.25">
      <c r="A299" s="29" t="s">
        <v>317</v>
      </c>
      <c r="B299" s="34" t="s">
        <v>22</v>
      </c>
      <c r="C299" s="34" t="s">
        <v>332</v>
      </c>
      <c r="D299" s="30">
        <v>940</v>
      </c>
      <c r="E299" s="30">
        <v>940</v>
      </c>
      <c r="F299" s="30">
        <v>523</v>
      </c>
      <c r="G299" s="30">
        <v>348</v>
      </c>
      <c r="H299" s="30">
        <v>47</v>
      </c>
      <c r="I299" s="30">
        <v>0</v>
      </c>
      <c r="J299" s="30">
        <v>0</v>
      </c>
      <c r="K299" s="30">
        <v>0</v>
      </c>
      <c r="L299" s="30">
        <f t="shared" si="35"/>
        <v>918</v>
      </c>
      <c r="M299" s="30">
        <v>1</v>
      </c>
      <c r="N299" s="30">
        <v>0</v>
      </c>
      <c r="O299" s="31">
        <f t="shared" si="37"/>
        <v>919</v>
      </c>
      <c r="P299" s="32">
        <v>1</v>
      </c>
      <c r="Q299" s="32">
        <f t="shared" si="38"/>
        <v>0.97659574468085109</v>
      </c>
      <c r="R299" s="29" t="s">
        <v>319</v>
      </c>
    </row>
    <row r="300" spans="1:18" x14ac:dyDescent="0.25">
      <c r="A300" s="17" t="s">
        <v>160</v>
      </c>
      <c r="B300" s="18"/>
      <c r="C300" s="18"/>
      <c r="D300" s="19">
        <f t="shared" ref="D300:O300" si="39">+SUM(D286:D299)</f>
        <v>14563</v>
      </c>
      <c r="E300" s="19">
        <f t="shared" si="39"/>
        <v>14463</v>
      </c>
      <c r="F300" s="19">
        <f t="shared" si="39"/>
        <v>3805</v>
      </c>
      <c r="G300" s="19">
        <f t="shared" si="39"/>
        <v>9389</v>
      </c>
      <c r="H300" s="19">
        <f t="shared" si="39"/>
        <v>1303</v>
      </c>
      <c r="I300" s="19">
        <f t="shared" si="39"/>
        <v>11</v>
      </c>
      <c r="J300" s="19">
        <f t="shared" si="39"/>
        <v>0</v>
      </c>
      <c r="K300" s="19">
        <f t="shared" si="39"/>
        <v>0</v>
      </c>
      <c r="L300" s="19">
        <f t="shared" si="35"/>
        <v>14508</v>
      </c>
      <c r="M300" s="19">
        <f t="shared" si="39"/>
        <v>402</v>
      </c>
      <c r="N300" s="19">
        <f t="shared" si="39"/>
        <v>0</v>
      </c>
      <c r="O300" s="19">
        <f t="shared" si="39"/>
        <v>14910</v>
      </c>
      <c r="P300" s="20">
        <f>IFERROR(E300/D300,0)</f>
        <v>0.99313328297740855</v>
      </c>
      <c r="Q300" s="20">
        <f>+IFERROR(L300/D300,0)</f>
        <v>0.99622330563757466</v>
      </c>
      <c r="R300" s="18"/>
    </row>
    <row r="301" spans="1:18" x14ac:dyDescent="0.25">
      <c r="A301" s="46" t="s">
        <v>333</v>
      </c>
      <c r="B301" s="29" t="s">
        <v>37</v>
      </c>
      <c r="C301" s="29" t="s">
        <v>334</v>
      </c>
      <c r="D301" s="29">
        <v>1260</v>
      </c>
      <c r="E301" s="29">
        <v>1260</v>
      </c>
      <c r="F301" s="29">
        <v>210</v>
      </c>
      <c r="G301" s="29">
        <v>531</v>
      </c>
      <c r="H301" s="29">
        <v>198</v>
      </c>
      <c r="I301" s="29"/>
      <c r="J301" s="29"/>
      <c r="K301" s="29"/>
      <c r="L301" s="29">
        <f t="shared" si="35"/>
        <v>939</v>
      </c>
      <c r="M301" s="29">
        <v>13</v>
      </c>
      <c r="N301" s="29"/>
      <c r="O301" s="29">
        <f>L301+M301+N301</f>
        <v>952</v>
      </c>
      <c r="P301" s="47">
        <f>E301/D301</f>
        <v>1</v>
      </c>
      <c r="Q301" s="47">
        <f>L301/D301</f>
        <v>0.74523809523809526</v>
      </c>
      <c r="R301" s="29"/>
    </row>
    <row r="302" spans="1:18" x14ac:dyDescent="0.25">
      <c r="A302" s="29" t="s">
        <v>333</v>
      </c>
      <c r="B302" s="29" t="s">
        <v>37</v>
      </c>
      <c r="C302" s="29" t="s">
        <v>335</v>
      </c>
      <c r="D302" s="30">
        <v>1100</v>
      </c>
      <c r="E302" s="30">
        <v>700</v>
      </c>
      <c r="F302" s="30">
        <v>46</v>
      </c>
      <c r="G302" s="30">
        <v>331</v>
      </c>
      <c r="H302" s="30">
        <v>218</v>
      </c>
      <c r="I302" s="30"/>
      <c r="J302" s="30"/>
      <c r="K302" s="30"/>
      <c r="L302" s="30">
        <f t="shared" si="35"/>
        <v>595</v>
      </c>
      <c r="M302" s="30">
        <v>4</v>
      </c>
      <c r="N302" s="30"/>
      <c r="O302" s="29">
        <f t="shared" ref="O302" si="40">L302+M302+N302</f>
        <v>599</v>
      </c>
      <c r="P302" s="47">
        <f t="shared" ref="P302" si="41">E302/D302</f>
        <v>0.63636363636363635</v>
      </c>
      <c r="Q302" s="32">
        <v>0.54090909090909089</v>
      </c>
      <c r="R302" s="29"/>
    </row>
    <row r="303" spans="1:18" x14ac:dyDescent="0.25">
      <c r="A303" s="17" t="s">
        <v>160</v>
      </c>
      <c r="B303" s="18"/>
      <c r="C303" s="18"/>
      <c r="D303" s="19">
        <f>+SUM(D301:D302)</f>
        <v>2360</v>
      </c>
      <c r="E303" s="19">
        <f t="shared" ref="E303:K303" si="42">+SUM(E301:E302)</f>
        <v>1960</v>
      </c>
      <c r="F303" s="19">
        <f t="shared" si="42"/>
        <v>256</v>
      </c>
      <c r="G303" s="19">
        <f t="shared" si="42"/>
        <v>862</v>
      </c>
      <c r="H303" s="19">
        <f t="shared" si="42"/>
        <v>416</v>
      </c>
      <c r="I303" s="19">
        <f t="shared" si="42"/>
        <v>0</v>
      </c>
      <c r="J303" s="19">
        <f t="shared" si="42"/>
        <v>0</v>
      </c>
      <c r="K303" s="19">
        <f t="shared" si="42"/>
        <v>0</v>
      </c>
      <c r="L303" s="19">
        <f t="shared" si="35"/>
        <v>1534</v>
      </c>
      <c r="M303" s="19">
        <f>+SUM(M301:M302)</f>
        <v>17</v>
      </c>
      <c r="N303" s="19">
        <f>+SUM(N301:N302)</f>
        <v>0</v>
      </c>
      <c r="O303" s="19">
        <f>+SUM(O301:O302)</f>
        <v>1551</v>
      </c>
      <c r="P303" s="20">
        <f>IFERROR(E303/D303,0)</f>
        <v>0.83050847457627119</v>
      </c>
      <c r="Q303" s="20">
        <f>+IFERROR(L303/D303,0)</f>
        <v>0.65</v>
      </c>
      <c r="R303" s="18"/>
    </row>
    <row r="304" spans="1:18" x14ac:dyDescent="0.25">
      <c r="A304" s="29" t="s">
        <v>336</v>
      </c>
      <c r="B304" s="29" t="s">
        <v>22</v>
      </c>
      <c r="C304" s="29" t="s">
        <v>337</v>
      </c>
      <c r="D304" s="9">
        <v>4900</v>
      </c>
      <c r="E304" s="9">
        <v>4800</v>
      </c>
      <c r="F304" s="9">
        <v>869</v>
      </c>
      <c r="G304" s="9">
        <v>1890</v>
      </c>
      <c r="H304" s="9">
        <v>1522</v>
      </c>
      <c r="I304" s="9">
        <v>146</v>
      </c>
      <c r="J304" s="9"/>
      <c r="K304" s="9"/>
      <c r="L304" s="9">
        <f t="shared" si="35"/>
        <v>4427</v>
      </c>
      <c r="M304" s="9">
        <v>117</v>
      </c>
      <c r="N304" s="9">
        <v>0</v>
      </c>
      <c r="O304" s="31">
        <v>4544</v>
      </c>
      <c r="P304" s="32">
        <f t="shared" ref="P304:P311" si="43">E304/D304</f>
        <v>0.97959183673469385</v>
      </c>
      <c r="Q304" s="32">
        <f t="shared" ref="Q304" si="44">L304/D304</f>
        <v>0.90346938775510199</v>
      </c>
      <c r="R304" s="29"/>
    </row>
    <row r="305" spans="1:18" x14ac:dyDescent="0.25">
      <c r="A305" s="17" t="s">
        <v>160</v>
      </c>
      <c r="B305" s="18"/>
      <c r="C305" s="18"/>
      <c r="D305" s="19">
        <f>+SUM(D304)</f>
        <v>4900</v>
      </c>
      <c r="E305" s="19">
        <f t="shared" ref="E305:K305" si="45">+SUM(E304)</f>
        <v>4800</v>
      </c>
      <c r="F305" s="19">
        <f t="shared" si="45"/>
        <v>869</v>
      </c>
      <c r="G305" s="19">
        <f t="shared" si="45"/>
        <v>1890</v>
      </c>
      <c r="H305" s="19">
        <f t="shared" si="45"/>
        <v>1522</v>
      </c>
      <c r="I305" s="19">
        <f t="shared" si="45"/>
        <v>146</v>
      </c>
      <c r="J305" s="19">
        <f t="shared" si="45"/>
        <v>0</v>
      </c>
      <c r="K305" s="19">
        <f t="shared" si="45"/>
        <v>0</v>
      </c>
      <c r="L305" s="19">
        <f t="shared" si="35"/>
        <v>4427</v>
      </c>
      <c r="M305" s="19">
        <f>+M304</f>
        <v>117</v>
      </c>
      <c r="N305" s="19"/>
      <c r="O305" s="19">
        <f t="shared" ref="O305:O311" si="46">SUM(L305:N305)</f>
        <v>4544</v>
      </c>
      <c r="P305" s="20">
        <f>IFERROR(E305/D305,0)</f>
        <v>0.97959183673469385</v>
      </c>
      <c r="Q305" s="20">
        <f>+IFERROR(L305/D305,0)</f>
        <v>0.90346938775510199</v>
      </c>
      <c r="R305" s="18"/>
    </row>
    <row r="306" spans="1:18" x14ac:dyDescent="0.25">
      <c r="A306" s="29" t="s">
        <v>338</v>
      </c>
      <c r="B306" s="29" t="s">
        <v>37</v>
      </c>
      <c r="C306" s="29" t="s">
        <v>339</v>
      </c>
      <c r="D306" s="37">
        <v>3350</v>
      </c>
      <c r="E306" s="37">
        <v>3350</v>
      </c>
      <c r="F306" s="37">
        <v>384</v>
      </c>
      <c r="G306" s="37">
        <v>2897</v>
      </c>
      <c r="H306" s="37">
        <v>0</v>
      </c>
      <c r="I306" s="37">
        <v>0</v>
      </c>
      <c r="J306" s="37">
        <v>0</v>
      </c>
      <c r="K306" s="37">
        <v>0</v>
      </c>
      <c r="L306" s="37">
        <f t="shared" si="35"/>
        <v>3281</v>
      </c>
      <c r="M306" s="37">
        <v>45</v>
      </c>
      <c r="N306" s="38">
        <v>13</v>
      </c>
      <c r="O306" s="31">
        <f>L306+M306+N306</f>
        <v>3339</v>
      </c>
      <c r="P306" s="32">
        <f>E306/D306</f>
        <v>1</v>
      </c>
      <c r="Q306" s="32">
        <f>L306/D306</f>
        <v>0.97940298507462686</v>
      </c>
      <c r="R306" s="29"/>
    </row>
    <row r="307" spans="1:18" x14ac:dyDescent="0.25">
      <c r="A307" s="29" t="s">
        <v>338</v>
      </c>
      <c r="B307" s="29" t="s">
        <v>37</v>
      </c>
      <c r="C307" s="29" t="s">
        <v>340</v>
      </c>
      <c r="D307" s="37">
        <v>2250</v>
      </c>
      <c r="E307" s="37">
        <v>2150</v>
      </c>
      <c r="F307" s="37">
        <v>303</v>
      </c>
      <c r="G307" s="37">
        <v>1309</v>
      </c>
      <c r="H307" s="37">
        <v>268</v>
      </c>
      <c r="I307" s="37">
        <v>0</v>
      </c>
      <c r="J307" s="37">
        <v>0</v>
      </c>
      <c r="K307" s="37">
        <v>0</v>
      </c>
      <c r="L307" s="37">
        <f t="shared" si="35"/>
        <v>1880</v>
      </c>
      <c r="M307" s="37">
        <v>28</v>
      </c>
      <c r="N307" s="38">
        <v>9</v>
      </c>
      <c r="O307" s="31">
        <f t="shared" ref="O307:O308" si="47">L307+M307+N307</f>
        <v>1917</v>
      </c>
      <c r="P307" s="32">
        <f t="shared" ref="P307:P308" si="48">E307/D307</f>
        <v>0.9555555555555556</v>
      </c>
      <c r="Q307" s="32">
        <f t="shared" ref="Q307:Q308" si="49">L307/D307</f>
        <v>0.83555555555555561</v>
      </c>
      <c r="R307" s="29"/>
    </row>
    <row r="308" spans="1:18" x14ac:dyDescent="0.25">
      <c r="A308" s="29" t="s">
        <v>338</v>
      </c>
      <c r="B308" s="29" t="s">
        <v>37</v>
      </c>
      <c r="C308" s="29" t="s">
        <v>341</v>
      </c>
      <c r="D308" s="37">
        <v>1500</v>
      </c>
      <c r="E308" s="37">
        <v>1450</v>
      </c>
      <c r="F308" s="37">
        <v>68</v>
      </c>
      <c r="G308" s="37">
        <v>1163</v>
      </c>
      <c r="H308" s="37">
        <v>161</v>
      </c>
      <c r="I308" s="37">
        <v>0</v>
      </c>
      <c r="J308" s="37">
        <v>0</v>
      </c>
      <c r="K308" s="37">
        <v>0</v>
      </c>
      <c r="L308" s="37">
        <f t="shared" si="35"/>
        <v>1392</v>
      </c>
      <c r="M308" s="37">
        <v>38</v>
      </c>
      <c r="N308" s="38">
        <v>5</v>
      </c>
      <c r="O308" s="31">
        <f t="shared" si="47"/>
        <v>1435</v>
      </c>
      <c r="P308" s="32">
        <f t="shared" si="48"/>
        <v>0.96666666666666667</v>
      </c>
      <c r="Q308" s="32">
        <f t="shared" si="49"/>
        <v>0.92800000000000005</v>
      </c>
      <c r="R308" s="29"/>
    </row>
    <row r="309" spans="1:18" x14ac:dyDescent="0.25">
      <c r="A309" s="17" t="s">
        <v>160</v>
      </c>
      <c r="B309" s="18"/>
      <c r="C309" s="18"/>
      <c r="D309" s="19">
        <f>+SUM(D306:D308)</f>
        <v>7100</v>
      </c>
      <c r="E309" s="19">
        <f t="shared" ref="E309:O309" si="50">+SUM(E306:E308)</f>
        <v>6950</v>
      </c>
      <c r="F309" s="19">
        <f t="shared" si="50"/>
        <v>755</v>
      </c>
      <c r="G309" s="19">
        <f t="shared" si="50"/>
        <v>5369</v>
      </c>
      <c r="H309" s="19">
        <f t="shared" si="50"/>
        <v>429</v>
      </c>
      <c r="I309" s="19">
        <f t="shared" si="50"/>
        <v>0</v>
      </c>
      <c r="J309" s="19">
        <f t="shared" si="50"/>
        <v>0</v>
      </c>
      <c r="K309" s="19">
        <f t="shared" si="50"/>
        <v>0</v>
      </c>
      <c r="L309" s="19">
        <f t="shared" si="35"/>
        <v>6553</v>
      </c>
      <c r="M309" s="19">
        <f t="shared" si="50"/>
        <v>111</v>
      </c>
      <c r="N309" s="19">
        <f t="shared" si="50"/>
        <v>27</v>
      </c>
      <c r="O309" s="19">
        <f t="shared" si="50"/>
        <v>6691</v>
      </c>
      <c r="P309" s="20">
        <f t="shared" si="43"/>
        <v>0.97887323943661975</v>
      </c>
      <c r="Q309" s="20">
        <f>+IFERROR(L309/D309,0)</f>
        <v>0.92295774647887319</v>
      </c>
      <c r="R309" s="18"/>
    </row>
    <row r="310" spans="1:18" x14ac:dyDescent="0.25">
      <c r="A310" s="29" t="s">
        <v>342</v>
      </c>
      <c r="B310" s="34" t="s">
        <v>343</v>
      </c>
      <c r="C310" s="34" t="s">
        <v>344</v>
      </c>
      <c r="D310" s="9">
        <v>2200</v>
      </c>
      <c r="E310" s="9">
        <v>2023</v>
      </c>
      <c r="F310" s="9">
        <v>572</v>
      </c>
      <c r="G310" s="9">
        <v>582</v>
      </c>
      <c r="H310" s="9">
        <v>4</v>
      </c>
      <c r="I310" s="9">
        <v>0</v>
      </c>
      <c r="J310" s="9">
        <v>0</v>
      </c>
      <c r="K310" s="9">
        <v>0</v>
      </c>
      <c r="L310" s="9">
        <f t="shared" si="35"/>
        <v>1158</v>
      </c>
      <c r="M310" s="9">
        <v>0</v>
      </c>
      <c r="N310" s="9">
        <v>0</v>
      </c>
      <c r="O310" s="10">
        <f t="shared" ref="O310" si="51">SUM(L310:N310)</f>
        <v>1158</v>
      </c>
      <c r="P310" s="48">
        <f t="shared" si="43"/>
        <v>0.91954545454545455</v>
      </c>
      <c r="Q310" s="48">
        <f t="shared" ref="Q310" si="52">L310/D310</f>
        <v>0.52636363636363637</v>
      </c>
      <c r="R310" s="29"/>
    </row>
    <row r="311" spans="1:18" x14ac:dyDescent="0.25">
      <c r="A311" s="17" t="s">
        <v>160</v>
      </c>
      <c r="B311" s="18"/>
      <c r="C311" s="18"/>
      <c r="D311" s="19">
        <f t="shared" ref="D311:N311" si="53">+SUM(D310:D310)</f>
        <v>2200</v>
      </c>
      <c r="E311" s="19">
        <f t="shared" si="53"/>
        <v>2023</v>
      </c>
      <c r="F311" s="19">
        <f t="shared" si="53"/>
        <v>572</v>
      </c>
      <c r="G311" s="19">
        <f t="shared" si="53"/>
        <v>582</v>
      </c>
      <c r="H311" s="19">
        <f t="shared" si="53"/>
        <v>4</v>
      </c>
      <c r="I311" s="19">
        <f t="shared" si="53"/>
        <v>0</v>
      </c>
      <c r="J311" s="19">
        <f t="shared" si="53"/>
        <v>0</v>
      </c>
      <c r="K311" s="19">
        <f t="shared" si="53"/>
        <v>0</v>
      </c>
      <c r="L311" s="19">
        <f t="shared" si="35"/>
        <v>1158</v>
      </c>
      <c r="M311" s="19">
        <f t="shared" si="53"/>
        <v>0</v>
      </c>
      <c r="N311" s="19">
        <f t="shared" si="53"/>
        <v>0</v>
      </c>
      <c r="O311" s="19">
        <f t="shared" si="46"/>
        <v>1158</v>
      </c>
      <c r="P311" s="20">
        <f t="shared" si="43"/>
        <v>0.91954545454545455</v>
      </c>
      <c r="Q311" s="20">
        <f>+IFERROR(L311/D311,0)</f>
        <v>0.52636363636363637</v>
      </c>
      <c r="R311" s="18"/>
    </row>
    <row r="312" spans="1:18" x14ac:dyDescent="0.25">
      <c r="A312" s="29" t="s">
        <v>345</v>
      </c>
      <c r="B312" s="29" t="s">
        <v>37</v>
      </c>
      <c r="C312" s="29" t="s">
        <v>346</v>
      </c>
      <c r="D312" s="30">
        <v>4310</v>
      </c>
      <c r="E312" s="30">
        <v>4305</v>
      </c>
      <c r="F312" s="30">
        <v>658</v>
      </c>
      <c r="G312" s="30">
        <v>2616</v>
      </c>
      <c r="H312" s="30">
        <v>801</v>
      </c>
      <c r="I312" s="30">
        <v>77</v>
      </c>
      <c r="J312" s="30">
        <v>1</v>
      </c>
      <c r="K312" s="30">
        <v>0</v>
      </c>
      <c r="L312" s="30">
        <f t="shared" si="35"/>
        <v>4153</v>
      </c>
      <c r="M312" s="30">
        <v>151</v>
      </c>
      <c r="N312" s="30">
        <v>2</v>
      </c>
      <c r="O312" s="31">
        <f>L312+M312+N312</f>
        <v>4306</v>
      </c>
      <c r="P312" s="32">
        <f>E312/D312</f>
        <v>0.99883990719257543</v>
      </c>
      <c r="Q312" s="32">
        <f>L312/D312</f>
        <v>0.96357308584686774</v>
      </c>
      <c r="R312" s="29"/>
    </row>
    <row r="313" spans="1:18" x14ac:dyDescent="0.25">
      <c r="A313" s="29" t="s">
        <v>345</v>
      </c>
      <c r="B313" s="29" t="s">
        <v>37</v>
      </c>
      <c r="C313" s="29" t="s">
        <v>347</v>
      </c>
      <c r="D313" s="30">
        <v>9186</v>
      </c>
      <c r="E313" s="30">
        <v>9133</v>
      </c>
      <c r="F313" s="30">
        <v>1699</v>
      </c>
      <c r="G313" s="30">
        <v>4275</v>
      </c>
      <c r="H313" s="30">
        <v>2967</v>
      </c>
      <c r="I313" s="30">
        <v>245</v>
      </c>
      <c r="J313" s="30">
        <v>0</v>
      </c>
      <c r="K313" s="30">
        <v>0</v>
      </c>
      <c r="L313" s="30">
        <f t="shared" si="35"/>
        <v>9186</v>
      </c>
      <c r="M313" s="30">
        <v>407</v>
      </c>
      <c r="N313" s="30">
        <v>4</v>
      </c>
      <c r="O313" s="31">
        <f t="shared" ref="O313:O366" si="54">L313+M313+N313</f>
        <v>9597</v>
      </c>
      <c r="P313" s="32">
        <f t="shared" ref="P313:P366" si="55">E313/D313</f>
        <v>0.99423035053342046</v>
      </c>
      <c r="Q313" s="32">
        <f t="shared" ref="Q313:Q366" si="56">L313/D313</f>
        <v>1</v>
      </c>
      <c r="R313" s="29"/>
    </row>
    <row r="314" spans="1:18" x14ac:dyDescent="0.25">
      <c r="A314" s="29" t="s">
        <v>345</v>
      </c>
      <c r="B314" s="29" t="s">
        <v>22</v>
      </c>
      <c r="C314" s="29" t="s">
        <v>348</v>
      </c>
      <c r="D314" s="30">
        <v>57620</v>
      </c>
      <c r="E314" s="30">
        <v>57022</v>
      </c>
      <c r="F314" s="30">
        <v>5775</v>
      </c>
      <c r="G314" s="30">
        <v>13648</v>
      </c>
      <c r="H314" s="30">
        <v>22447</v>
      </c>
      <c r="I314" s="30">
        <v>10755</v>
      </c>
      <c r="J314" s="30">
        <v>4995</v>
      </c>
      <c r="K314" s="30">
        <v>0</v>
      </c>
      <c r="L314" s="30">
        <f t="shared" si="35"/>
        <v>57620</v>
      </c>
      <c r="M314" s="30">
        <v>2047</v>
      </c>
      <c r="N314" s="30">
        <v>6</v>
      </c>
      <c r="O314" s="31">
        <f t="shared" si="54"/>
        <v>59673</v>
      </c>
      <c r="P314" s="32">
        <f t="shared" si="55"/>
        <v>0.98962165914612976</v>
      </c>
      <c r="Q314" s="32">
        <f t="shared" si="56"/>
        <v>1</v>
      </c>
      <c r="R314" s="29"/>
    </row>
    <row r="315" spans="1:18" x14ac:dyDescent="0.25">
      <c r="A315" s="29" t="s">
        <v>345</v>
      </c>
      <c r="B315" s="29" t="s">
        <v>22</v>
      </c>
      <c r="C315" s="29" t="s">
        <v>349</v>
      </c>
      <c r="D315" s="30">
        <v>169</v>
      </c>
      <c r="E315" s="30">
        <v>166</v>
      </c>
      <c r="F315" s="30">
        <v>62</v>
      </c>
      <c r="G315" s="30">
        <v>101</v>
      </c>
      <c r="H315" s="30">
        <v>4</v>
      </c>
      <c r="I315" s="30">
        <v>0</v>
      </c>
      <c r="J315" s="30">
        <v>0</v>
      </c>
      <c r="K315" s="30">
        <v>0</v>
      </c>
      <c r="L315" s="30">
        <f t="shared" si="35"/>
        <v>167</v>
      </c>
      <c r="M315" s="30">
        <v>13</v>
      </c>
      <c r="N315" s="30">
        <v>0</v>
      </c>
      <c r="O315" s="31">
        <f t="shared" si="54"/>
        <v>180</v>
      </c>
      <c r="P315" s="32">
        <f t="shared" si="55"/>
        <v>0.98224852071005919</v>
      </c>
      <c r="Q315" s="32">
        <f t="shared" si="56"/>
        <v>0.98816568047337283</v>
      </c>
      <c r="R315" s="29"/>
    </row>
    <row r="316" spans="1:18" x14ac:dyDescent="0.25">
      <c r="A316" s="29" t="s">
        <v>345</v>
      </c>
      <c r="B316" s="29" t="s">
        <v>37</v>
      </c>
      <c r="C316" s="29" t="s">
        <v>350</v>
      </c>
      <c r="D316" s="30">
        <v>2503</v>
      </c>
      <c r="E316" s="30">
        <v>2490</v>
      </c>
      <c r="F316" s="30">
        <v>526</v>
      </c>
      <c r="G316" s="30">
        <v>1310</v>
      </c>
      <c r="H316" s="30">
        <v>663</v>
      </c>
      <c r="I316" s="30">
        <v>4</v>
      </c>
      <c r="J316" s="30">
        <v>0</v>
      </c>
      <c r="K316" s="30">
        <v>0</v>
      </c>
      <c r="L316" s="30">
        <f t="shared" si="35"/>
        <v>2503</v>
      </c>
      <c r="M316" s="30">
        <v>88</v>
      </c>
      <c r="N316" s="30">
        <v>2</v>
      </c>
      <c r="O316" s="31">
        <f t="shared" si="54"/>
        <v>2593</v>
      </c>
      <c r="P316" s="32">
        <f t="shared" si="55"/>
        <v>0.99480623252097478</v>
      </c>
      <c r="Q316" s="32">
        <f t="shared" si="56"/>
        <v>1</v>
      </c>
      <c r="R316" s="29"/>
    </row>
    <row r="317" spans="1:18" x14ac:dyDescent="0.25">
      <c r="A317" s="29" t="s">
        <v>345</v>
      </c>
      <c r="B317" s="29" t="s">
        <v>22</v>
      </c>
      <c r="C317" s="29" t="s">
        <v>351</v>
      </c>
      <c r="D317" s="30">
        <v>386</v>
      </c>
      <c r="E317" s="30">
        <v>386</v>
      </c>
      <c r="F317" s="30">
        <v>149</v>
      </c>
      <c r="G317" s="30">
        <v>160</v>
      </c>
      <c r="H317" s="30">
        <v>21</v>
      </c>
      <c r="I317" s="30">
        <v>0</v>
      </c>
      <c r="J317" s="30">
        <v>0</v>
      </c>
      <c r="K317" s="30">
        <v>0</v>
      </c>
      <c r="L317" s="30">
        <f t="shared" si="35"/>
        <v>330</v>
      </c>
      <c r="M317" s="30">
        <v>17</v>
      </c>
      <c r="N317" s="30">
        <v>0</v>
      </c>
      <c r="O317" s="31">
        <f t="shared" si="54"/>
        <v>347</v>
      </c>
      <c r="P317" s="32">
        <f t="shared" si="55"/>
        <v>1</v>
      </c>
      <c r="Q317" s="32">
        <f t="shared" si="56"/>
        <v>0.85492227979274615</v>
      </c>
      <c r="R317" s="29"/>
    </row>
    <row r="318" spans="1:18" x14ac:dyDescent="0.25">
      <c r="A318" s="29" t="s">
        <v>345</v>
      </c>
      <c r="B318" s="29" t="s">
        <v>22</v>
      </c>
      <c r="C318" s="29" t="s">
        <v>352</v>
      </c>
      <c r="D318" s="30">
        <v>38027</v>
      </c>
      <c r="E318" s="30">
        <v>37539</v>
      </c>
      <c r="F318" s="30">
        <v>3874</v>
      </c>
      <c r="G318" s="30">
        <v>19067</v>
      </c>
      <c r="H318" s="30">
        <v>12202</v>
      </c>
      <c r="I318" s="30">
        <v>2462</v>
      </c>
      <c r="J318" s="30">
        <v>422</v>
      </c>
      <c r="K318" s="30">
        <v>0</v>
      </c>
      <c r="L318" s="30">
        <f t="shared" si="35"/>
        <v>38027</v>
      </c>
      <c r="M318" s="30">
        <v>1251</v>
      </c>
      <c r="N318" s="30">
        <v>4</v>
      </c>
      <c r="O318" s="31">
        <f t="shared" si="54"/>
        <v>39282</v>
      </c>
      <c r="P318" s="32">
        <f t="shared" si="55"/>
        <v>0.98716701291187836</v>
      </c>
      <c r="Q318" s="32">
        <f t="shared" si="56"/>
        <v>1</v>
      </c>
      <c r="R318" s="29"/>
    </row>
    <row r="319" spans="1:18" x14ac:dyDescent="0.25">
      <c r="A319" s="29" t="s">
        <v>345</v>
      </c>
      <c r="B319" s="29" t="s">
        <v>22</v>
      </c>
      <c r="C319" s="29" t="s">
        <v>353</v>
      </c>
      <c r="D319" s="30">
        <v>37372</v>
      </c>
      <c r="E319" s="30">
        <v>36795</v>
      </c>
      <c r="F319" s="30">
        <v>2693</v>
      </c>
      <c r="G319" s="30">
        <v>23926</v>
      </c>
      <c r="H319" s="30">
        <v>8731</v>
      </c>
      <c r="I319" s="30">
        <v>1879</v>
      </c>
      <c r="J319" s="30">
        <v>80</v>
      </c>
      <c r="K319" s="30">
        <v>1</v>
      </c>
      <c r="L319" s="30">
        <f t="shared" si="35"/>
        <v>37310</v>
      </c>
      <c r="M319" s="30">
        <v>1261</v>
      </c>
      <c r="N319" s="30">
        <v>16</v>
      </c>
      <c r="O319" s="31">
        <f t="shared" si="54"/>
        <v>38587</v>
      </c>
      <c r="P319" s="32">
        <f t="shared" si="55"/>
        <v>0.98456063362945523</v>
      </c>
      <c r="Q319" s="32">
        <f t="shared" si="56"/>
        <v>0.9983410039601841</v>
      </c>
      <c r="R319" s="29"/>
    </row>
    <row r="320" spans="1:18" x14ac:dyDescent="0.25">
      <c r="A320" s="29" t="s">
        <v>345</v>
      </c>
      <c r="B320" s="29" t="s">
        <v>22</v>
      </c>
      <c r="C320" s="29" t="s">
        <v>354</v>
      </c>
      <c r="D320" s="30">
        <v>1412</v>
      </c>
      <c r="E320" s="30">
        <v>1402</v>
      </c>
      <c r="F320" s="30">
        <v>257</v>
      </c>
      <c r="G320" s="30">
        <v>1112</v>
      </c>
      <c r="H320" s="30">
        <v>38</v>
      </c>
      <c r="I320" s="30">
        <v>0</v>
      </c>
      <c r="J320" s="30">
        <v>0</v>
      </c>
      <c r="K320" s="30">
        <v>0</v>
      </c>
      <c r="L320" s="30">
        <f t="shared" si="35"/>
        <v>1407</v>
      </c>
      <c r="M320" s="30">
        <v>69</v>
      </c>
      <c r="N320" s="30">
        <v>0</v>
      </c>
      <c r="O320" s="31">
        <f t="shared" si="54"/>
        <v>1476</v>
      </c>
      <c r="P320" s="32">
        <f t="shared" si="55"/>
        <v>0.99291784702549579</v>
      </c>
      <c r="Q320" s="32">
        <f t="shared" si="56"/>
        <v>0.9964589235127479</v>
      </c>
      <c r="R320" s="29"/>
    </row>
    <row r="321" spans="1:18" x14ac:dyDescent="0.25">
      <c r="A321" s="29" t="s">
        <v>345</v>
      </c>
      <c r="B321" s="29" t="s">
        <v>22</v>
      </c>
      <c r="C321" s="29" t="s">
        <v>355</v>
      </c>
      <c r="D321" s="30">
        <v>9083</v>
      </c>
      <c r="E321" s="30">
        <v>9078</v>
      </c>
      <c r="F321" s="30">
        <v>207</v>
      </c>
      <c r="G321" s="30">
        <v>7488</v>
      </c>
      <c r="H321" s="30">
        <v>1129</v>
      </c>
      <c r="I321" s="30">
        <v>249</v>
      </c>
      <c r="J321" s="30">
        <v>2</v>
      </c>
      <c r="K321" s="30">
        <v>1</v>
      </c>
      <c r="L321" s="30">
        <f t="shared" si="35"/>
        <v>9076</v>
      </c>
      <c r="M321" s="30">
        <v>398</v>
      </c>
      <c r="N321" s="30">
        <v>0</v>
      </c>
      <c r="O321" s="31">
        <f t="shared" si="54"/>
        <v>9474</v>
      </c>
      <c r="P321" s="32">
        <f t="shared" si="55"/>
        <v>0.99944952108334251</v>
      </c>
      <c r="Q321" s="32">
        <f t="shared" si="56"/>
        <v>0.99922932951667953</v>
      </c>
      <c r="R321" s="29"/>
    </row>
    <row r="322" spans="1:18" x14ac:dyDescent="0.25">
      <c r="A322" s="29" t="s">
        <v>345</v>
      </c>
      <c r="B322" s="29" t="s">
        <v>37</v>
      </c>
      <c r="C322" s="29" t="s">
        <v>356</v>
      </c>
      <c r="D322" s="30">
        <v>39618</v>
      </c>
      <c r="E322" s="30">
        <v>39321</v>
      </c>
      <c r="F322" s="30">
        <v>1177</v>
      </c>
      <c r="G322" s="30">
        <v>13618</v>
      </c>
      <c r="H322" s="30">
        <v>14431</v>
      </c>
      <c r="I322" s="30">
        <v>6788</v>
      </c>
      <c r="J322" s="30">
        <v>2135</v>
      </c>
      <c r="K322" s="30">
        <v>1430</v>
      </c>
      <c r="L322" s="30">
        <f t="shared" si="35"/>
        <v>39579</v>
      </c>
      <c r="M322" s="30">
        <v>1339</v>
      </c>
      <c r="N322" s="30">
        <v>6</v>
      </c>
      <c r="O322" s="31">
        <f t="shared" si="54"/>
        <v>40924</v>
      </c>
      <c r="P322" s="32">
        <f t="shared" si="55"/>
        <v>0.99250340754202637</v>
      </c>
      <c r="Q322" s="32">
        <f t="shared" si="56"/>
        <v>0.99901559897016512</v>
      </c>
      <c r="R322" s="29"/>
    </row>
    <row r="323" spans="1:18" x14ac:dyDescent="0.25">
      <c r="A323" s="29" t="s">
        <v>345</v>
      </c>
      <c r="B323" s="29" t="s">
        <v>37</v>
      </c>
      <c r="C323" s="29" t="s">
        <v>357</v>
      </c>
      <c r="D323" s="30">
        <v>28076</v>
      </c>
      <c r="E323" s="30">
        <v>27793</v>
      </c>
      <c r="F323" s="30">
        <v>926</v>
      </c>
      <c r="G323" s="30">
        <v>7571</v>
      </c>
      <c r="H323" s="30">
        <v>10966</v>
      </c>
      <c r="I323" s="30">
        <v>6296</v>
      </c>
      <c r="J323" s="30">
        <v>1734</v>
      </c>
      <c r="K323" s="30">
        <v>583</v>
      </c>
      <c r="L323" s="30">
        <f t="shared" si="35"/>
        <v>28076</v>
      </c>
      <c r="M323" s="30">
        <v>687</v>
      </c>
      <c r="N323" s="30">
        <v>13</v>
      </c>
      <c r="O323" s="31">
        <f t="shared" si="54"/>
        <v>28776</v>
      </c>
      <c r="P323" s="32">
        <f t="shared" si="55"/>
        <v>0.98992021655506479</v>
      </c>
      <c r="Q323" s="32">
        <f t="shared" si="56"/>
        <v>1</v>
      </c>
      <c r="R323" s="29"/>
    </row>
    <row r="324" spans="1:18" x14ac:dyDescent="0.25">
      <c r="A324" s="29" t="s">
        <v>345</v>
      </c>
      <c r="B324" s="29" t="s">
        <v>22</v>
      </c>
      <c r="C324" s="29" t="s">
        <v>358</v>
      </c>
      <c r="D324" s="30">
        <v>13749</v>
      </c>
      <c r="E324" s="30">
        <v>13590</v>
      </c>
      <c r="F324" s="30">
        <v>1407</v>
      </c>
      <c r="G324" s="30">
        <v>6986</v>
      </c>
      <c r="H324" s="30">
        <v>5282</v>
      </c>
      <c r="I324" s="30">
        <v>20</v>
      </c>
      <c r="J324" s="30">
        <v>0</v>
      </c>
      <c r="K324" s="30">
        <v>4</v>
      </c>
      <c r="L324" s="30">
        <f t="shared" si="35"/>
        <v>13699</v>
      </c>
      <c r="M324" s="30">
        <v>479</v>
      </c>
      <c r="N324" s="30">
        <v>3</v>
      </c>
      <c r="O324" s="31">
        <f t="shared" si="54"/>
        <v>14181</v>
      </c>
      <c r="P324" s="32">
        <f t="shared" si="55"/>
        <v>0.98843552258346057</v>
      </c>
      <c r="Q324" s="32">
        <f t="shared" si="56"/>
        <v>0.99636337188159141</v>
      </c>
      <c r="R324" s="29"/>
    </row>
    <row r="325" spans="1:18" x14ac:dyDescent="0.25">
      <c r="A325" s="29" t="s">
        <v>345</v>
      </c>
      <c r="B325" s="29" t="s">
        <v>22</v>
      </c>
      <c r="C325" s="29" t="s">
        <v>359</v>
      </c>
      <c r="D325" s="30">
        <v>460</v>
      </c>
      <c r="E325" s="30">
        <v>453</v>
      </c>
      <c r="F325" s="30">
        <v>83</v>
      </c>
      <c r="G325" s="30">
        <v>367</v>
      </c>
      <c r="H325" s="30">
        <v>6</v>
      </c>
      <c r="I325" s="30">
        <v>2</v>
      </c>
      <c r="J325" s="30">
        <v>0</v>
      </c>
      <c r="K325" s="30">
        <v>0</v>
      </c>
      <c r="L325" s="30">
        <f t="shared" ref="L325:L388" si="57">SUM(F325:K325)</f>
        <v>458</v>
      </c>
      <c r="M325" s="30">
        <v>16</v>
      </c>
      <c r="N325" s="30">
        <v>0</v>
      </c>
      <c r="O325" s="31">
        <f t="shared" si="54"/>
        <v>474</v>
      </c>
      <c r="P325" s="32">
        <f t="shared" si="55"/>
        <v>0.98478260869565215</v>
      </c>
      <c r="Q325" s="32">
        <f t="shared" si="56"/>
        <v>0.9956521739130435</v>
      </c>
      <c r="R325" s="29"/>
    </row>
    <row r="326" spans="1:18" x14ac:dyDescent="0.25">
      <c r="A326" s="29" t="s">
        <v>345</v>
      </c>
      <c r="B326" s="29" t="s">
        <v>22</v>
      </c>
      <c r="C326" s="29" t="s">
        <v>360</v>
      </c>
      <c r="D326" s="30">
        <v>186</v>
      </c>
      <c r="E326" s="30">
        <v>186</v>
      </c>
      <c r="F326" s="30">
        <v>38</v>
      </c>
      <c r="G326" s="30">
        <v>119</v>
      </c>
      <c r="H326" s="30">
        <v>14</v>
      </c>
      <c r="I326" s="30">
        <v>0</v>
      </c>
      <c r="J326" s="30">
        <v>0</v>
      </c>
      <c r="K326" s="30">
        <v>0</v>
      </c>
      <c r="L326" s="30">
        <f t="shared" si="57"/>
        <v>171</v>
      </c>
      <c r="M326" s="30">
        <v>7</v>
      </c>
      <c r="N326" s="30">
        <v>0</v>
      </c>
      <c r="O326" s="31">
        <f t="shared" si="54"/>
        <v>178</v>
      </c>
      <c r="P326" s="32">
        <f t="shared" si="55"/>
        <v>1</v>
      </c>
      <c r="Q326" s="32">
        <f t="shared" si="56"/>
        <v>0.91935483870967738</v>
      </c>
      <c r="R326" s="29"/>
    </row>
    <row r="327" spans="1:18" x14ac:dyDescent="0.25">
      <c r="A327" s="29" t="s">
        <v>345</v>
      </c>
      <c r="B327" s="29" t="s">
        <v>22</v>
      </c>
      <c r="C327" s="29" t="s">
        <v>361</v>
      </c>
      <c r="D327" s="30">
        <v>1433</v>
      </c>
      <c r="E327" s="30">
        <v>1390</v>
      </c>
      <c r="F327" s="30">
        <v>12</v>
      </c>
      <c r="G327" s="30">
        <v>1399</v>
      </c>
      <c r="H327" s="30">
        <v>12</v>
      </c>
      <c r="I327" s="30">
        <v>0</v>
      </c>
      <c r="J327" s="30">
        <v>0</v>
      </c>
      <c r="K327" s="30">
        <v>0</v>
      </c>
      <c r="L327" s="30">
        <f t="shared" si="57"/>
        <v>1423</v>
      </c>
      <c r="M327" s="30">
        <v>98</v>
      </c>
      <c r="N327" s="30">
        <v>0</v>
      </c>
      <c r="O327" s="31">
        <f t="shared" si="54"/>
        <v>1521</v>
      </c>
      <c r="P327" s="32">
        <f t="shared" si="55"/>
        <v>0.96999302163293788</v>
      </c>
      <c r="Q327" s="32">
        <f t="shared" si="56"/>
        <v>0.99302163293789258</v>
      </c>
      <c r="R327" s="29"/>
    </row>
    <row r="328" spans="1:18" x14ac:dyDescent="0.25">
      <c r="A328" s="29" t="s">
        <v>345</v>
      </c>
      <c r="B328" s="29" t="s">
        <v>22</v>
      </c>
      <c r="C328" s="29" t="s">
        <v>362</v>
      </c>
      <c r="D328" s="30">
        <v>496</v>
      </c>
      <c r="E328" s="30">
        <v>496</v>
      </c>
      <c r="F328" s="30">
        <v>152</v>
      </c>
      <c r="G328" s="30">
        <v>307</v>
      </c>
      <c r="H328" s="30">
        <v>9</v>
      </c>
      <c r="I328" s="30">
        <v>0</v>
      </c>
      <c r="J328" s="30">
        <v>0</v>
      </c>
      <c r="K328" s="30">
        <v>0</v>
      </c>
      <c r="L328" s="30">
        <f t="shared" si="57"/>
        <v>468</v>
      </c>
      <c r="M328" s="30">
        <v>20</v>
      </c>
      <c r="N328" s="30">
        <v>1</v>
      </c>
      <c r="O328" s="31">
        <f t="shared" si="54"/>
        <v>489</v>
      </c>
      <c r="P328" s="32">
        <f t="shared" si="55"/>
        <v>1</v>
      </c>
      <c r="Q328" s="32">
        <f t="shared" si="56"/>
        <v>0.94354838709677424</v>
      </c>
      <c r="R328" s="29"/>
    </row>
    <row r="329" spans="1:18" x14ac:dyDescent="0.25">
      <c r="A329" s="29" t="s">
        <v>345</v>
      </c>
      <c r="B329" s="29" t="s">
        <v>22</v>
      </c>
      <c r="C329" s="29" t="s">
        <v>363</v>
      </c>
      <c r="D329" s="30">
        <v>2122</v>
      </c>
      <c r="E329" s="30">
        <v>2108</v>
      </c>
      <c r="F329" s="30">
        <v>147</v>
      </c>
      <c r="G329" s="30">
        <v>1442</v>
      </c>
      <c r="H329" s="30">
        <v>533</v>
      </c>
      <c r="I329" s="30">
        <v>0</v>
      </c>
      <c r="J329" s="30">
        <v>0</v>
      </c>
      <c r="K329" s="30">
        <v>0</v>
      </c>
      <c r="L329" s="30">
        <f t="shared" si="57"/>
        <v>2122</v>
      </c>
      <c r="M329" s="30">
        <v>79</v>
      </c>
      <c r="N329" s="30">
        <v>0</v>
      </c>
      <c r="O329" s="31">
        <f t="shared" si="54"/>
        <v>2201</v>
      </c>
      <c r="P329" s="32">
        <f t="shared" si="55"/>
        <v>0.99340245051837894</v>
      </c>
      <c r="Q329" s="32">
        <f t="shared" si="56"/>
        <v>1</v>
      </c>
      <c r="R329" s="29"/>
    </row>
    <row r="330" spans="1:18" x14ac:dyDescent="0.25">
      <c r="A330" s="29" t="s">
        <v>345</v>
      </c>
      <c r="B330" s="29" t="s">
        <v>37</v>
      </c>
      <c r="C330" s="29" t="s">
        <v>364</v>
      </c>
      <c r="D330" s="30">
        <v>5290</v>
      </c>
      <c r="E330" s="30">
        <v>5271</v>
      </c>
      <c r="F330" s="30">
        <v>487</v>
      </c>
      <c r="G330" s="30">
        <v>2325</v>
      </c>
      <c r="H330" s="30">
        <v>2264</v>
      </c>
      <c r="I330" s="30">
        <v>178</v>
      </c>
      <c r="J330" s="30">
        <v>1</v>
      </c>
      <c r="K330" s="30">
        <v>35</v>
      </c>
      <c r="L330" s="30">
        <f t="shared" si="57"/>
        <v>5290</v>
      </c>
      <c r="M330" s="30">
        <v>222</v>
      </c>
      <c r="N330" s="30">
        <v>3</v>
      </c>
      <c r="O330" s="31">
        <f t="shared" si="54"/>
        <v>5515</v>
      </c>
      <c r="P330" s="32">
        <f t="shared" si="55"/>
        <v>0.99640831758034032</v>
      </c>
      <c r="Q330" s="32">
        <f t="shared" si="56"/>
        <v>1</v>
      </c>
      <c r="R330" s="29"/>
    </row>
    <row r="331" spans="1:18" x14ac:dyDescent="0.25">
      <c r="A331" s="29" t="s">
        <v>345</v>
      </c>
      <c r="B331" s="29" t="s">
        <v>37</v>
      </c>
      <c r="C331" s="29" t="s">
        <v>365</v>
      </c>
      <c r="D331" s="30">
        <v>15263</v>
      </c>
      <c r="E331" s="30">
        <v>15174</v>
      </c>
      <c r="F331" s="30">
        <v>869</v>
      </c>
      <c r="G331" s="30">
        <v>5195</v>
      </c>
      <c r="H331" s="30">
        <v>8650</v>
      </c>
      <c r="I331" s="30">
        <v>545</v>
      </c>
      <c r="J331" s="30">
        <v>3</v>
      </c>
      <c r="K331" s="30">
        <v>1</v>
      </c>
      <c r="L331" s="30">
        <f t="shared" si="57"/>
        <v>15263</v>
      </c>
      <c r="M331" s="30">
        <v>275</v>
      </c>
      <c r="N331" s="30">
        <v>33</v>
      </c>
      <c r="O331" s="31">
        <f t="shared" si="54"/>
        <v>15571</v>
      </c>
      <c r="P331" s="32">
        <f t="shared" si="55"/>
        <v>0.994168905195571</v>
      </c>
      <c r="Q331" s="32">
        <f t="shared" si="56"/>
        <v>1</v>
      </c>
      <c r="R331" s="29"/>
    </row>
    <row r="332" spans="1:18" x14ac:dyDescent="0.25">
      <c r="A332" s="29" t="s">
        <v>345</v>
      </c>
      <c r="B332" s="29" t="s">
        <v>37</v>
      </c>
      <c r="C332" s="29" t="s">
        <v>366</v>
      </c>
      <c r="D332" s="30">
        <v>40512</v>
      </c>
      <c r="E332" s="30">
        <v>39862</v>
      </c>
      <c r="F332" s="30">
        <v>6626</v>
      </c>
      <c r="G332" s="30">
        <v>15000</v>
      </c>
      <c r="H332" s="30">
        <v>13997</v>
      </c>
      <c r="I332" s="30">
        <v>4718</v>
      </c>
      <c r="J332" s="30">
        <v>171</v>
      </c>
      <c r="K332" s="30">
        <v>0</v>
      </c>
      <c r="L332" s="30">
        <f t="shared" si="57"/>
        <v>40512</v>
      </c>
      <c r="M332" s="30">
        <v>1075</v>
      </c>
      <c r="N332" s="30">
        <v>3</v>
      </c>
      <c r="O332" s="31">
        <f t="shared" si="54"/>
        <v>41590</v>
      </c>
      <c r="P332" s="32">
        <f t="shared" si="55"/>
        <v>0.98395537124802523</v>
      </c>
      <c r="Q332" s="32">
        <f t="shared" si="56"/>
        <v>1</v>
      </c>
      <c r="R332" s="29"/>
    </row>
    <row r="333" spans="1:18" x14ac:dyDescent="0.25">
      <c r="A333" s="29" t="s">
        <v>345</v>
      </c>
      <c r="B333" s="29" t="s">
        <v>22</v>
      </c>
      <c r="C333" s="29" t="s">
        <v>367</v>
      </c>
      <c r="D333" s="30">
        <v>618</v>
      </c>
      <c r="E333" s="30">
        <v>618</v>
      </c>
      <c r="F333" s="30">
        <v>38</v>
      </c>
      <c r="G333" s="30">
        <v>291</v>
      </c>
      <c r="H333" s="30">
        <v>237</v>
      </c>
      <c r="I333" s="30">
        <v>0</v>
      </c>
      <c r="J333" s="30">
        <v>0</v>
      </c>
      <c r="K333" s="30">
        <v>0</v>
      </c>
      <c r="L333" s="30">
        <f t="shared" si="57"/>
        <v>566</v>
      </c>
      <c r="M333" s="30">
        <v>52</v>
      </c>
      <c r="N333" s="30">
        <v>0</v>
      </c>
      <c r="O333" s="31">
        <f t="shared" si="54"/>
        <v>618</v>
      </c>
      <c r="P333" s="32">
        <f t="shared" si="55"/>
        <v>1</v>
      </c>
      <c r="Q333" s="32">
        <f t="shared" si="56"/>
        <v>0.91585760517799353</v>
      </c>
      <c r="R333" s="29"/>
    </row>
    <row r="334" spans="1:18" x14ac:dyDescent="0.25">
      <c r="A334" s="29" t="s">
        <v>345</v>
      </c>
      <c r="B334" s="29" t="s">
        <v>22</v>
      </c>
      <c r="C334" s="29" t="s">
        <v>368</v>
      </c>
      <c r="D334" s="30">
        <v>300</v>
      </c>
      <c r="E334" s="30">
        <v>300</v>
      </c>
      <c r="F334" s="30">
        <v>9</v>
      </c>
      <c r="G334" s="30">
        <v>190</v>
      </c>
      <c r="H334" s="30">
        <v>61</v>
      </c>
      <c r="I334" s="30">
        <v>0</v>
      </c>
      <c r="J334" s="30">
        <v>0</v>
      </c>
      <c r="K334" s="30">
        <v>0</v>
      </c>
      <c r="L334" s="30">
        <f t="shared" si="57"/>
        <v>260</v>
      </c>
      <c r="M334" s="30">
        <v>28</v>
      </c>
      <c r="N334" s="30">
        <v>0</v>
      </c>
      <c r="O334" s="31">
        <f t="shared" si="54"/>
        <v>288</v>
      </c>
      <c r="P334" s="32">
        <f t="shared" si="55"/>
        <v>1</v>
      </c>
      <c r="Q334" s="32">
        <f t="shared" si="56"/>
        <v>0.8666666666666667</v>
      </c>
      <c r="R334" s="29"/>
    </row>
    <row r="335" spans="1:18" x14ac:dyDescent="0.25">
      <c r="A335" s="29" t="s">
        <v>345</v>
      </c>
      <c r="B335" s="29" t="s">
        <v>22</v>
      </c>
      <c r="C335" s="29" t="s">
        <v>369</v>
      </c>
      <c r="D335" s="30">
        <v>548</v>
      </c>
      <c r="E335" s="30">
        <v>548</v>
      </c>
      <c r="F335" s="30">
        <v>83</v>
      </c>
      <c r="G335" s="30">
        <v>329</v>
      </c>
      <c r="H335" s="30">
        <v>83</v>
      </c>
      <c r="I335" s="30">
        <v>6</v>
      </c>
      <c r="J335" s="30">
        <v>0</v>
      </c>
      <c r="K335" s="30">
        <v>0</v>
      </c>
      <c r="L335" s="30">
        <f t="shared" si="57"/>
        <v>501</v>
      </c>
      <c r="M335" s="30">
        <v>29</v>
      </c>
      <c r="N335" s="30">
        <v>0</v>
      </c>
      <c r="O335" s="31">
        <f t="shared" si="54"/>
        <v>530</v>
      </c>
      <c r="P335" s="32">
        <f t="shared" si="55"/>
        <v>1</v>
      </c>
      <c r="Q335" s="32">
        <f t="shared" si="56"/>
        <v>0.91423357664233573</v>
      </c>
      <c r="R335" s="29"/>
    </row>
    <row r="336" spans="1:18" x14ac:dyDescent="0.25">
      <c r="A336" s="29" t="s">
        <v>345</v>
      </c>
      <c r="B336" s="29" t="s">
        <v>22</v>
      </c>
      <c r="C336" s="29" t="s">
        <v>370</v>
      </c>
      <c r="D336" s="30">
        <v>161</v>
      </c>
      <c r="E336" s="30">
        <v>161</v>
      </c>
      <c r="F336" s="30">
        <v>31</v>
      </c>
      <c r="G336" s="30">
        <v>112</v>
      </c>
      <c r="H336" s="30">
        <v>0</v>
      </c>
      <c r="I336" s="30">
        <v>0</v>
      </c>
      <c r="J336" s="30">
        <v>0</v>
      </c>
      <c r="K336" s="30">
        <v>0</v>
      </c>
      <c r="L336" s="30">
        <f t="shared" si="57"/>
        <v>143</v>
      </c>
      <c r="M336" s="30">
        <v>6</v>
      </c>
      <c r="N336" s="30">
        <v>0</v>
      </c>
      <c r="O336" s="31">
        <f t="shared" si="54"/>
        <v>149</v>
      </c>
      <c r="P336" s="32">
        <f t="shared" si="55"/>
        <v>1</v>
      </c>
      <c r="Q336" s="32">
        <f t="shared" si="56"/>
        <v>0.88819875776397517</v>
      </c>
      <c r="R336" s="29"/>
    </row>
    <row r="337" spans="1:18" x14ac:dyDescent="0.25">
      <c r="A337" s="29" t="s">
        <v>345</v>
      </c>
      <c r="B337" s="29" t="s">
        <v>22</v>
      </c>
      <c r="C337" s="29" t="s">
        <v>371</v>
      </c>
      <c r="D337" s="30">
        <v>828</v>
      </c>
      <c r="E337" s="30">
        <v>827</v>
      </c>
      <c r="F337" s="30">
        <v>384</v>
      </c>
      <c r="G337" s="30">
        <v>385</v>
      </c>
      <c r="H337" s="30">
        <v>30</v>
      </c>
      <c r="I337" s="30">
        <v>0</v>
      </c>
      <c r="J337" s="30">
        <v>0</v>
      </c>
      <c r="K337" s="30">
        <v>0</v>
      </c>
      <c r="L337" s="30">
        <f t="shared" si="57"/>
        <v>799</v>
      </c>
      <c r="M337" s="30">
        <v>57</v>
      </c>
      <c r="N337" s="30">
        <v>0</v>
      </c>
      <c r="O337" s="31">
        <f t="shared" si="54"/>
        <v>856</v>
      </c>
      <c r="P337" s="32">
        <f t="shared" si="55"/>
        <v>0.99879227053140096</v>
      </c>
      <c r="Q337" s="32">
        <f t="shared" si="56"/>
        <v>0.96497584541062797</v>
      </c>
      <c r="R337" s="29"/>
    </row>
    <row r="338" spans="1:18" x14ac:dyDescent="0.25">
      <c r="A338" s="29" t="s">
        <v>345</v>
      </c>
      <c r="B338" s="29" t="s">
        <v>37</v>
      </c>
      <c r="C338" s="29" t="s">
        <v>372</v>
      </c>
      <c r="D338" s="30">
        <v>712</v>
      </c>
      <c r="E338" s="30">
        <v>712</v>
      </c>
      <c r="F338" s="30">
        <v>49</v>
      </c>
      <c r="G338" s="30">
        <v>383</v>
      </c>
      <c r="H338" s="30">
        <v>145</v>
      </c>
      <c r="I338" s="30">
        <v>0</v>
      </c>
      <c r="J338" s="30">
        <v>0</v>
      </c>
      <c r="K338" s="30">
        <v>0</v>
      </c>
      <c r="L338" s="30">
        <f t="shared" si="57"/>
        <v>577</v>
      </c>
      <c r="M338" s="30">
        <v>31</v>
      </c>
      <c r="N338" s="30">
        <v>0</v>
      </c>
      <c r="O338" s="31">
        <f t="shared" si="54"/>
        <v>608</v>
      </c>
      <c r="P338" s="32">
        <f t="shared" si="55"/>
        <v>1</v>
      </c>
      <c r="Q338" s="32">
        <f t="shared" si="56"/>
        <v>0.8103932584269663</v>
      </c>
      <c r="R338" s="29"/>
    </row>
    <row r="339" spans="1:18" x14ac:dyDescent="0.25">
      <c r="A339" s="29" t="s">
        <v>345</v>
      </c>
      <c r="B339" s="29" t="s">
        <v>37</v>
      </c>
      <c r="C339" s="29" t="s">
        <v>373</v>
      </c>
      <c r="D339" s="30">
        <v>296</v>
      </c>
      <c r="E339" s="30">
        <v>295</v>
      </c>
      <c r="F339" s="30">
        <v>3</v>
      </c>
      <c r="G339" s="30">
        <v>192</v>
      </c>
      <c r="H339" s="30">
        <v>81</v>
      </c>
      <c r="I339" s="30">
        <v>0</v>
      </c>
      <c r="J339" s="30">
        <v>0</v>
      </c>
      <c r="K339" s="30">
        <v>0</v>
      </c>
      <c r="L339" s="30">
        <f t="shared" si="57"/>
        <v>276</v>
      </c>
      <c r="M339" s="30">
        <v>18</v>
      </c>
      <c r="N339" s="30">
        <v>0</v>
      </c>
      <c r="O339" s="31">
        <f t="shared" si="54"/>
        <v>294</v>
      </c>
      <c r="P339" s="32">
        <f t="shared" si="55"/>
        <v>0.9966216216216216</v>
      </c>
      <c r="Q339" s="32">
        <f t="shared" si="56"/>
        <v>0.93243243243243246</v>
      </c>
      <c r="R339" s="29"/>
    </row>
    <row r="340" spans="1:18" x14ac:dyDescent="0.25">
      <c r="A340" s="29" t="s">
        <v>345</v>
      </c>
      <c r="B340" s="29" t="s">
        <v>37</v>
      </c>
      <c r="C340" s="29" t="s">
        <v>374</v>
      </c>
      <c r="D340" s="30">
        <v>424</v>
      </c>
      <c r="E340" s="30">
        <v>424</v>
      </c>
      <c r="F340" s="30">
        <v>39</v>
      </c>
      <c r="G340" s="30">
        <v>238</v>
      </c>
      <c r="H340" s="30">
        <v>81</v>
      </c>
      <c r="I340" s="30">
        <v>1</v>
      </c>
      <c r="J340" s="30">
        <v>0</v>
      </c>
      <c r="K340" s="30">
        <v>0</v>
      </c>
      <c r="L340" s="30">
        <f t="shared" si="57"/>
        <v>359</v>
      </c>
      <c r="M340" s="30">
        <v>18</v>
      </c>
      <c r="N340" s="30">
        <v>0</v>
      </c>
      <c r="O340" s="31">
        <f t="shared" si="54"/>
        <v>377</v>
      </c>
      <c r="P340" s="32">
        <f t="shared" si="55"/>
        <v>1</v>
      </c>
      <c r="Q340" s="32">
        <f t="shared" si="56"/>
        <v>0.84669811320754718</v>
      </c>
      <c r="R340" s="29"/>
    </row>
    <row r="341" spans="1:18" x14ac:dyDescent="0.25">
      <c r="A341" s="29" t="s">
        <v>345</v>
      </c>
      <c r="B341" s="29" t="s">
        <v>37</v>
      </c>
      <c r="C341" s="29" t="s">
        <v>375</v>
      </c>
      <c r="D341" s="30">
        <v>487</v>
      </c>
      <c r="E341" s="30">
        <v>475</v>
      </c>
      <c r="F341" s="30">
        <v>12</v>
      </c>
      <c r="G341" s="30">
        <v>252</v>
      </c>
      <c r="H341" s="30">
        <v>221</v>
      </c>
      <c r="I341" s="30">
        <v>2</v>
      </c>
      <c r="J341" s="30">
        <v>0</v>
      </c>
      <c r="K341" s="30">
        <v>0</v>
      </c>
      <c r="L341" s="30">
        <f t="shared" si="57"/>
        <v>487</v>
      </c>
      <c r="M341" s="30">
        <v>26</v>
      </c>
      <c r="N341" s="30">
        <v>0</v>
      </c>
      <c r="O341" s="31">
        <f t="shared" si="54"/>
        <v>513</v>
      </c>
      <c r="P341" s="32">
        <f t="shared" si="55"/>
        <v>0.97535934291581106</v>
      </c>
      <c r="Q341" s="32">
        <f t="shared" si="56"/>
        <v>1</v>
      </c>
      <c r="R341" s="29"/>
    </row>
    <row r="342" spans="1:18" x14ac:dyDescent="0.25">
      <c r="A342" s="29" t="s">
        <v>345</v>
      </c>
      <c r="B342" s="29" t="s">
        <v>37</v>
      </c>
      <c r="C342" s="29" t="s">
        <v>376</v>
      </c>
      <c r="D342" s="30">
        <v>2477</v>
      </c>
      <c r="E342" s="30">
        <v>2475</v>
      </c>
      <c r="F342" s="30">
        <v>386</v>
      </c>
      <c r="G342" s="30">
        <v>1732</v>
      </c>
      <c r="H342" s="30">
        <v>325</v>
      </c>
      <c r="I342" s="30">
        <v>34</v>
      </c>
      <c r="J342" s="30">
        <v>0</v>
      </c>
      <c r="K342" s="30">
        <v>0</v>
      </c>
      <c r="L342" s="30">
        <f t="shared" si="57"/>
        <v>2477</v>
      </c>
      <c r="M342" s="30">
        <v>89</v>
      </c>
      <c r="N342" s="30">
        <v>0</v>
      </c>
      <c r="O342" s="31">
        <f t="shared" si="54"/>
        <v>2566</v>
      </c>
      <c r="P342" s="32">
        <f t="shared" si="55"/>
        <v>0.99919257165926523</v>
      </c>
      <c r="Q342" s="32">
        <f t="shared" si="56"/>
        <v>1</v>
      </c>
      <c r="R342" s="29"/>
    </row>
    <row r="343" spans="1:18" x14ac:dyDescent="0.25">
      <c r="A343" s="29" t="s">
        <v>345</v>
      </c>
      <c r="B343" s="29" t="s">
        <v>37</v>
      </c>
      <c r="C343" s="29" t="s">
        <v>377</v>
      </c>
      <c r="D343" s="30">
        <v>8112</v>
      </c>
      <c r="E343" s="30">
        <v>8112</v>
      </c>
      <c r="F343" s="30">
        <v>354</v>
      </c>
      <c r="G343" s="30">
        <v>1754</v>
      </c>
      <c r="H343" s="30">
        <v>2652</v>
      </c>
      <c r="I343" s="30">
        <v>1447</v>
      </c>
      <c r="J343" s="30">
        <v>1269</v>
      </c>
      <c r="K343" s="30">
        <v>545</v>
      </c>
      <c r="L343" s="30">
        <f t="shared" si="57"/>
        <v>8021</v>
      </c>
      <c r="M343" s="30">
        <v>256</v>
      </c>
      <c r="N343" s="30">
        <v>13</v>
      </c>
      <c r="O343" s="31">
        <f t="shared" si="54"/>
        <v>8290</v>
      </c>
      <c r="P343" s="32">
        <f t="shared" si="55"/>
        <v>1</v>
      </c>
      <c r="Q343" s="32">
        <f t="shared" si="56"/>
        <v>0.98878205128205132</v>
      </c>
      <c r="R343" s="29"/>
    </row>
    <row r="344" spans="1:18" x14ac:dyDescent="0.25">
      <c r="A344" s="29" t="s">
        <v>345</v>
      </c>
      <c r="B344" s="29" t="s">
        <v>22</v>
      </c>
      <c r="C344" s="29" t="s">
        <v>378</v>
      </c>
      <c r="D344" s="30">
        <v>3886</v>
      </c>
      <c r="E344" s="30">
        <v>3806</v>
      </c>
      <c r="F344" s="30">
        <v>854</v>
      </c>
      <c r="G344" s="30">
        <v>2425</v>
      </c>
      <c r="H344" s="30">
        <v>562</v>
      </c>
      <c r="I344" s="30">
        <v>5</v>
      </c>
      <c r="J344" s="30">
        <v>1</v>
      </c>
      <c r="K344" s="30">
        <v>0</v>
      </c>
      <c r="L344" s="30">
        <f t="shared" si="57"/>
        <v>3847</v>
      </c>
      <c r="M344" s="30">
        <v>133</v>
      </c>
      <c r="N344" s="30">
        <v>0</v>
      </c>
      <c r="O344" s="31">
        <f t="shared" si="54"/>
        <v>3980</v>
      </c>
      <c r="P344" s="32">
        <f t="shared" si="55"/>
        <v>0.97941327843540915</v>
      </c>
      <c r="Q344" s="32">
        <f t="shared" si="56"/>
        <v>0.98996397323726193</v>
      </c>
      <c r="R344" s="29"/>
    </row>
    <row r="345" spans="1:18" x14ac:dyDescent="0.25">
      <c r="A345" s="29" t="s">
        <v>345</v>
      </c>
      <c r="B345" s="29" t="s">
        <v>37</v>
      </c>
      <c r="C345" s="29" t="s">
        <v>379</v>
      </c>
      <c r="D345" s="30">
        <v>598</v>
      </c>
      <c r="E345" s="30">
        <v>598</v>
      </c>
      <c r="F345" s="30">
        <v>24</v>
      </c>
      <c r="G345" s="30">
        <v>425</v>
      </c>
      <c r="H345" s="30">
        <v>80</v>
      </c>
      <c r="I345" s="30">
        <v>2</v>
      </c>
      <c r="J345" s="30">
        <v>0</v>
      </c>
      <c r="K345" s="30">
        <v>0</v>
      </c>
      <c r="L345" s="30">
        <f t="shared" si="57"/>
        <v>531</v>
      </c>
      <c r="M345" s="30">
        <v>49</v>
      </c>
      <c r="N345" s="30">
        <v>0</v>
      </c>
      <c r="O345" s="31">
        <f t="shared" si="54"/>
        <v>580</v>
      </c>
      <c r="P345" s="32">
        <f t="shared" si="55"/>
        <v>1</v>
      </c>
      <c r="Q345" s="32">
        <f t="shared" si="56"/>
        <v>0.88795986622073575</v>
      </c>
      <c r="R345" s="29"/>
    </row>
    <row r="346" spans="1:18" x14ac:dyDescent="0.25">
      <c r="A346" s="29" t="s">
        <v>345</v>
      </c>
      <c r="B346" s="29" t="s">
        <v>22</v>
      </c>
      <c r="C346" s="29" t="s">
        <v>380</v>
      </c>
      <c r="D346" s="30">
        <v>578</v>
      </c>
      <c r="E346" s="30">
        <v>578</v>
      </c>
      <c r="F346" s="30">
        <v>71</v>
      </c>
      <c r="G346" s="30">
        <v>315</v>
      </c>
      <c r="H346" s="30">
        <v>138</v>
      </c>
      <c r="I346" s="30">
        <v>0</v>
      </c>
      <c r="J346" s="30">
        <v>0</v>
      </c>
      <c r="K346" s="30">
        <v>0</v>
      </c>
      <c r="L346" s="30">
        <f t="shared" si="57"/>
        <v>524</v>
      </c>
      <c r="M346" s="30">
        <v>166</v>
      </c>
      <c r="N346" s="30">
        <v>1</v>
      </c>
      <c r="O346" s="31">
        <f t="shared" si="54"/>
        <v>691</v>
      </c>
      <c r="P346" s="32">
        <f t="shared" si="55"/>
        <v>1</v>
      </c>
      <c r="Q346" s="32">
        <f t="shared" si="56"/>
        <v>0.90657439446366783</v>
      </c>
      <c r="R346" s="29"/>
    </row>
    <row r="347" spans="1:18" x14ac:dyDescent="0.25">
      <c r="A347" s="29" t="s">
        <v>345</v>
      </c>
      <c r="B347" s="29" t="s">
        <v>22</v>
      </c>
      <c r="C347" s="29" t="s">
        <v>381</v>
      </c>
      <c r="D347" s="30">
        <v>327</v>
      </c>
      <c r="E347" s="30">
        <v>327</v>
      </c>
      <c r="F347" s="30">
        <v>11</v>
      </c>
      <c r="G347" s="30">
        <v>221</v>
      </c>
      <c r="H347" s="30">
        <v>78</v>
      </c>
      <c r="I347" s="30">
        <v>0</v>
      </c>
      <c r="J347" s="30">
        <v>0</v>
      </c>
      <c r="K347" s="30">
        <v>0</v>
      </c>
      <c r="L347" s="30">
        <f t="shared" si="57"/>
        <v>310</v>
      </c>
      <c r="M347" s="30">
        <v>27</v>
      </c>
      <c r="N347" s="30">
        <v>0</v>
      </c>
      <c r="O347" s="31">
        <f t="shared" si="54"/>
        <v>337</v>
      </c>
      <c r="P347" s="32">
        <f t="shared" si="55"/>
        <v>1</v>
      </c>
      <c r="Q347" s="32">
        <f t="shared" si="56"/>
        <v>0.94801223241590216</v>
      </c>
      <c r="R347" s="29"/>
    </row>
    <row r="348" spans="1:18" x14ac:dyDescent="0.25">
      <c r="A348" s="29" t="s">
        <v>345</v>
      </c>
      <c r="B348" s="29" t="s">
        <v>22</v>
      </c>
      <c r="C348" s="29" t="s">
        <v>26</v>
      </c>
      <c r="D348" s="30">
        <v>98</v>
      </c>
      <c r="E348" s="30">
        <v>96</v>
      </c>
      <c r="F348" s="30">
        <v>15</v>
      </c>
      <c r="G348" s="30">
        <v>80</v>
      </c>
      <c r="H348" s="30">
        <v>1</v>
      </c>
      <c r="I348" s="30">
        <v>0</v>
      </c>
      <c r="J348" s="30">
        <v>0</v>
      </c>
      <c r="K348" s="30">
        <v>0</v>
      </c>
      <c r="L348" s="30">
        <f t="shared" si="57"/>
        <v>96</v>
      </c>
      <c r="M348" s="30">
        <v>5</v>
      </c>
      <c r="N348" s="30">
        <v>0</v>
      </c>
      <c r="O348" s="31">
        <f t="shared" si="54"/>
        <v>101</v>
      </c>
      <c r="P348" s="32">
        <f t="shared" si="55"/>
        <v>0.97959183673469385</v>
      </c>
      <c r="Q348" s="32">
        <f t="shared" si="56"/>
        <v>0.97959183673469385</v>
      </c>
      <c r="R348" s="29"/>
    </row>
    <row r="349" spans="1:18" x14ac:dyDescent="0.25">
      <c r="A349" s="29" t="s">
        <v>345</v>
      </c>
      <c r="B349" s="29" t="s">
        <v>22</v>
      </c>
      <c r="C349" s="29" t="s">
        <v>382</v>
      </c>
      <c r="D349" s="30">
        <v>561</v>
      </c>
      <c r="E349" s="30">
        <v>561</v>
      </c>
      <c r="F349" s="30">
        <v>67</v>
      </c>
      <c r="G349" s="30">
        <v>428</v>
      </c>
      <c r="H349" s="30">
        <v>21</v>
      </c>
      <c r="I349" s="30">
        <v>0</v>
      </c>
      <c r="J349" s="30">
        <v>0</v>
      </c>
      <c r="K349" s="30">
        <v>0</v>
      </c>
      <c r="L349" s="30">
        <f t="shared" si="57"/>
        <v>516</v>
      </c>
      <c r="M349" s="30">
        <v>19</v>
      </c>
      <c r="N349" s="30">
        <v>0</v>
      </c>
      <c r="O349" s="31">
        <f t="shared" si="54"/>
        <v>535</v>
      </c>
      <c r="P349" s="32">
        <f t="shared" si="55"/>
        <v>1</v>
      </c>
      <c r="Q349" s="32">
        <f t="shared" si="56"/>
        <v>0.9197860962566845</v>
      </c>
      <c r="R349" s="29"/>
    </row>
    <row r="350" spans="1:18" x14ac:dyDescent="0.25">
      <c r="A350" s="29" t="s">
        <v>345</v>
      </c>
      <c r="B350" s="29" t="s">
        <v>22</v>
      </c>
      <c r="C350" s="29" t="s">
        <v>383</v>
      </c>
      <c r="D350" s="30">
        <v>2772</v>
      </c>
      <c r="E350" s="30">
        <v>2728</v>
      </c>
      <c r="F350" s="30">
        <v>269</v>
      </c>
      <c r="G350" s="30">
        <v>1152</v>
      </c>
      <c r="H350" s="30">
        <v>856</v>
      </c>
      <c r="I350" s="30">
        <v>442</v>
      </c>
      <c r="J350" s="30">
        <v>26</v>
      </c>
      <c r="K350" s="30">
        <v>8</v>
      </c>
      <c r="L350" s="30">
        <f t="shared" si="57"/>
        <v>2753</v>
      </c>
      <c r="M350" s="30">
        <v>333</v>
      </c>
      <c r="N350" s="30">
        <v>0</v>
      </c>
      <c r="O350" s="31">
        <f t="shared" si="54"/>
        <v>3086</v>
      </c>
      <c r="P350" s="32">
        <f t="shared" si="55"/>
        <v>0.98412698412698407</v>
      </c>
      <c r="Q350" s="32">
        <f t="shared" si="56"/>
        <v>0.99314574314574311</v>
      </c>
      <c r="R350" s="29"/>
    </row>
    <row r="351" spans="1:18" x14ac:dyDescent="0.25">
      <c r="A351" s="29" t="s">
        <v>345</v>
      </c>
      <c r="B351" s="29" t="s">
        <v>37</v>
      </c>
      <c r="C351" s="29" t="s">
        <v>384</v>
      </c>
      <c r="D351" s="30">
        <v>31017</v>
      </c>
      <c r="E351" s="30">
        <v>30846</v>
      </c>
      <c r="F351" s="30">
        <v>4312</v>
      </c>
      <c r="G351" s="30">
        <v>12035</v>
      </c>
      <c r="H351" s="30">
        <v>10175</v>
      </c>
      <c r="I351" s="30">
        <v>4471</v>
      </c>
      <c r="J351" s="30">
        <v>0</v>
      </c>
      <c r="K351" s="30">
        <v>0</v>
      </c>
      <c r="L351" s="30">
        <f t="shared" si="57"/>
        <v>30993</v>
      </c>
      <c r="M351" s="30">
        <v>684</v>
      </c>
      <c r="N351" s="30">
        <v>5</v>
      </c>
      <c r="O351" s="31">
        <f t="shared" si="54"/>
        <v>31682</v>
      </c>
      <c r="P351" s="32">
        <f t="shared" si="55"/>
        <v>0.9944868942837799</v>
      </c>
      <c r="Q351" s="32">
        <f t="shared" si="56"/>
        <v>0.99922623077667083</v>
      </c>
      <c r="R351" s="29"/>
    </row>
    <row r="352" spans="1:18" x14ac:dyDescent="0.25">
      <c r="A352" s="29" t="s">
        <v>345</v>
      </c>
      <c r="B352" s="29" t="s">
        <v>230</v>
      </c>
      <c r="C352" s="29" t="s">
        <v>385</v>
      </c>
      <c r="D352" s="30">
        <v>111</v>
      </c>
      <c r="E352" s="30">
        <v>111</v>
      </c>
      <c r="F352" s="30">
        <v>6</v>
      </c>
      <c r="G352" s="30">
        <v>100</v>
      </c>
      <c r="H352" s="30">
        <v>5</v>
      </c>
      <c r="I352" s="30">
        <v>0</v>
      </c>
      <c r="J352" s="30">
        <v>0</v>
      </c>
      <c r="K352" s="30">
        <v>0</v>
      </c>
      <c r="L352" s="30">
        <f t="shared" si="57"/>
        <v>111</v>
      </c>
      <c r="M352" s="30">
        <v>11</v>
      </c>
      <c r="N352" s="30">
        <v>0</v>
      </c>
      <c r="O352" s="31">
        <f t="shared" si="54"/>
        <v>122</v>
      </c>
      <c r="P352" s="32">
        <f t="shared" si="55"/>
        <v>1</v>
      </c>
      <c r="Q352" s="32">
        <f t="shared" si="56"/>
        <v>1</v>
      </c>
      <c r="R352" s="29"/>
    </row>
    <row r="353" spans="1:18" x14ac:dyDescent="0.25">
      <c r="A353" s="29" t="s">
        <v>345</v>
      </c>
      <c r="B353" s="29" t="s">
        <v>22</v>
      </c>
      <c r="C353" s="29" t="s">
        <v>386</v>
      </c>
      <c r="D353" s="30">
        <v>82</v>
      </c>
      <c r="E353" s="30">
        <v>76</v>
      </c>
      <c r="F353" s="30">
        <v>33</v>
      </c>
      <c r="G353" s="30">
        <v>42</v>
      </c>
      <c r="H353" s="30">
        <v>2</v>
      </c>
      <c r="I353" s="30">
        <v>0</v>
      </c>
      <c r="J353" s="30">
        <v>0</v>
      </c>
      <c r="K353" s="30">
        <v>0</v>
      </c>
      <c r="L353" s="30">
        <f t="shared" si="57"/>
        <v>77</v>
      </c>
      <c r="M353" s="30">
        <v>5</v>
      </c>
      <c r="N353" s="30">
        <v>0</v>
      </c>
      <c r="O353" s="31">
        <f t="shared" si="54"/>
        <v>82</v>
      </c>
      <c r="P353" s="32">
        <f t="shared" si="55"/>
        <v>0.92682926829268297</v>
      </c>
      <c r="Q353" s="32">
        <f t="shared" si="56"/>
        <v>0.93902439024390238</v>
      </c>
      <c r="R353" s="29"/>
    </row>
    <row r="354" spans="1:18" x14ac:dyDescent="0.25">
      <c r="A354" s="29" t="s">
        <v>345</v>
      </c>
      <c r="B354" s="29" t="s">
        <v>22</v>
      </c>
      <c r="C354" s="29" t="s">
        <v>387</v>
      </c>
      <c r="D354" s="30">
        <v>1457</v>
      </c>
      <c r="E354" s="30">
        <v>1457</v>
      </c>
      <c r="F354" s="30">
        <v>24</v>
      </c>
      <c r="G354" s="30">
        <v>884</v>
      </c>
      <c r="H354" s="30">
        <v>504</v>
      </c>
      <c r="I354" s="30">
        <v>18</v>
      </c>
      <c r="J354" s="30">
        <v>0</v>
      </c>
      <c r="K354" s="30">
        <v>0</v>
      </c>
      <c r="L354" s="30">
        <f t="shared" si="57"/>
        <v>1430</v>
      </c>
      <c r="M354" s="30">
        <v>78</v>
      </c>
      <c r="N354" s="30">
        <v>0</v>
      </c>
      <c r="O354" s="31">
        <f t="shared" si="54"/>
        <v>1508</v>
      </c>
      <c r="P354" s="32">
        <f t="shared" si="55"/>
        <v>1</v>
      </c>
      <c r="Q354" s="32">
        <f t="shared" si="56"/>
        <v>0.98146877144818123</v>
      </c>
      <c r="R354" s="29"/>
    </row>
    <row r="355" spans="1:18" x14ac:dyDescent="0.25">
      <c r="A355" s="29" t="s">
        <v>345</v>
      </c>
      <c r="B355" s="29" t="s">
        <v>230</v>
      </c>
      <c r="C355" s="29" t="s">
        <v>388</v>
      </c>
      <c r="D355" s="30">
        <v>597</v>
      </c>
      <c r="E355" s="30">
        <v>590</v>
      </c>
      <c r="F355" s="30">
        <v>105</v>
      </c>
      <c r="G355" s="30">
        <v>398</v>
      </c>
      <c r="H355" s="30">
        <v>12</v>
      </c>
      <c r="I355" s="30">
        <v>3</v>
      </c>
      <c r="J355" s="30">
        <v>0</v>
      </c>
      <c r="K355" s="30">
        <v>0</v>
      </c>
      <c r="L355" s="30">
        <f t="shared" si="57"/>
        <v>518</v>
      </c>
      <c r="M355" s="30">
        <v>27</v>
      </c>
      <c r="N355" s="30">
        <v>0</v>
      </c>
      <c r="O355" s="31">
        <f t="shared" si="54"/>
        <v>545</v>
      </c>
      <c r="P355" s="32">
        <f t="shared" si="55"/>
        <v>0.98827470686767172</v>
      </c>
      <c r="Q355" s="32">
        <f t="shared" si="56"/>
        <v>0.86767169179229475</v>
      </c>
      <c r="R355" s="29"/>
    </row>
    <row r="356" spans="1:18" x14ac:dyDescent="0.25">
      <c r="A356" s="29" t="s">
        <v>345</v>
      </c>
      <c r="B356" s="29" t="s">
        <v>230</v>
      </c>
      <c r="C356" s="29" t="s">
        <v>389</v>
      </c>
      <c r="D356" s="30">
        <v>441</v>
      </c>
      <c r="E356" s="30">
        <v>415</v>
      </c>
      <c r="F356" s="30">
        <v>55</v>
      </c>
      <c r="G356" s="30">
        <v>354</v>
      </c>
      <c r="H356" s="30">
        <v>10</v>
      </c>
      <c r="I356" s="30">
        <v>0</v>
      </c>
      <c r="J356" s="30">
        <v>0</v>
      </c>
      <c r="K356" s="30">
        <v>0</v>
      </c>
      <c r="L356" s="30">
        <f t="shared" si="57"/>
        <v>419</v>
      </c>
      <c r="M356" s="30">
        <v>24</v>
      </c>
      <c r="N356" s="30">
        <v>0</v>
      </c>
      <c r="O356" s="31">
        <f t="shared" si="54"/>
        <v>443</v>
      </c>
      <c r="P356" s="32">
        <f t="shared" si="55"/>
        <v>0.94104308390022673</v>
      </c>
      <c r="Q356" s="32">
        <f t="shared" si="56"/>
        <v>0.95011337868480727</v>
      </c>
      <c r="R356" s="29"/>
    </row>
    <row r="357" spans="1:18" x14ac:dyDescent="0.25">
      <c r="A357" s="29" t="s">
        <v>345</v>
      </c>
      <c r="B357" s="29" t="s">
        <v>22</v>
      </c>
      <c r="C357" s="29" t="s">
        <v>390</v>
      </c>
      <c r="D357" s="30">
        <v>3105</v>
      </c>
      <c r="E357" s="30">
        <v>3073</v>
      </c>
      <c r="F357" s="30">
        <v>322</v>
      </c>
      <c r="G357" s="30">
        <v>2660</v>
      </c>
      <c r="H357" s="30">
        <v>108</v>
      </c>
      <c r="I357" s="30">
        <v>15</v>
      </c>
      <c r="J357" s="30">
        <v>0</v>
      </c>
      <c r="K357" s="30">
        <v>0</v>
      </c>
      <c r="L357" s="30">
        <f t="shared" si="57"/>
        <v>3105</v>
      </c>
      <c r="M357" s="30">
        <v>120</v>
      </c>
      <c r="N357" s="30">
        <v>1</v>
      </c>
      <c r="O357" s="31">
        <f t="shared" si="54"/>
        <v>3226</v>
      </c>
      <c r="P357" s="32">
        <f t="shared" si="55"/>
        <v>0.98969404186795495</v>
      </c>
      <c r="Q357" s="32">
        <f t="shared" si="56"/>
        <v>1</v>
      </c>
      <c r="R357" s="29"/>
    </row>
    <row r="358" spans="1:18" x14ac:dyDescent="0.25">
      <c r="A358" s="29" t="s">
        <v>345</v>
      </c>
      <c r="B358" s="29" t="s">
        <v>37</v>
      </c>
      <c r="C358" s="29" t="s">
        <v>391</v>
      </c>
      <c r="D358" s="30">
        <v>42862</v>
      </c>
      <c r="E358" s="30">
        <v>42579</v>
      </c>
      <c r="F358" s="30">
        <v>3678</v>
      </c>
      <c r="G358" s="30">
        <v>11804</v>
      </c>
      <c r="H358" s="30">
        <v>21159</v>
      </c>
      <c r="I358" s="30">
        <v>6189</v>
      </c>
      <c r="J358" s="30">
        <v>30</v>
      </c>
      <c r="K358" s="30">
        <v>2</v>
      </c>
      <c r="L358" s="30">
        <f t="shared" si="57"/>
        <v>42862</v>
      </c>
      <c r="M358" s="30">
        <v>897</v>
      </c>
      <c r="N358" s="30">
        <v>50</v>
      </c>
      <c r="O358" s="31">
        <f t="shared" si="54"/>
        <v>43809</v>
      </c>
      <c r="P358" s="32">
        <f t="shared" si="55"/>
        <v>0.99339741495963796</v>
      </c>
      <c r="Q358" s="32">
        <f t="shared" si="56"/>
        <v>1</v>
      </c>
      <c r="R358" s="29"/>
    </row>
    <row r="359" spans="1:18" x14ac:dyDescent="0.25">
      <c r="A359" s="29" t="s">
        <v>345</v>
      </c>
      <c r="B359" s="29" t="s">
        <v>37</v>
      </c>
      <c r="C359" s="29" t="s">
        <v>392</v>
      </c>
      <c r="D359" s="30">
        <v>24377</v>
      </c>
      <c r="E359" s="30">
        <v>24319</v>
      </c>
      <c r="F359" s="30">
        <v>3070</v>
      </c>
      <c r="G359" s="30">
        <v>5831</v>
      </c>
      <c r="H359" s="30">
        <v>15384</v>
      </c>
      <c r="I359" s="30">
        <v>89</v>
      </c>
      <c r="J359" s="30">
        <v>2</v>
      </c>
      <c r="K359" s="30">
        <v>1</v>
      </c>
      <c r="L359" s="30">
        <f t="shared" si="57"/>
        <v>24377</v>
      </c>
      <c r="M359" s="30">
        <v>768</v>
      </c>
      <c r="N359" s="30">
        <v>10</v>
      </c>
      <c r="O359" s="31">
        <f t="shared" si="54"/>
        <v>25155</v>
      </c>
      <c r="P359" s="32">
        <f t="shared" si="55"/>
        <v>0.99762070804446812</v>
      </c>
      <c r="Q359" s="32">
        <f t="shared" si="56"/>
        <v>1</v>
      </c>
      <c r="R359" s="29"/>
    </row>
    <row r="360" spans="1:18" x14ac:dyDescent="0.25">
      <c r="A360" s="29" t="s">
        <v>345</v>
      </c>
      <c r="B360" s="29" t="s">
        <v>37</v>
      </c>
      <c r="C360" s="29" t="s">
        <v>393</v>
      </c>
      <c r="D360" s="30">
        <v>42236</v>
      </c>
      <c r="E360" s="30">
        <v>41819</v>
      </c>
      <c r="F360" s="30">
        <v>1069</v>
      </c>
      <c r="G360" s="30">
        <v>10827</v>
      </c>
      <c r="H360" s="30">
        <v>24489</v>
      </c>
      <c r="I360" s="30">
        <v>5816</v>
      </c>
      <c r="J360" s="30">
        <v>0</v>
      </c>
      <c r="K360" s="30">
        <v>1</v>
      </c>
      <c r="L360" s="30">
        <f t="shared" si="57"/>
        <v>42202</v>
      </c>
      <c r="M360" s="30">
        <v>604</v>
      </c>
      <c r="N360" s="30">
        <v>8</v>
      </c>
      <c r="O360" s="31">
        <f t="shared" si="54"/>
        <v>42814</v>
      </c>
      <c r="P360" s="32">
        <f t="shared" si="55"/>
        <v>0.99012690595700348</v>
      </c>
      <c r="Q360" s="32">
        <f t="shared" si="56"/>
        <v>0.99919499952647028</v>
      </c>
      <c r="R360" s="29"/>
    </row>
    <row r="361" spans="1:18" x14ac:dyDescent="0.25">
      <c r="A361" s="29" t="s">
        <v>345</v>
      </c>
      <c r="B361" s="29" t="s">
        <v>37</v>
      </c>
      <c r="C361" s="29" t="s">
        <v>394</v>
      </c>
      <c r="D361" s="30">
        <v>3665</v>
      </c>
      <c r="E361" s="30">
        <v>3665</v>
      </c>
      <c r="F361" s="30">
        <v>305</v>
      </c>
      <c r="G361" s="30">
        <v>2712</v>
      </c>
      <c r="H361" s="30">
        <v>506</v>
      </c>
      <c r="I361" s="30">
        <v>5</v>
      </c>
      <c r="J361" s="30">
        <v>0</v>
      </c>
      <c r="K361" s="30">
        <v>0</v>
      </c>
      <c r="L361" s="30">
        <f t="shared" si="57"/>
        <v>3528</v>
      </c>
      <c r="M361" s="30">
        <v>84</v>
      </c>
      <c r="N361" s="30">
        <v>0</v>
      </c>
      <c r="O361" s="31">
        <f t="shared" si="54"/>
        <v>3612</v>
      </c>
      <c r="P361" s="32">
        <f t="shared" si="55"/>
        <v>1</v>
      </c>
      <c r="Q361" s="32">
        <f t="shared" si="56"/>
        <v>0.96261937244201912</v>
      </c>
      <c r="R361" s="29"/>
    </row>
    <row r="362" spans="1:18" x14ac:dyDescent="0.25">
      <c r="A362" s="29" t="s">
        <v>345</v>
      </c>
      <c r="B362" s="29" t="s">
        <v>37</v>
      </c>
      <c r="C362" s="29" t="s">
        <v>395</v>
      </c>
      <c r="D362" s="30">
        <v>4920</v>
      </c>
      <c r="E362" s="30">
        <v>4837</v>
      </c>
      <c r="F362" s="30">
        <v>228</v>
      </c>
      <c r="G362" s="30">
        <v>1852</v>
      </c>
      <c r="H362" s="30">
        <v>2396</v>
      </c>
      <c r="I362" s="30">
        <v>423</v>
      </c>
      <c r="J362" s="30">
        <v>21</v>
      </c>
      <c r="K362" s="30">
        <v>0</v>
      </c>
      <c r="L362" s="30">
        <f t="shared" si="57"/>
        <v>4920</v>
      </c>
      <c r="M362" s="30">
        <v>186</v>
      </c>
      <c r="N362" s="30">
        <v>0</v>
      </c>
      <c r="O362" s="31">
        <f t="shared" si="54"/>
        <v>5106</v>
      </c>
      <c r="P362" s="32">
        <f t="shared" si="55"/>
        <v>0.98313008130081303</v>
      </c>
      <c r="Q362" s="32">
        <f t="shared" si="56"/>
        <v>1</v>
      </c>
      <c r="R362" s="29"/>
    </row>
    <row r="363" spans="1:18" x14ac:dyDescent="0.25">
      <c r="A363" s="29" t="s">
        <v>345</v>
      </c>
      <c r="B363" s="29" t="s">
        <v>37</v>
      </c>
      <c r="C363" s="29" t="s">
        <v>396</v>
      </c>
      <c r="D363" s="30">
        <v>3430</v>
      </c>
      <c r="E363" s="30">
        <v>3430</v>
      </c>
      <c r="F363" s="30">
        <v>172</v>
      </c>
      <c r="G363" s="30">
        <v>2160</v>
      </c>
      <c r="H363" s="30">
        <v>931</v>
      </c>
      <c r="I363" s="30">
        <v>138</v>
      </c>
      <c r="J363" s="30">
        <v>2</v>
      </c>
      <c r="K363" s="30">
        <v>0</v>
      </c>
      <c r="L363" s="30">
        <f t="shared" si="57"/>
        <v>3403</v>
      </c>
      <c r="M363" s="30">
        <v>98</v>
      </c>
      <c r="N363" s="30">
        <v>0</v>
      </c>
      <c r="O363" s="31">
        <f t="shared" si="54"/>
        <v>3501</v>
      </c>
      <c r="P363" s="32">
        <f t="shared" si="55"/>
        <v>1</v>
      </c>
      <c r="Q363" s="32">
        <f t="shared" si="56"/>
        <v>0.99212827988338192</v>
      </c>
      <c r="R363" s="29"/>
    </row>
    <row r="364" spans="1:18" x14ac:dyDescent="0.25">
      <c r="A364" s="29" t="s">
        <v>345</v>
      </c>
      <c r="B364" s="29" t="s">
        <v>37</v>
      </c>
      <c r="C364" s="29" t="s">
        <v>397</v>
      </c>
      <c r="D364" s="30">
        <v>1846</v>
      </c>
      <c r="E364" s="30">
        <v>1823</v>
      </c>
      <c r="F364" s="30">
        <v>179</v>
      </c>
      <c r="G364" s="30">
        <v>1384</v>
      </c>
      <c r="H364" s="30">
        <v>273</v>
      </c>
      <c r="I364" s="30">
        <v>8</v>
      </c>
      <c r="J364" s="30">
        <v>0</v>
      </c>
      <c r="K364" s="30">
        <v>0</v>
      </c>
      <c r="L364" s="30">
        <f t="shared" si="57"/>
        <v>1844</v>
      </c>
      <c r="M364" s="30">
        <v>107</v>
      </c>
      <c r="N364" s="30">
        <v>0</v>
      </c>
      <c r="O364" s="31">
        <f t="shared" si="54"/>
        <v>1951</v>
      </c>
      <c r="P364" s="32">
        <f t="shared" si="55"/>
        <v>0.98754062838569878</v>
      </c>
      <c r="Q364" s="32">
        <f t="shared" si="56"/>
        <v>0.99891657638136511</v>
      </c>
      <c r="R364" s="29"/>
    </row>
    <row r="365" spans="1:18" x14ac:dyDescent="0.25">
      <c r="A365" s="29" t="s">
        <v>345</v>
      </c>
      <c r="B365" s="29" t="s">
        <v>37</v>
      </c>
      <c r="C365" s="29" t="s">
        <v>398</v>
      </c>
      <c r="D365" s="30">
        <v>466</v>
      </c>
      <c r="E365" s="30">
        <v>419</v>
      </c>
      <c r="F365" s="30">
        <v>18</v>
      </c>
      <c r="G365" s="30">
        <v>328</v>
      </c>
      <c r="H365" s="30">
        <v>68</v>
      </c>
      <c r="I365" s="30">
        <v>1</v>
      </c>
      <c r="J365" s="30">
        <v>0</v>
      </c>
      <c r="K365" s="30">
        <v>0</v>
      </c>
      <c r="L365" s="30">
        <f t="shared" si="57"/>
        <v>415</v>
      </c>
      <c r="M365" s="30">
        <v>25</v>
      </c>
      <c r="N365" s="30">
        <v>0</v>
      </c>
      <c r="O365" s="31">
        <f t="shared" si="54"/>
        <v>440</v>
      </c>
      <c r="P365" s="32">
        <f t="shared" si="55"/>
        <v>0.89914163090128751</v>
      </c>
      <c r="Q365" s="32">
        <f t="shared" si="56"/>
        <v>0.8905579399141631</v>
      </c>
      <c r="R365" s="29"/>
    </row>
    <row r="366" spans="1:18" x14ac:dyDescent="0.25">
      <c r="A366" s="29" t="s">
        <v>345</v>
      </c>
      <c r="B366" s="29" t="s">
        <v>37</v>
      </c>
      <c r="C366" s="29" t="s">
        <v>399</v>
      </c>
      <c r="D366" s="30">
        <v>2734</v>
      </c>
      <c r="E366" s="30">
        <v>2734</v>
      </c>
      <c r="F366" s="30">
        <v>85</v>
      </c>
      <c r="G366" s="30">
        <v>1509</v>
      </c>
      <c r="H366" s="30">
        <v>968</v>
      </c>
      <c r="I366" s="30">
        <v>9</v>
      </c>
      <c r="J366" s="30">
        <v>3</v>
      </c>
      <c r="K366" s="30">
        <v>3</v>
      </c>
      <c r="L366" s="30">
        <f t="shared" si="57"/>
        <v>2577</v>
      </c>
      <c r="M366" s="30">
        <v>115</v>
      </c>
      <c r="N366" s="30">
        <v>0</v>
      </c>
      <c r="O366" s="31">
        <f t="shared" si="54"/>
        <v>2692</v>
      </c>
      <c r="P366" s="32">
        <f t="shared" si="55"/>
        <v>1</v>
      </c>
      <c r="Q366" s="32">
        <f t="shared" si="56"/>
        <v>0.94257498171177756</v>
      </c>
      <c r="R366" s="29"/>
    </row>
    <row r="367" spans="1:18" x14ac:dyDescent="0.25">
      <c r="A367" s="17" t="s">
        <v>160</v>
      </c>
      <c r="B367" s="18"/>
      <c r="C367" s="18"/>
      <c r="D367" s="19">
        <f>SUM(D312:D366)</f>
        <v>494402</v>
      </c>
      <c r="E367" s="19">
        <f t="shared" ref="E367:O367" si="58">SUM(E312:E366)</f>
        <v>489794</v>
      </c>
      <c r="F367" s="19">
        <f t="shared" si="58"/>
        <v>44184</v>
      </c>
      <c r="G367" s="19">
        <f t="shared" si="58"/>
        <v>193816</v>
      </c>
      <c r="H367" s="19">
        <f t="shared" si="58"/>
        <v>187809</v>
      </c>
      <c r="I367" s="19">
        <f t="shared" si="58"/>
        <v>53342</v>
      </c>
      <c r="J367" s="19">
        <f t="shared" si="58"/>
        <v>10898</v>
      </c>
      <c r="K367" s="19">
        <f t="shared" si="58"/>
        <v>2615</v>
      </c>
      <c r="L367" s="19">
        <f t="shared" si="57"/>
        <v>492664</v>
      </c>
      <c r="M367" s="19">
        <f t="shared" si="58"/>
        <v>15174</v>
      </c>
      <c r="N367" s="19">
        <f t="shared" si="58"/>
        <v>184</v>
      </c>
      <c r="O367" s="19">
        <f t="shared" si="58"/>
        <v>508022</v>
      </c>
      <c r="P367" s="20">
        <f>IFERROR(E367/D367,0)</f>
        <v>0.9906796493541693</v>
      </c>
      <c r="Q367" s="20">
        <f>+IFERROR(L367/D367,0)</f>
        <v>0.99648464205241893</v>
      </c>
      <c r="R367" s="18"/>
    </row>
    <row r="368" spans="1:18" x14ac:dyDescent="0.25">
      <c r="A368" s="29" t="s">
        <v>400</v>
      </c>
      <c r="B368" s="29" t="s">
        <v>401</v>
      </c>
      <c r="C368" s="29" t="s">
        <v>402</v>
      </c>
      <c r="D368" s="30">
        <v>26203</v>
      </c>
      <c r="E368" s="30">
        <v>26098</v>
      </c>
      <c r="F368" s="30">
        <v>17423</v>
      </c>
      <c r="G368" s="30">
        <v>6452</v>
      </c>
      <c r="H368" s="30">
        <v>1735</v>
      </c>
      <c r="I368" s="30">
        <v>227</v>
      </c>
      <c r="J368" s="30">
        <v>4</v>
      </c>
      <c r="K368" s="30">
        <v>0</v>
      </c>
      <c r="L368" s="30">
        <f t="shared" si="57"/>
        <v>25841</v>
      </c>
      <c r="M368" s="30">
        <v>189</v>
      </c>
      <c r="N368" s="30">
        <v>5</v>
      </c>
      <c r="O368" s="31">
        <f>L368+M368+N368</f>
        <v>26035</v>
      </c>
      <c r="P368" s="32">
        <v>0.99599282524901733</v>
      </c>
      <c r="Q368" s="32">
        <v>0.98618478800137388</v>
      </c>
      <c r="R368" s="29"/>
    </row>
    <row r="369" spans="1:18" x14ac:dyDescent="0.25">
      <c r="A369" s="29" t="s">
        <v>400</v>
      </c>
      <c r="B369" s="29" t="s">
        <v>401</v>
      </c>
      <c r="C369" s="29" t="s">
        <v>403</v>
      </c>
      <c r="D369" s="30">
        <v>11963</v>
      </c>
      <c r="E369" s="30">
        <v>11873</v>
      </c>
      <c r="F369" s="30">
        <v>5059</v>
      </c>
      <c r="G369" s="30">
        <v>6160</v>
      </c>
      <c r="H369" s="30">
        <v>338</v>
      </c>
      <c r="I369" s="30">
        <v>64</v>
      </c>
      <c r="J369" s="30">
        <v>6</v>
      </c>
      <c r="K369" s="30">
        <v>0</v>
      </c>
      <c r="L369" s="30">
        <f t="shared" si="57"/>
        <v>11627</v>
      </c>
      <c r="M369" s="30">
        <v>75</v>
      </c>
      <c r="N369" s="30">
        <v>1</v>
      </c>
      <c r="O369" s="31">
        <f t="shared" ref="O369:O382" si="59">L369+M369+N369</f>
        <v>11703</v>
      </c>
      <c r="P369" s="32">
        <v>0.99247680347738865</v>
      </c>
      <c r="Q369" s="32">
        <v>0.97191339964891754</v>
      </c>
      <c r="R369" s="29"/>
    </row>
    <row r="370" spans="1:18" x14ac:dyDescent="0.25">
      <c r="A370" s="29" t="s">
        <v>400</v>
      </c>
      <c r="B370" s="29" t="s">
        <v>401</v>
      </c>
      <c r="C370" s="29" t="s">
        <v>404</v>
      </c>
      <c r="D370" s="30">
        <v>5381</v>
      </c>
      <c r="E370" s="30">
        <v>5324</v>
      </c>
      <c r="F370" s="30">
        <v>3125</v>
      </c>
      <c r="G370" s="30">
        <v>1069</v>
      </c>
      <c r="H370" s="30">
        <v>984</v>
      </c>
      <c r="I370" s="30">
        <v>0</v>
      </c>
      <c r="J370" s="30">
        <v>0</v>
      </c>
      <c r="K370" s="30">
        <v>0</v>
      </c>
      <c r="L370" s="30">
        <f t="shared" si="57"/>
        <v>5178</v>
      </c>
      <c r="M370" s="30">
        <v>32</v>
      </c>
      <c r="N370" s="30">
        <v>0</v>
      </c>
      <c r="O370" s="31">
        <f t="shared" si="59"/>
        <v>5210</v>
      </c>
      <c r="P370" s="32">
        <v>0.98940717338784612</v>
      </c>
      <c r="Q370" s="32">
        <v>0.96227467013566248</v>
      </c>
      <c r="R370" s="29"/>
    </row>
    <row r="371" spans="1:18" x14ac:dyDescent="0.25">
      <c r="A371" s="29" t="s">
        <v>400</v>
      </c>
      <c r="B371" s="29" t="s">
        <v>401</v>
      </c>
      <c r="C371" s="29" t="s">
        <v>405</v>
      </c>
      <c r="D371" s="30">
        <v>8255</v>
      </c>
      <c r="E371" s="30">
        <v>8205</v>
      </c>
      <c r="F371" s="30">
        <v>5540</v>
      </c>
      <c r="G371" s="30">
        <v>2461</v>
      </c>
      <c r="H371" s="30">
        <v>0</v>
      </c>
      <c r="I371" s="30">
        <v>0</v>
      </c>
      <c r="J371" s="30">
        <v>0</v>
      </c>
      <c r="K371" s="30">
        <v>0</v>
      </c>
      <c r="L371" s="30">
        <f t="shared" si="57"/>
        <v>8001</v>
      </c>
      <c r="M371" s="30">
        <v>58</v>
      </c>
      <c r="N371" s="30">
        <v>0</v>
      </c>
      <c r="O371" s="31">
        <f t="shared" si="59"/>
        <v>8059</v>
      </c>
      <c r="P371" s="32">
        <v>0.99394306480920658</v>
      </c>
      <c r="Q371" s="32">
        <v>0.96923076923076923</v>
      </c>
      <c r="R371" s="29"/>
    </row>
    <row r="372" spans="1:18" x14ac:dyDescent="0.25">
      <c r="A372" s="29" t="s">
        <v>400</v>
      </c>
      <c r="B372" s="29" t="s">
        <v>406</v>
      </c>
      <c r="C372" s="29" t="s">
        <v>407</v>
      </c>
      <c r="D372" s="30">
        <v>8723</v>
      </c>
      <c r="E372" s="30">
        <v>8671</v>
      </c>
      <c r="F372" s="30">
        <v>5020</v>
      </c>
      <c r="G372" s="30">
        <v>2153</v>
      </c>
      <c r="H372" s="30">
        <v>535</v>
      </c>
      <c r="I372" s="30">
        <v>20</v>
      </c>
      <c r="J372" s="30">
        <v>0</v>
      </c>
      <c r="K372" s="30">
        <v>0</v>
      </c>
      <c r="L372" s="30">
        <f t="shared" si="57"/>
        <v>7728</v>
      </c>
      <c r="M372" s="30">
        <v>78</v>
      </c>
      <c r="N372" s="30">
        <v>1</v>
      </c>
      <c r="O372" s="31">
        <f t="shared" si="59"/>
        <v>7807</v>
      </c>
      <c r="P372" s="32">
        <v>0.9940387481371088</v>
      </c>
      <c r="Q372" s="32">
        <v>0.8859337383927548</v>
      </c>
      <c r="R372" s="29"/>
    </row>
    <row r="373" spans="1:18" x14ac:dyDescent="0.25">
      <c r="A373" s="29" t="s">
        <v>400</v>
      </c>
      <c r="B373" s="29" t="s">
        <v>401</v>
      </c>
      <c r="C373" s="29" t="s">
        <v>408</v>
      </c>
      <c r="D373" s="30">
        <v>2399</v>
      </c>
      <c r="E373" s="30">
        <v>2396</v>
      </c>
      <c r="F373" s="30">
        <v>1043</v>
      </c>
      <c r="G373" s="30">
        <v>1281</v>
      </c>
      <c r="H373" s="30">
        <v>34</v>
      </c>
      <c r="I373" s="30">
        <v>0</v>
      </c>
      <c r="J373" s="30">
        <v>0</v>
      </c>
      <c r="K373" s="30">
        <v>0</v>
      </c>
      <c r="L373" s="30">
        <f t="shared" si="57"/>
        <v>2358</v>
      </c>
      <c r="M373" s="30">
        <v>12</v>
      </c>
      <c r="N373" s="30">
        <v>0</v>
      </c>
      <c r="O373" s="31">
        <f t="shared" si="59"/>
        <v>2370</v>
      </c>
      <c r="P373" s="32">
        <v>0.99874947894956234</v>
      </c>
      <c r="Q373" s="32">
        <v>0.98290954564401833</v>
      </c>
      <c r="R373" s="29"/>
    </row>
    <row r="374" spans="1:18" x14ac:dyDescent="0.25">
      <c r="A374" s="29" t="s">
        <v>400</v>
      </c>
      <c r="B374" s="29" t="s">
        <v>401</v>
      </c>
      <c r="C374" s="29" t="s">
        <v>409</v>
      </c>
      <c r="D374" s="30">
        <v>3003</v>
      </c>
      <c r="E374" s="30">
        <v>2949</v>
      </c>
      <c r="F374" s="30">
        <v>2253</v>
      </c>
      <c r="G374" s="30">
        <v>586</v>
      </c>
      <c r="H374" s="30">
        <v>14</v>
      </c>
      <c r="I374" s="30">
        <v>0</v>
      </c>
      <c r="J374" s="30">
        <v>0</v>
      </c>
      <c r="K374" s="30">
        <v>0</v>
      </c>
      <c r="L374" s="30">
        <f t="shared" si="57"/>
        <v>2853</v>
      </c>
      <c r="M374" s="30">
        <v>15</v>
      </c>
      <c r="N374" s="30">
        <v>0</v>
      </c>
      <c r="O374" s="31">
        <f t="shared" si="59"/>
        <v>2868</v>
      </c>
      <c r="P374" s="32">
        <v>0.98201798201798207</v>
      </c>
      <c r="Q374" s="32">
        <v>0.95004995004995008</v>
      </c>
      <c r="R374" s="29"/>
    </row>
    <row r="375" spans="1:18" x14ac:dyDescent="0.25">
      <c r="A375" s="29" t="s">
        <v>400</v>
      </c>
      <c r="B375" s="29" t="s">
        <v>401</v>
      </c>
      <c r="C375" s="29" t="s">
        <v>410</v>
      </c>
      <c r="D375" s="30">
        <v>8087</v>
      </c>
      <c r="E375" s="30">
        <v>8040</v>
      </c>
      <c r="F375" s="30">
        <v>5902</v>
      </c>
      <c r="G375" s="30">
        <v>1988</v>
      </c>
      <c r="H375" s="30">
        <v>1</v>
      </c>
      <c r="I375" s="30">
        <v>0</v>
      </c>
      <c r="J375" s="30">
        <v>0</v>
      </c>
      <c r="K375" s="30">
        <v>0</v>
      </c>
      <c r="L375" s="30">
        <f t="shared" si="57"/>
        <v>7891</v>
      </c>
      <c r="M375" s="30">
        <v>45</v>
      </c>
      <c r="N375" s="30">
        <v>0</v>
      </c>
      <c r="O375" s="31">
        <f t="shared" si="59"/>
        <v>7936</v>
      </c>
      <c r="P375" s="32">
        <v>0.99418820328922963</v>
      </c>
      <c r="Q375" s="32">
        <v>0.97576357116359591</v>
      </c>
      <c r="R375" s="29"/>
    </row>
    <row r="376" spans="1:18" x14ac:dyDescent="0.25">
      <c r="A376" s="29" t="s">
        <v>400</v>
      </c>
      <c r="B376" s="29" t="s">
        <v>401</v>
      </c>
      <c r="C376" s="29" t="s">
        <v>411</v>
      </c>
      <c r="D376" s="30">
        <v>4166</v>
      </c>
      <c r="E376" s="30">
        <v>4144</v>
      </c>
      <c r="F376" s="30">
        <v>2545</v>
      </c>
      <c r="G376" s="30">
        <v>1486</v>
      </c>
      <c r="H376" s="30">
        <v>0</v>
      </c>
      <c r="I376" s="30">
        <v>0</v>
      </c>
      <c r="J376" s="30">
        <v>0</v>
      </c>
      <c r="K376" s="30">
        <v>0</v>
      </c>
      <c r="L376" s="30">
        <f t="shared" si="57"/>
        <v>4031</v>
      </c>
      <c r="M376" s="30">
        <v>35</v>
      </c>
      <c r="N376" s="30">
        <v>0</v>
      </c>
      <c r="O376" s="31">
        <f t="shared" si="59"/>
        <v>4066</v>
      </c>
      <c r="P376" s="32">
        <v>0.99471915506481035</v>
      </c>
      <c r="Q376" s="32">
        <v>0.96759481517042722</v>
      </c>
      <c r="R376" s="29"/>
    </row>
    <row r="377" spans="1:18" x14ac:dyDescent="0.25">
      <c r="A377" s="29" t="s">
        <v>400</v>
      </c>
      <c r="B377" s="29" t="s">
        <v>401</v>
      </c>
      <c r="C377" s="29" t="s">
        <v>412</v>
      </c>
      <c r="D377" s="30">
        <v>3811</v>
      </c>
      <c r="E377" s="30">
        <v>3791</v>
      </c>
      <c r="F377" s="30">
        <v>3249</v>
      </c>
      <c r="G377" s="30">
        <v>426</v>
      </c>
      <c r="H377" s="30">
        <v>52</v>
      </c>
      <c r="I377" s="30">
        <v>0</v>
      </c>
      <c r="J377" s="30">
        <v>0</v>
      </c>
      <c r="K377" s="30">
        <v>0</v>
      </c>
      <c r="L377" s="30">
        <f t="shared" si="57"/>
        <v>3727</v>
      </c>
      <c r="M377" s="30">
        <v>17</v>
      </c>
      <c r="N377" s="30">
        <v>0</v>
      </c>
      <c r="O377" s="31">
        <f t="shared" si="59"/>
        <v>3744</v>
      </c>
      <c r="P377" s="32">
        <v>0.99475203358698505</v>
      </c>
      <c r="Q377" s="32">
        <v>0.97795854106533719</v>
      </c>
      <c r="R377" s="29"/>
    </row>
    <row r="378" spans="1:18" x14ac:dyDescent="0.25">
      <c r="A378" s="29" t="s">
        <v>400</v>
      </c>
      <c r="B378" s="29" t="s">
        <v>401</v>
      </c>
      <c r="C378" s="29" t="s">
        <v>413</v>
      </c>
      <c r="D378" s="30">
        <v>6015</v>
      </c>
      <c r="E378" s="30">
        <v>6010</v>
      </c>
      <c r="F378" s="30">
        <v>3249</v>
      </c>
      <c r="G378" s="30">
        <v>1997</v>
      </c>
      <c r="H378" s="30">
        <v>676</v>
      </c>
      <c r="I378" s="30">
        <v>2</v>
      </c>
      <c r="J378" s="30">
        <v>0</v>
      </c>
      <c r="K378" s="30">
        <v>0</v>
      </c>
      <c r="L378" s="30">
        <f t="shared" si="57"/>
        <v>5924</v>
      </c>
      <c r="M378" s="30">
        <v>59</v>
      </c>
      <c r="N378" s="30">
        <v>0</v>
      </c>
      <c r="O378" s="31">
        <f t="shared" si="59"/>
        <v>5983</v>
      </c>
      <c r="P378" s="32">
        <v>0.99916874480465501</v>
      </c>
      <c r="Q378" s="32">
        <v>0.98487115544472148</v>
      </c>
      <c r="R378" s="29"/>
    </row>
    <row r="379" spans="1:18" x14ac:dyDescent="0.25">
      <c r="A379" s="29" t="s">
        <v>400</v>
      </c>
      <c r="B379" s="29" t="s">
        <v>401</v>
      </c>
      <c r="C379" s="29" t="s">
        <v>414</v>
      </c>
      <c r="D379" s="30">
        <v>3858</v>
      </c>
      <c r="E379" s="30">
        <v>3840</v>
      </c>
      <c r="F379" s="30">
        <v>2671</v>
      </c>
      <c r="G379" s="30">
        <v>947</v>
      </c>
      <c r="H379" s="30">
        <v>5</v>
      </c>
      <c r="I379" s="30">
        <v>0</v>
      </c>
      <c r="J379" s="30">
        <v>0</v>
      </c>
      <c r="K379" s="30">
        <v>0</v>
      </c>
      <c r="L379" s="30">
        <f t="shared" si="57"/>
        <v>3623</v>
      </c>
      <c r="M379" s="30">
        <v>25</v>
      </c>
      <c r="N379" s="30">
        <v>0</v>
      </c>
      <c r="O379" s="31">
        <f t="shared" si="59"/>
        <v>3648</v>
      </c>
      <c r="P379" s="32">
        <v>0.99533437013996895</v>
      </c>
      <c r="Q379" s="32">
        <v>0.93908761016070508</v>
      </c>
      <c r="R379" s="29"/>
    </row>
    <row r="380" spans="1:18" x14ac:dyDescent="0.25">
      <c r="A380" s="29" t="s">
        <v>400</v>
      </c>
      <c r="B380" s="29" t="s">
        <v>401</v>
      </c>
      <c r="C380" s="29" t="s">
        <v>415</v>
      </c>
      <c r="D380" s="30">
        <v>1678</v>
      </c>
      <c r="E380" s="30">
        <v>1675</v>
      </c>
      <c r="F380" s="30">
        <v>1229</v>
      </c>
      <c r="G380" s="30">
        <v>387</v>
      </c>
      <c r="H380" s="30">
        <v>4</v>
      </c>
      <c r="I380" s="30">
        <v>0</v>
      </c>
      <c r="J380" s="30">
        <v>0</v>
      </c>
      <c r="K380" s="30">
        <v>0</v>
      </c>
      <c r="L380" s="30">
        <f t="shared" si="57"/>
        <v>1620</v>
      </c>
      <c r="M380" s="30">
        <v>9</v>
      </c>
      <c r="N380" s="30">
        <v>0</v>
      </c>
      <c r="O380" s="31">
        <f t="shared" si="59"/>
        <v>1629</v>
      </c>
      <c r="P380" s="32">
        <v>0.99821215733015489</v>
      </c>
      <c r="Q380" s="32">
        <v>0.96543504171632899</v>
      </c>
      <c r="R380" s="29"/>
    </row>
    <row r="381" spans="1:18" x14ac:dyDescent="0.25">
      <c r="A381" s="29" t="s">
        <v>400</v>
      </c>
      <c r="B381" s="29" t="s">
        <v>401</v>
      </c>
      <c r="C381" s="29" t="s">
        <v>416</v>
      </c>
      <c r="D381" s="30">
        <v>4172</v>
      </c>
      <c r="E381" s="30">
        <v>4154</v>
      </c>
      <c r="F381" s="30">
        <v>2704</v>
      </c>
      <c r="G381" s="30">
        <v>1361</v>
      </c>
      <c r="H381" s="30">
        <v>0</v>
      </c>
      <c r="I381" s="30">
        <v>0</v>
      </c>
      <c r="J381" s="30">
        <v>0</v>
      </c>
      <c r="K381" s="30">
        <v>0</v>
      </c>
      <c r="L381" s="30">
        <f t="shared" si="57"/>
        <v>4065</v>
      </c>
      <c r="M381" s="30">
        <v>26</v>
      </c>
      <c r="N381" s="30">
        <v>0</v>
      </c>
      <c r="O381" s="31">
        <f t="shared" si="59"/>
        <v>4091</v>
      </c>
      <c r="P381" s="32">
        <v>0.99568552253116016</v>
      </c>
      <c r="Q381" s="32">
        <v>0.97435282837967396</v>
      </c>
      <c r="R381" s="29"/>
    </row>
    <row r="382" spans="1:18" x14ac:dyDescent="0.25">
      <c r="A382" s="29" t="s">
        <v>400</v>
      </c>
      <c r="B382" s="29" t="s">
        <v>401</v>
      </c>
      <c r="C382" s="29" t="s">
        <v>417</v>
      </c>
      <c r="D382" s="30">
        <v>3677</v>
      </c>
      <c r="E382" s="30">
        <v>3667</v>
      </c>
      <c r="F382" s="30">
        <v>2328</v>
      </c>
      <c r="G382" s="30">
        <v>1159</v>
      </c>
      <c r="H382" s="30">
        <v>103</v>
      </c>
      <c r="I382" s="30">
        <v>0</v>
      </c>
      <c r="J382" s="30">
        <v>0</v>
      </c>
      <c r="K382" s="30">
        <v>0</v>
      </c>
      <c r="L382" s="30">
        <f t="shared" si="57"/>
        <v>3590</v>
      </c>
      <c r="M382" s="30">
        <v>15</v>
      </c>
      <c r="N382" s="30">
        <v>0</v>
      </c>
      <c r="O382" s="31">
        <f t="shared" si="59"/>
        <v>3605</v>
      </c>
      <c r="P382" s="32">
        <v>0.99728039162360615</v>
      </c>
      <c r="Q382" s="32">
        <v>0.97633940712537393</v>
      </c>
      <c r="R382" s="29"/>
    </row>
    <row r="383" spans="1:18" x14ac:dyDescent="0.25">
      <c r="A383" s="17" t="s">
        <v>160</v>
      </c>
      <c r="B383" s="18"/>
      <c r="C383" s="18"/>
      <c r="D383" s="19">
        <f>+SUM(D368:D382)</f>
        <v>101391</v>
      </c>
      <c r="E383" s="19">
        <f t="shared" ref="E383:O383" si="60">+SUM(E368:E382)</f>
        <v>100837</v>
      </c>
      <c r="F383" s="19">
        <f t="shared" si="60"/>
        <v>63340</v>
      </c>
      <c r="G383" s="19">
        <f t="shared" si="60"/>
        <v>29913</v>
      </c>
      <c r="H383" s="19">
        <f t="shared" si="60"/>
        <v>4481</v>
      </c>
      <c r="I383" s="19">
        <f t="shared" si="60"/>
        <v>313</v>
      </c>
      <c r="J383" s="19">
        <f t="shared" si="60"/>
        <v>10</v>
      </c>
      <c r="K383" s="19">
        <f t="shared" si="60"/>
        <v>0</v>
      </c>
      <c r="L383" s="19">
        <f t="shared" si="57"/>
        <v>98057</v>
      </c>
      <c r="M383" s="19">
        <f t="shared" si="60"/>
        <v>690</v>
      </c>
      <c r="N383" s="19">
        <f t="shared" si="60"/>
        <v>7</v>
      </c>
      <c r="O383" s="19">
        <f t="shared" si="60"/>
        <v>98754</v>
      </c>
      <c r="P383" s="20">
        <f>IFERROR(E383/D383,0)</f>
        <v>0.99453600418183075</v>
      </c>
      <c r="Q383" s="20">
        <f>+IFERROR(L383/D383,0)</f>
        <v>0.967117397007624</v>
      </c>
      <c r="R383" s="18"/>
    </row>
    <row r="384" spans="1:18" x14ac:dyDescent="0.25">
      <c r="A384" s="29" t="s">
        <v>418</v>
      </c>
      <c r="B384" s="29" t="s">
        <v>230</v>
      </c>
      <c r="C384" s="29" t="s">
        <v>419</v>
      </c>
      <c r="D384" s="30">
        <v>167584</v>
      </c>
      <c r="E384" s="30">
        <v>167356</v>
      </c>
      <c r="F384" s="30">
        <v>19121</v>
      </c>
      <c r="G384" s="30">
        <v>25762</v>
      </c>
      <c r="H384" s="30">
        <v>44333</v>
      </c>
      <c r="I384" s="30">
        <v>57343</v>
      </c>
      <c r="J384" s="30">
        <v>5819</v>
      </c>
      <c r="K384" s="30">
        <v>10095</v>
      </c>
      <c r="L384" s="30">
        <f t="shared" si="57"/>
        <v>162473</v>
      </c>
      <c r="M384" s="30">
        <v>4717</v>
      </c>
      <c r="N384" s="30">
        <v>37</v>
      </c>
      <c r="O384" s="31">
        <f>L384+M384+N384</f>
        <v>167227</v>
      </c>
      <c r="P384" s="32">
        <v>0.99863948825663551</v>
      </c>
      <c r="Q384" s="32">
        <v>0.96950186175291198</v>
      </c>
      <c r="R384" s="29"/>
    </row>
    <row r="385" spans="1:18" x14ac:dyDescent="0.25">
      <c r="A385" s="29" t="s">
        <v>418</v>
      </c>
      <c r="B385" s="29" t="s">
        <v>230</v>
      </c>
      <c r="C385" s="29" t="s">
        <v>420</v>
      </c>
      <c r="D385" s="30">
        <v>5150</v>
      </c>
      <c r="E385" s="30">
        <v>5129</v>
      </c>
      <c r="F385" s="30">
        <v>11</v>
      </c>
      <c r="G385" s="30">
        <v>3335</v>
      </c>
      <c r="H385" s="30">
        <v>961</v>
      </c>
      <c r="I385" s="30">
        <v>719</v>
      </c>
      <c r="J385" s="30">
        <v>0</v>
      </c>
      <c r="K385" s="30">
        <v>0</v>
      </c>
      <c r="L385" s="30">
        <f t="shared" si="57"/>
        <v>5026</v>
      </c>
      <c r="M385" s="30">
        <v>80</v>
      </c>
      <c r="N385" s="30">
        <v>2</v>
      </c>
      <c r="O385" s="31">
        <f t="shared" ref="O385:O394" si="61">L385+M385+N385</f>
        <v>5108</v>
      </c>
      <c r="P385" s="32">
        <v>0.99592233009708742</v>
      </c>
      <c r="Q385" s="32">
        <v>0.9759223300970874</v>
      </c>
      <c r="R385" s="29"/>
    </row>
    <row r="386" spans="1:18" x14ac:dyDescent="0.25">
      <c r="A386" s="29" t="s">
        <v>418</v>
      </c>
      <c r="B386" s="29" t="s">
        <v>230</v>
      </c>
      <c r="C386" s="29" t="s">
        <v>421</v>
      </c>
      <c r="D386" s="30">
        <v>46189</v>
      </c>
      <c r="E386" s="30">
        <v>46139</v>
      </c>
      <c r="F386" s="30">
        <v>16435</v>
      </c>
      <c r="G386" s="30">
        <v>13552</v>
      </c>
      <c r="H386" s="30">
        <v>12956</v>
      </c>
      <c r="I386" s="30">
        <v>2453</v>
      </c>
      <c r="J386" s="30">
        <v>12</v>
      </c>
      <c r="K386" s="30">
        <v>4</v>
      </c>
      <c r="L386" s="30">
        <f t="shared" si="57"/>
        <v>45412</v>
      </c>
      <c r="M386" s="30">
        <v>649</v>
      </c>
      <c r="N386" s="30">
        <v>21</v>
      </c>
      <c r="O386" s="31">
        <f t="shared" si="61"/>
        <v>46082</v>
      </c>
      <c r="P386" s="32">
        <v>0.99891749117755313</v>
      </c>
      <c r="Q386" s="32">
        <v>0.98317781289917516</v>
      </c>
      <c r="R386" s="29"/>
    </row>
    <row r="387" spans="1:18" x14ac:dyDescent="0.25">
      <c r="A387" s="29" t="s">
        <v>418</v>
      </c>
      <c r="B387" s="29" t="s">
        <v>230</v>
      </c>
      <c r="C387" s="29" t="s">
        <v>422</v>
      </c>
      <c r="D387" s="30">
        <v>45459</v>
      </c>
      <c r="E387" s="30">
        <v>45400</v>
      </c>
      <c r="F387" s="30">
        <v>1307</v>
      </c>
      <c r="G387" s="30">
        <v>14136</v>
      </c>
      <c r="H387" s="30">
        <v>24554</v>
      </c>
      <c r="I387" s="30">
        <v>4253</v>
      </c>
      <c r="J387" s="30">
        <v>564</v>
      </c>
      <c r="K387" s="30">
        <v>10</v>
      </c>
      <c r="L387" s="30">
        <f t="shared" si="57"/>
        <v>44824</v>
      </c>
      <c r="M387" s="30">
        <v>669</v>
      </c>
      <c r="N387" s="30">
        <v>5</v>
      </c>
      <c r="O387" s="31">
        <f t="shared" si="61"/>
        <v>45498</v>
      </c>
      <c r="P387" s="32">
        <v>0.99870212719153528</v>
      </c>
      <c r="Q387" s="32">
        <v>0.98603136892584531</v>
      </c>
      <c r="R387" s="29"/>
    </row>
    <row r="388" spans="1:18" x14ac:dyDescent="0.25">
      <c r="A388" s="29" t="s">
        <v>418</v>
      </c>
      <c r="B388" s="29" t="s">
        <v>230</v>
      </c>
      <c r="C388" s="29" t="s">
        <v>423</v>
      </c>
      <c r="D388" s="30">
        <v>6667</v>
      </c>
      <c r="E388" s="30">
        <v>6658</v>
      </c>
      <c r="F388" s="30">
        <v>3011</v>
      </c>
      <c r="G388" s="30">
        <v>2251</v>
      </c>
      <c r="H388" s="30">
        <v>1242</v>
      </c>
      <c r="I388" s="30">
        <v>0</v>
      </c>
      <c r="J388" s="30">
        <v>0</v>
      </c>
      <c r="K388" s="30">
        <v>0</v>
      </c>
      <c r="L388" s="30">
        <f t="shared" si="57"/>
        <v>6504</v>
      </c>
      <c r="M388" s="30">
        <v>91</v>
      </c>
      <c r="N388" s="30">
        <v>0</v>
      </c>
      <c r="O388" s="31">
        <f t="shared" si="61"/>
        <v>6595</v>
      </c>
      <c r="P388" s="32">
        <v>0.99865006749662522</v>
      </c>
      <c r="Q388" s="32">
        <v>0.97555122243887804</v>
      </c>
      <c r="R388" s="29"/>
    </row>
    <row r="389" spans="1:18" x14ac:dyDescent="0.25">
      <c r="A389" s="29" t="s">
        <v>418</v>
      </c>
      <c r="B389" s="29" t="s">
        <v>230</v>
      </c>
      <c r="C389" s="29" t="s">
        <v>424</v>
      </c>
      <c r="D389" s="30">
        <v>6493</v>
      </c>
      <c r="E389" s="30">
        <v>6400</v>
      </c>
      <c r="F389" s="30">
        <v>4813</v>
      </c>
      <c r="G389" s="30">
        <v>1327</v>
      </c>
      <c r="H389" s="30">
        <v>321</v>
      </c>
      <c r="I389" s="30">
        <v>0</v>
      </c>
      <c r="J389" s="30">
        <v>0</v>
      </c>
      <c r="K389" s="30">
        <v>0</v>
      </c>
      <c r="L389" s="30">
        <f t="shared" ref="L389:L452" si="62">SUM(F389:K389)</f>
        <v>6461</v>
      </c>
      <c r="M389" s="30">
        <v>64</v>
      </c>
      <c r="N389" s="30">
        <v>0</v>
      </c>
      <c r="O389" s="31">
        <f t="shared" si="61"/>
        <v>6525</v>
      </c>
      <c r="P389" s="32">
        <v>0.98567688279685817</v>
      </c>
      <c r="Q389" s="32">
        <v>0.99507161558601576</v>
      </c>
      <c r="R389" s="29"/>
    </row>
    <row r="390" spans="1:18" x14ac:dyDescent="0.25">
      <c r="A390" s="29" t="s">
        <v>418</v>
      </c>
      <c r="B390" s="29" t="s">
        <v>230</v>
      </c>
      <c r="C390" s="29" t="s">
        <v>425</v>
      </c>
      <c r="D390" s="30">
        <v>5659</v>
      </c>
      <c r="E390" s="30">
        <v>5561</v>
      </c>
      <c r="F390" s="30">
        <v>1677</v>
      </c>
      <c r="G390" s="30">
        <v>2114</v>
      </c>
      <c r="H390" s="30">
        <v>1548</v>
      </c>
      <c r="I390" s="30">
        <v>44</v>
      </c>
      <c r="J390" s="30">
        <v>0</v>
      </c>
      <c r="K390" s="30">
        <v>0</v>
      </c>
      <c r="L390" s="30">
        <f t="shared" si="62"/>
        <v>5383</v>
      </c>
      <c r="M390" s="30">
        <v>119</v>
      </c>
      <c r="N390" s="30">
        <v>2</v>
      </c>
      <c r="O390" s="31">
        <f t="shared" si="61"/>
        <v>5504</v>
      </c>
      <c r="P390" s="32">
        <v>0.9826824527301643</v>
      </c>
      <c r="Q390" s="32">
        <v>0.95122813217883018</v>
      </c>
      <c r="R390" s="29"/>
    </row>
    <row r="391" spans="1:18" x14ac:dyDescent="0.25">
      <c r="A391" s="29" t="s">
        <v>418</v>
      </c>
      <c r="B391" s="29" t="s">
        <v>426</v>
      </c>
      <c r="C391" s="29" t="s">
        <v>427</v>
      </c>
      <c r="D391" s="30">
        <v>861</v>
      </c>
      <c r="E391" s="30">
        <v>859</v>
      </c>
      <c r="F391" s="30">
        <v>269</v>
      </c>
      <c r="G391" s="30">
        <v>523</v>
      </c>
      <c r="H391" s="30">
        <v>0</v>
      </c>
      <c r="I391" s="30">
        <v>0</v>
      </c>
      <c r="J391" s="30">
        <v>0</v>
      </c>
      <c r="K391" s="30">
        <v>0</v>
      </c>
      <c r="L391" s="30">
        <f t="shared" si="62"/>
        <v>792</v>
      </c>
      <c r="M391" s="30">
        <v>15</v>
      </c>
      <c r="N391" s="30">
        <v>0</v>
      </c>
      <c r="O391" s="31">
        <f t="shared" si="61"/>
        <v>807</v>
      </c>
      <c r="P391" s="32">
        <v>0.99767711962833916</v>
      </c>
      <c r="Q391" s="32">
        <v>0.91986062717770034</v>
      </c>
      <c r="R391" s="29"/>
    </row>
    <row r="392" spans="1:18" x14ac:dyDescent="0.25">
      <c r="A392" s="29" t="s">
        <v>418</v>
      </c>
      <c r="B392" s="29" t="s">
        <v>426</v>
      </c>
      <c r="C392" s="29" t="s">
        <v>428</v>
      </c>
      <c r="D392" s="30">
        <v>4449</v>
      </c>
      <c r="E392" s="30">
        <v>4443</v>
      </c>
      <c r="F392" s="30">
        <v>3494</v>
      </c>
      <c r="G392" s="30">
        <v>762</v>
      </c>
      <c r="H392" s="30">
        <v>1</v>
      </c>
      <c r="I392" s="30">
        <v>0</v>
      </c>
      <c r="J392" s="30">
        <v>0</v>
      </c>
      <c r="K392" s="30">
        <v>0</v>
      </c>
      <c r="L392" s="30">
        <f t="shared" si="62"/>
        <v>4257</v>
      </c>
      <c r="M392" s="30">
        <v>54</v>
      </c>
      <c r="N392" s="30">
        <v>0</v>
      </c>
      <c r="O392" s="31">
        <f t="shared" si="61"/>
        <v>4311</v>
      </c>
      <c r="P392" s="32">
        <v>0.99865138233310857</v>
      </c>
      <c r="Q392" s="32">
        <v>0.95684423465947399</v>
      </c>
      <c r="R392" s="29"/>
    </row>
    <row r="393" spans="1:18" x14ac:dyDescent="0.25">
      <c r="A393" s="29" t="s">
        <v>418</v>
      </c>
      <c r="B393" s="29" t="s">
        <v>230</v>
      </c>
      <c r="C393" s="29" t="s">
        <v>429</v>
      </c>
      <c r="D393" s="30">
        <v>54590</v>
      </c>
      <c r="E393" s="30">
        <v>54437</v>
      </c>
      <c r="F393" s="30">
        <v>15944</v>
      </c>
      <c r="G393" s="30">
        <v>18858</v>
      </c>
      <c r="H393" s="30">
        <v>9057</v>
      </c>
      <c r="I393" s="30">
        <v>8364</v>
      </c>
      <c r="J393" s="30">
        <v>667</v>
      </c>
      <c r="K393" s="30">
        <v>1</v>
      </c>
      <c r="L393" s="30">
        <f t="shared" si="62"/>
        <v>52891</v>
      </c>
      <c r="M393" s="30">
        <v>797</v>
      </c>
      <c r="N393" s="30">
        <v>5</v>
      </c>
      <c r="O393" s="31">
        <f t="shared" si="61"/>
        <v>53693</v>
      </c>
      <c r="P393" s="32">
        <v>0.99719728888074743</v>
      </c>
      <c r="Q393" s="32">
        <v>0.96887708371496606</v>
      </c>
      <c r="R393" s="29"/>
    </row>
    <row r="394" spans="1:18" x14ac:dyDescent="0.25">
      <c r="A394" s="29" t="s">
        <v>418</v>
      </c>
      <c r="B394" s="29" t="s">
        <v>90</v>
      </c>
      <c r="C394" s="29" t="s">
        <v>430</v>
      </c>
      <c r="D394" s="30">
        <v>1822</v>
      </c>
      <c r="E394" s="30">
        <v>1815</v>
      </c>
      <c r="F394" s="30">
        <v>1107</v>
      </c>
      <c r="G394" s="30">
        <v>557</v>
      </c>
      <c r="H394" s="30">
        <v>61</v>
      </c>
      <c r="I394" s="30">
        <v>0</v>
      </c>
      <c r="J394" s="30">
        <v>0</v>
      </c>
      <c r="K394" s="30">
        <v>0</v>
      </c>
      <c r="L394" s="30">
        <f t="shared" si="62"/>
        <v>1725</v>
      </c>
      <c r="M394" s="30">
        <v>39</v>
      </c>
      <c r="N394" s="30">
        <v>0</v>
      </c>
      <c r="O394" s="31">
        <f t="shared" si="61"/>
        <v>1764</v>
      </c>
      <c r="P394" s="32">
        <v>0.99615806805708018</v>
      </c>
      <c r="Q394" s="32">
        <v>0.94676180021953893</v>
      </c>
      <c r="R394" s="29"/>
    </row>
    <row r="395" spans="1:18" x14ac:dyDescent="0.25">
      <c r="A395" s="17" t="s">
        <v>160</v>
      </c>
      <c r="B395" s="18"/>
      <c r="C395" s="18"/>
      <c r="D395" s="19">
        <f>+SUM(D384:D394)</f>
        <v>344923</v>
      </c>
      <c r="E395" s="19">
        <f t="shared" ref="E395:O395" si="63">+SUM(E384:E394)</f>
        <v>344197</v>
      </c>
      <c r="F395" s="19">
        <f t="shared" si="63"/>
        <v>67189</v>
      </c>
      <c r="G395" s="19">
        <f t="shared" si="63"/>
        <v>83177</v>
      </c>
      <c r="H395" s="19">
        <f t="shared" si="63"/>
        <v>95034</v>
      </c>
      <c r="I395" s="19">
        <f t="shared" si="63"/>
        <v>73176</v>
      </c>
      <c r="J395" s="19">
        <f t="shared" si="63"/>
        <v>7062</v>
      </c>
      <c r="K395" s="19">
        <f t="shared" si="63"/>
        <v>10110</v>
      </c>
      <c r="L395" s="19">
        <f t="shared" si="62"/>
        <v>335748</v>
      </c>
      <c r="M395" s="19">
        <f t="shared" si="63"/>
        <v>7294</v>
      </c>
      <c r="N395" s="19">
        <f t="shared" si="63"/>
        <v>72</v>
      </c>
      <c r="O395" s="19">
        <f t="shared" si="63"/>
        <v>343114</v>
      </c>
      <c r="P395" s="20">
        <f>IFERROR(E395/D395,0)</f>
        <v>0.9978951824030291</v>
      </c>
      <c r="Q395" s="20">
        <f>+IFERROR(L395/D395,0)</f>
        <v>0.97339986025866643</v>
      </c>
      <c r="R395" s="18"/>
    </row>
    <row r="396" spans="1:18" x14ac:dyDescent="0.25">
      <c r="A396" s="29" t="s">
        <v>431</v>
      </c>
      <c r="B396" s="29" t="s">
        <v>432</v>
      </c>
      <c r="C396" s="29" t="s">
        <v>433</v>
      </c>
      <c r="D396" s="49">
        <v>2162836</v>
      </c>
      <c r="E396" s="49">
        <v>2099274</v>
      </c>
      <c r="F396" s="50">
        <v>174034</v>
      </c>
      <c r="G396" s="50">
        <v>732528</v>
      </c>
      <c r="H396" s="50">
        <v>741842</v>
      </c>
      <c r="I396" s="50">
        <v>281216</v>
      </c>
      <c r="J396" s="50">
        <v>90672</v>
      </c>
      <c r="K396" s="50">
        <v>65680</v>
      </c>
      <c r="L396" s="50">
        <f t="shared" si="62"/>
        <v>2085972</v>
      </c>
      <c r="M396" s="49">
        <v>57968</v>
      </c>
      <c r="N396" s="51">
        <v>512</v>
      </c>
      <c r="O396" s="31">
        <f>L396+M396+N396</f>
        <v>2144452</v>
      </c>
      <c r="P396" s="32">
        <f>E396/D396</f>
        <v>0.9706117338531447</v>
      </c>
      <c r="Q396" s="32">
        <f>L396/D396</f>
        <v>0.96446147558113515</v>
      </c>
      <c r="R396" s="29"/>
    </row>
    <row r="397" spans="1:18" x14ac:dyDescent="0.25">
      <c r="A397" s="29" t="s">
        <v>431</v>
      </c>
      <c r="B397" s="29" t="s">
        <v>37</v>
      </c>
      <c r="C397" s="29" t="s">
        <v>434</v>
      </c>
      <c r="D397" s="49">
        <v>229476</v>
      </c>
      <c r="E397" s="49">
        <v>225860</v>
      </c>
      <c r="F397" s="50">
        <v>41193</v>
      </c>
      <c r="G397" s="50">
        <v>107234</v>
      </c>
      <c r="H397" s="50">
        <v>75746</v>
      </c>
      <c r="I397" s="50">
        <v>2</v>
      </c>
      <c r="J397" s="50">
        <v>0</v>
      </c>
      <c r="K397" s="50">
        <v>0</v>
      </c>
      <c r="L397" s="50">
        <f t="shared" si="62"/>
        <v>224175</v>
      </c>
      <c r="M397" s="49">
        <v>2280</v>
      </c>
      <c r="N397" s="51">
        <v>42</v>
      </c>
      <c r="O397" s="31">
        <f t="shared" ref="O397:O404" si="64">L397+M397+N397</f>
        <v>226497</v>
      </c>
      <c r="P397" s="32">
        <f t="shared" ref="P397:P404" si="65">E397/D397</f>
        <v>0.98424236085690875</v>
      </c>
      <c r="Q397" s="32">
        <f t="shared" ref="Q397:Q404" si="66">L397/D397</f>
        <v>0.97689954505046284</v>
      </c>
      <c r="R397" s="29"/>
    </row>
    <row r="398" spans="1:18" x14ac:dyDescent="0.25">
      <c r="A398" s="29" t="s">
        <v>431</v>
      </c>
      <c r="B398" s="29" t="s">
        <v>37</v>
      </c>
      <c r="C398" s="29" t="s">
        <v>435</v>
      </c>
      <c r="D398" s="49">
        <v>4947</v>
      </c>
      <c r="E398" s="49">
        <v>4810</v>
      </c>
      <c r="F398" s="50">
        <v>313</v>
      </c>
      <c r="G398" s="50">
        <v>2450</v>
      </c>
      <c r="H398" s="50">
        <v>1725</v>
      </c>
      <c r="I398" s="50">
        <v>316</v>
      </c>
      <c r="J398" s="50">
        <v>0</v>
      </c>
      <c r="K398" s="50">
        <v>2</v>
      </c>
      <c r="L398" s="50">
        <f t="shared" si="62"/>
        <v>4806</v>
      </c>
      <c r="M398" s="49">
        <v>68</v>
      </c>
      <c r="N398" s="51">
        <v>0</v>
      </c>
      <c r="O398" s="31">
        <f t="shared" si="64"/>
        <v>4874</v>
      </c>
      <c r="P398" s="32">
        <f t="shared" si="65"/>
        <v>0.97230644835253688</v>
      </c>
      <c r="Q398" s="32">
        <f t="shared" si="66"/>
        <v>0.97149787750151606</v>
      </c>
      <c r="R398" s="29"/>
    </row>
    <row r="399" spans="1:18" x14ac:dyDescent="0.25">
      <c r="A399" s="29" t="s">
        <v>431</v>
      </c>
      <c r="B399" s="29" t="s">
        <v>37</v>
      </c>
      <c r="C399" s="29" t="s">
        <v>436</v>
      </c>
      <c r="D399" s="49">
        <v>8870</v>
      </c>
      <c r="E399" s="49">
        <v>8628</v>
      </c>
      <c r="F399" s="50">
        <v>744</v>
      </c>
      <c r="G399" s="50">
        <v>6438</v>
      </c>
      <c r="H399" s="50">
        <v>1419</v>
      </c>
      <c r="I399" s="50">
        <v>1</v>
      </c>
      <c r="J399" s="50">
        <v>1</v>
      </c>
      <c r="K399" s="50">
        <v>0</v>
      </c>
      <c r="L399" s="50">
        <f t="shared" si="62"/>
        <v>8603</v>
      </c>
      <c r="M399" s="49">
        <v>237</v>
      </c>
      <c r="N399" s="51">
        <v>13</v>
      </c>
      <c r="O399" s="31">
        <f t="shared" si="64"/>
        <v>8853</v>
      </c>
      <c r="P399" s="32">
        <f t="shared" si="65"/>
        <v>0.97271702367530999</v>
      </c>
      <c r="Q399" s="32">
        <f t="shared" si="66"/>
        <v>0.96989853438556939</v>
      </c>
      <c r="R399" s="29"/>
    </row>
    <row r="400" spans="1:18" x14ac:dyDescent="0.25">
      <c r="A400" s="29" t="s">
        <v>431</v>
      </c>
      <c r="B400" s="29" t="s">
        <v>37</v>
      </c>
      <c r="C400" s="29" t="s">
        <v>437</v>
      </c>
      <c r="D400" s="49">
        <v>5632</v>
      </c>
      <c r="E400" s="49">
        <v>5517</v>
      </c>
      <c r="F400" s="50">
        <v>29</v>
      </c>
      <c r="G400" s="50">
        <v>2347</v>
      </c>
      <c r="H400" s="50">
        <v>3083</v>
      </c>
      <c r="I400" s="50">
        <v>47</v>
      </c>
      <c r="J400" s="50">
        <v>3</v>
      </c>
      <c r="K400" s="50">
        <v>0</v>
      </c>
      <c r="L400" s="50">
        <f t="shared" si="62"/>
        <v>5509</v>
      </c>
      <c r="M400" s="49">
        <v>118</v>
      </c>
      <c r="N400" s="52">
        <v>0</v>
      </c>
      <c r="O400" s="31">
        <f t="shared" si="64"/>
        <v>5627</v>
      </c>
      <c r="P400" s="32">
        <f t="shared" si="65"/>
        <v>0.97958096590909094</v>
      </c>
      <c r="Q400" s="32">
        <f t="shared" si="66"/>
        <v>0.97816051136363635</v>
      </c>
      <c r="R400" s="29"/>
    </row>
    <row r="401" spans="1:18" x14ac:dyDescent="0.25">
      <c r="A401" s="29" t="s">
        <v>431</v>
      </c>
      <c r="B401" s="29" t="s">
        <v>37</v>
      </c>
      <c r="C401" s="29" t="s">
        <v>438</v>
      </c>
      <c r="D401" s="49">
        <v>4290</v>
      </c>
      <c r="E401" s="49">
        <v>4056</v>
      </c>
      <c r="F401" s="50">
        <v>178</v>
      </c>
      <c r="G401" s="50">
        <v>2940</v>
      </c>
      <c r="H401" s="50">
        <v>876</v>
      </c>
      <c r="I401" s="50">
        <v>7</v>
      </c>
      <c r="J401" s="50">
        <v>0</v>
      </c>
      <c r="K401" s="50">
        <v>0</v>
      </c>
      <c r="L401" s="50">
        <f t="shared" si="62"/>
        <v>4001</v>
      </c>
      <c r="M401" s="49">
        <v>66</v>
      </c>
      <c r="N401" s="52">
        <v>0</v>
      </c>
      <c r="O401" s="31">
        <f t="shared" si="64"/>
        <v>4067</v>
      </c>
      <c r="P401" s="32">
        <f t="shared" si="65"/>
        <v>0.94545454545454544</v>
      </c>
      <c r="Q401" s="32">
        <f t="shared" si="66"/>
        <v>0.93263403263403266</v>
      </c>
      <c r="R401" s="29"/>
    </row>
    <row r="402" spans="1:18" x14ac:dyDescent="0.25">
      <c r="A402" s="29" t="s">
        <v>431</v>
      </c>
      <c r="B402" s="29" t="s">
        <v>37</v>
      </c>
      <c r="C402" s="29" t="s">
        <v>439</v>
      </c>
      <c r="D402" s="49">
        <v>7392</v>
      </c>
      <c r="E402" s="49">
        <v>7053</v>
      </c>
      <c r="F402" s="50">
        <v>23</v>
      </c>
      <c r="G402" s="50">
        <v>2662</v>
      </c>
      <c r="H402" s="50">
        <v>3310</v>
      </c>
      <c r="I402" s="50">
        <v>897</v>
      </c>
      <c r="J402" s="50">
        <v>8</v>
      </c>
      <c r="K402" s="50">
        <v>0</v>
      </c>
      <c r="L402" s="50">
        <f t="shared" si="62"/>
        <v>6900</v>
      </c>
      <c r="M402" s="49">
        <v>90</v>
      </c>
      <c r="N402" s="52">
        <v>0</v>
      </c>
      <c r="O402" s="31">
        <f t="shared" si="64"/>
        <v>6990</v>
      </c>
      <c r="P402" s="32">
        <f t="shared" si="65"/>
        <v>0.95413961038961037</v>
      </c>
      <c r="Q402" s="32">
        <f t="shared" si="66"/>
        <v>0.93344155844155841</v>
      </c>
      <c r="R402" s="29"/>
    </row>
    <row r="403" spans="1:18" x14ac:dyDescent="0.25">
      <c r="A403" s="29" t="s">
        <v>431</v>
      </c>
      <c r="B403" s="29" t="s">
        <v>37</v>
      </c>
      <c r="C403" s="29" t="s">
        <v>440</v>
      </c>
      <c r="D403" s="49">
        <v>2311</v>
      </c>
      <c r="E403" s="49">
        <v>2251</v>
      </c>
      <c r="F403" s="50">
        <v>4</v>
      </c>
      <c r="G403" s="50">
        <v>457</v>
      </c>
      <c r="H403" s="50">
        <v>961</v>
      </c>
      <c r="I403" s="50">
        <v>629</v>
      </c>
      <c r="J403" s="50">
        <v>226</v>
      </c>
      <c r="K403" s="50">
        <v>0</v>
      </c>
      <c r="L403" s="50">
        <f t="shared" si="62"/>
        <v>2277</v>
      </c>
      <c r="M403" s="49">
        <v>59</v>
      </c>
      <c r="N403" s="52">
        <v>0</v>
      </c>
      <c r="O403" s="31">
        <f t="shared" si="64"/>
        <v>2336</v>
      </c>
      <c r="P403" s="32">
        <f t="shared" si="65"/>
        <v>0.97403721332756388</v>
      </c>
      <c r="Q403" s="32">
        <f t="shared" si="66"/>
        <v>0.98528775421895287</v>
      </c>
      <c r="R403" s="29"/>
    </row>
    <row r="404" spans="1:18" x14ac:dyDescent="0.25">
      <c r="A404" s="29" t="s">
        <v>431</v>
      </c>
      <c r="B404" s="29" t="s">
        <v>37</v>
      </c>
      <c r="C404" s="29" t="s">
        <v>441</v>
      </c>
      <c r="D404" s="49">
        <v>1336</v>
      </c>
      <c r="E404" s="49">
        <v>1310</v>
      </c>
      <c r="F404" s="50">
        <v>328</v>
      </c>
      <c r="G404" s="50">
        <v>923</v>
      </c>
      <c r="H404" s="50">
        <v>66</v>
      </c>
      <c r="I404" s="50">
        <v>0</v>
      </c>
      <c r="J404" s="50">
        <v>0</v>
      </c>
      <c r="K404" s="50">
        <v>0</v>
      </c>
      <c r="L404" s="50">
        <f t="shared" si="62"/>
        <v>1317</v>
      </c>
      <c r="M404" s="49">
        <v>18</v>
      </c>
      <c r="N404" s="52">
        <v>0</v>
      </c>
      <c r="O404" s="31">
        <f t="shared" si="64"/>
        <v>1335</v>
      </c>
      <c r="P404" s="32">
        <f t="shared" si="65"/>
        <v>0.98053892215568861</v>
      </c>
      <c r="Q404" s="32">
        <f t="shared" si="66"/>
        <v>0.9857784431137725</v>
      </c>
      <c r="R404" s="29"/>
    </row>
    <row r="405" spans="1:18" x14ac:dyDescent="0.25">
      <c r="A405" s="17" t="s">
        <v>160</v>
      </c>
      <c r="B405" s="18"/>
      <c r="C405" s="18"/>
      <c r="D405" s="19">
        <f>+SUM(D396:D404)</f>
        <v>2427090</v>
      </c>
      <c r="E405" s="19">
        <f t="shared" ref="E405:O405" si="67">+SUM(E396:E404)</f>
        <v>2358759</v>
      </c>
      <c r="F405" s="19">
        <f t="shared" si="67"/>
        <v>216846</v>
      </c>
      <c r="G405" s="19">
        <f t="shared" si="67"/>
        <v>857979</v>
      </c>
      <c r="H405" s="19">
        <f t="shared" si="67"/>
        <v>829028</v>
      </c>
      <c r="I405" s="19">
        <f t="shared" si="67"/>
        <v>283115</v>
      </c>
      <c r="J405" s="19">
        <f t="shared" si="67"/>
        <v>90910</v>
      </c>
      <c r="K405" s="19">
        <f t="shared" si="67"/>
        <v>65682</v>
      </c>
      <c r="L405" s="19">
        <f t="shared" si="62"/>
        <v>2343560</v>
      </c>
      <c r="M405" s="19">
        <f t="shared" si="67"/>
        <v>60904</v>
      </c>
      <c r="N405" s="19">
        <f t="shared" si="67"/>
        <v>567</v>
      </c>
      <c r="O405" s="19">
        <f t="shared" si="67"/>
        <v>2405031</v>
      </c>
      <c r="P405" s="20">
        <f>IFERROR(E405/D405,0)</f>
        <v>0.97184653226703588</v>
      </c>
      <c r="Q405" s="20">
        <f>+IFERROR(L405/D405,0)</f>
        <v>0.9655843005409771</v>
      </c>
      <c r="R405" s="18"/>
    </row>
    <row r="406" spans="1:18" x14ac:dyDescent="0.25">
      <c r="A406" s="29" t="s">
        <v>442</v>
      </c>
      <c r="B406" s="29" t="s">
        <v>443</v>
      </c>
      <c r="C406" s="29" t="s">
        <v>444</v>
      </c>
      <c r="D406" s="30">
        <v>54343</v>
      </c>
      <c r="E406" s="30">
        <v>53078</v>
      </c>
      <c r="F406" s="30">
        <v>24523.652277815912</v>
      </c>
      <c r="G406" s="30">
        <v>15315.500842475894</v>
      </c>
      <c r="H406" s="30">
        <v>4900</v>
      </c>
      <c r="I406" s="30">
        <v>1335.5055110617716</v>
      </c>
      <c r="J406" s="30">
        <v>274.91967330108633</v>
      </c>
      <c r="K406" s="30">
        <v>1</v>
      </c>
      <c r="L406" s="30">
        <f t="shared" si="62"/>
        <v>46350.578304654657</v>
      </c>
      <c r="M406" s="30">
        <v>553</v>
      </c>
      <c r="N406" s="30">
        <v>28</v>
      </c>
      <c r="O406" s="31">
        <f>L406+M406+N406</f>
        <v>46931.578304654657</v>
      </c>
      <c r="P406" s="32">
        <v>0.9767219329076422</v>
      </c>
      <c r="Q406" s="32">
        <v>0.85293414055168082</v>
      </c>
      <c r="R406" s="29"/>
    </row>
    <row r="407" spans="1:18" x14ac:dyDescent="0.25">
      <c r="A407" s="29" t="s">
        <v>442</v>
      </c>
      <c r="B407" s="29" t="s">
        <v>443</v>
      </c>
      <c r="C407" s="29" t="s">
        <v>385</v>
      </c>
      <c r="D407" s="30">
        <v>3904</v>
      </c>
      <c r="E407" s="30">
        <v>3823</v>
      </c>
      <c r="F407" s="30">
        <v>1522</v>
      </c>
      <c r="G407" s="30">
        <v>911</v>
      </c>
      <c r="H407" s="30">
        <v>0</v>
      </c>
      <c r="I407" s="30">
        <v>6</v>
      </c>
      <c r="J407" s="30">
        <v>0</v>
      </c>
      <c r="K407" s="30">
        <v>0</v>
      </c>
      <c r="L407" s="30">
        <f t="shared" si="62"/>
        <v>2439</v>
      </c>
      <c r="M407" s="30">
        <v>26</v>
      </c>
      <c r="N407" s="30">
        <v>525</v>
      </c>
      <c r="O407" s="31">
        <f t="shared" ref="O407:O420" si="68">L407+M407+N407</f>
        <v>2990</v>
      </c>
      <c r="P407" s="32">
        <v>0.97925204918032782</v>
      </c>
      <c r="Q407" s="32">
        <v>0.62474385245901642</v>
      </c>
      <c r="R407" s="29"/>
    </row>
    <row r="408" spans="1:18" x14ac:dyDescent="0.25">
      <c r="A408" s="29" t="s">
        <v>442</v>
      </c>
      <c r="B408" s="29" t="s">
        <v>443</v>
      </c>
      <c r="C408" s="29" t="s">
        <v>445</v>
      </c>
      <c r="D408" s="30">
        <v>7076</v>
      </c>
      <c r="E408" s="30">
        <v>6814</v>
      </c>
      <c r="F408" s="30">
        <v>1847.8520325203253</v>
      </c>
      <c r="G408" s="30">
        <v>3130.2211382113819</v>
      </c>
      <c r="H408" s="30">
        <v>891</v>
      </c>
      <c r="I408" s="30">
        <v>0</v>
      </c>
      <c r="J408" s="30">
        <v>0</v>
      </c>
      <c r="K408" s="30">
        <v>0</v>
      </c>
      <c r="L408" s="30">
        <f t="shared" si="62"/>
        <v>5869.0731707317073</v>
      </c>
      <c r="M408" s="30">
        <v>54</v>
      </c>
      <c r="N408" s="30">
        <v>0</v>
      </c>
      <c r="O408" s="31">
        <f t="shared" si="68"/>
        <v>5923.0731707317073</v>
      </c>
      <c r="P408" s="32">
        <v>0.96297343131712831</v>
      </c>
      <c r="Q408" s="32">
        <v>0.82942340305257212</v>
      </c>
      <c r="R408" s="29"/>
    </row>
    <row r="409" spans="1:18" x14ac:dyDescent="0.25">
      <c r="A409" s="29" t="s">
        <v>442</v>
      </c>
      <c r="B409" s="29" t="s">
        <v>443</v>
      </c>
      <c r="C409" s="29" t="s">
        <v>446</v>
      </c>
      <c r="D409" s="30">
        <v>5734</v>
      </c>
      <c r="E409" s="30">
        <v>5491</v>
      </c>
      <c r="F409" s="30">
        <v>1695</v>
      </c>
      <c r="G409" s="30">
        <v>2845</v>
      </c>
      <c r="H409" s="30">
        <v>5</v>
      </c>
      <c r="I409" s="30">
        <v>0</v>
      </c>
      <c r="J409" s="30">
        <v>0</v>
      </c>
      <c r="K409" s="30">
        <v>0</v>
      </c>
      <c r="L409" s="30">
        <f t="shared" si="62"/>
        <v>4545</v>
      </c>
      <c r="M409" s="30">
        <v>82</v>
      </c>
      <c r="N409" s="30">
        <v>3</v>
      </c>
      <c r="O409" s="31">
        <f t="shared" si="68"/>
        <v>4630</v>
      </c>
      <c r="P409" s="32">
        <v>0.95762120683641438</v>
      </c>
      <c r="Q409" s="32">
        <v>0.79264039065224978</v>
      </c>
      <c r="R409" s="29"/>
    </row>
    <row r="410" spans="1:18" x14ac:dyDescent="0.25">
      <c r="A410" s="29" t="s">
        <v>442</v>
      </c>
      <c r="B410" s="29" t="s">
        <v>443</v>
      </c>
      <c r="C410" s="29" t="s">
        <v>447</v>
      </c>
      <c r="D410" s="30">
        <v>2729</v>
      </c>
      <c r="E410" s="30">
        <v>2675</v>
      </c>
      <c r="F410" s="30">
        <v>805</v>
      </c>
      <c r="G410" s="30">
        <v>1342</v>
      </c>
      <c r="H410" s="30">
        <v>213</v>
      </c>
      <c r="I410" s="30">
        <v>2</v>
      </c>
      <c r="J410" s="30">
        <v>0</v>
      </c>
      <c r="K410" s="30">
        <v>0</v>
      </c>
      <c r="L410" s="30">
        <f t="shared" si="62"/>
        <v>2362</v>
      </c>
      <c r="M410" s="30">
        <v>19</v>
      </c>
      <c r="N410" s="30">
        <v>2</v>
      </c>
      <c r="O410" s="31">
        <f t="shared" si="68"/>
        <v>2383</v>
      </c>
      <c r="P410" s="32">
        <v>0.98021253206302672</v>
      </c>
      <c r="Q410" s="32">
        <v>0.865518504946867</v>
      </c>
      <c r="R410" s="29"/>
    </row>
    <row r="411" spans="1:18" x14ac:dyDescent="0.25">
      <c r="A411" s="29" t="s">
        <v>442</v>
      </c>
      <c r="B411" s="29" t="s">
        <v>443</v>
      </c>
      <c r="C411" s="29" t="s">
        <v>448</v>
      </c>
      <c r="D411" s="30">
        <v>1849</v>
      </c>
      <c r="E411" s="30">
        <v>1807</v>
      </c>
      <c r="F411" s="30">
        <v>734.91358024691363</v>
      </c>
      <c r="G411" s="30">
        <v>720.9320987654321</v>
      </c>
      <c r="H411" s="30">
        <v>142</v>
      </c>
      <c r="I411" s="30">
        <v>0</v>
      </c>
      <c r="J411" s="30">
        <v>0</v>
      </c>
      <c r="K411" s="30">
        <v>0</v>
      </c>
      <c r="L411" s="30">
        <f t="shared" si="62"/>
        <v>1597.8456790123457</v>
      </c>
      <c r="M411" s="30">
        <v>6</v>
      </c>
      <c r="N411" s="30">
        <v>0</v>
      </c>
      <c r="O411" s="31">
        <f t="shared" si="68"/>
        <v>1603.8456790123457</v>
      </c>
      <c r="P411" s="32">
        <v>0.97728501892915087</v>
      </c>
      <c r="Q411" s="32">
        <v>0.86425094645754463</v>
      </c>
      <c r="R411" s="29"/>
    </row>
    <row r="412" spans="1:18" x14ac:dyDescent="0.25">
      <c r="A412" s="29" t="s">
        <v>442</v>
      </c>
      <c r="B412" s="29" t="s">
        <v>443</v>
      </c>
      <c r="C412" s="29" t="s">
        <v>449</v>
      </c>
      <c r="D412" s="30">
        <v>11814</v>
      </c>
      <c r="E412" s="30">
        <v>11712</v>
      </c>
      <c r="F412" s="30">
        <v>5640.9405674846621</v>
      </c>
      <c r="G412" s="30">
        <v>2718.2411809815949</v>
      </c>
      <c r="H412" s="30">
        <v>2086</v>
      </c>
      <c r="I412" s="30">
        <v>51.022239263803684</v>
      </c>
      <c r="J412" s="30">
        <v>0</v>
      </c>
      <c r="K412" s="30">
        <v>0</v>
      </c>
      <c r="L412" s="30">
        <f t="shared" si="62"/>
        <v>10496.203987730061</v>
      </c>
      <c r="M412" s="30">
        <v>78</v>
      </c>
      <c r="N412" s="30">
        <v>5</v>
      </c>
      <c r="O412" s="31">
        <f t="shared" si="68"/>
        <v>10579.203987730061</v>
      </c>
      <c r="P412" s="32">
        <v>0.99136617572371766</v>
      </c>
      <c r="Q412" s="32">
        <v>0.88843744709666495</v>
      </c>
      <c r="R412" s="29"/>
    </row>
    <row r="413" spans="1:18" x14ac:dyDescent="0.25">
      <c r="A413" s="29" t="s">
        <v>442</v>
      </c>
      <c r="B413" s="29" t="s">
        <v>443</v>
      </c>
      <c r="C413" s="29" t="s">
        <v>450</v>
      </c>
      <c r="D413" s="30">
        <v>4186</v>
      </c>
      <c r="E413" s="30">
        <v>4145</v>
      </c>
      <c r="F413" s="30">
        <v>1560.9728682170544</v>
      </c>
      <c r="G413" s="30">
        <v>1172.9031007751937</v>
      </c>
      <c r="H413" s="30">
        <v>490</v>
      </c>
      <c r="I413" s="30">
        <v>299.59302325581399</v>
      </c>
      <c r="J413" s="30">
        <v>0</v>
      </c>
      <c r="K413" s="30">
        <v>0</v>
      </c>
      <c r="L413" s="30">
        <f t="shared" si="62"/>
        <v>3523.468992248062</v>
      </c>
      <c r="M413" s="30">
        <v>51</v>
      </c>
      <c r="N413" s="30">
        <v>1</v>
      </c>
      <c r="O413" s="31">
        <f t="shared" si="68"/>
        <v>3575.468992248062</v>
      </c>
      <c r="P413" s="32">
        <v>0.99020544672718591</v>
      </c>
      <c r="Q413" s="32">
        <v>0.84161490683229812</v>
      </c>
      <c r="R413" s="29"/>
    </row>
    <row r="414" spans="1:18" x14ac:dyDescent="0.25">
      <c r="A414" s="29" t="s">
        <v>442</v>
      </c>
      <c r="B414" s="29" t="s">
        <v>443</v>
      </c>
      <c r="C414" s="29" t="s">
        <v>451</v>
      </c>
      <c r="D414" s="30">
        <v>561</v>
      </c>
      <c r="E414" s="30">
        <v>558</v>
      </c>
      <c r="F414" s="30">
        <v>300</v>
      </c>
      <c r="G414" s="30">
        <v>241</v>
      </c>
      <c r="H414" s="30">
        <v>0</v>
      </c>
      <c r="I414" s="30">
        <v>0</v>
      </c>
      <c r="J414" s="30">
        <v>0</v>
      </c>
      <c r="K414" s="30">
        <v>0</v>
      </c>
      <c r="L414" s="30">
        <f t="shared" si="62"/>
        <v>541</v>
      </c>
      <c r="M414" s="30">
        <v>6</v>
      </c>
      <c r="N414" s="30">
        <v>0</v>
      </c>
      <c r="O414" s="31">
        <f t="shared" si="68"/>
        <v>547</v>
      </c>
      <c r="P414" s="32">
        <v>0.99465240641711228</v>
      </c>
      <c r="Q414" s="32">
        <v>0.964349376114082</v>
      </c>
      <c r="R414" s="29"/>
    </row>
    <row r="415" spans="1:18" x14ac:dyDescent="0.25">
      <c r="A415" s="29" t="s">
        <v>442</v>
      </c>
      <c r="B415" s="29" t="s">
        <v>443</v>
      </c>
      <c r="C415" s="29" t="s">
        <v>452</v>
      </c>
      <c r="D415" s="30">
        <v>31699</v>
      </c>
      <c r="E415" s="30">
        <v>30346</v>
      </c>
      <c r="F415" s="30">
        <v>8461.0287057030364</v>
      </c>
      <c r="G415" s="30">
        <v>13039.914517972818</v>
      </c>
      <c r="H415" s="30">
        <v>3159</v>
      </c>
      <c r="I415" s="30">
        <v>348.3990854820272</v>
      </c>
      <c r="J415" s="30">
        <v>0</v>
      </c>
      <c r="K415" s="30">
        <v>0</v>
      </c>
      <c r="L415" s="30">
        <f t="shared" si="62"/>
        <v>25008.342309157881</v>
      </c>
      <c r="M415" s="30">
        <v>289</v>
      </c>
      <c r="N415" s="30">
        <v>14</v>
      </c>
      <c r="O415" s="31">
        <f t="shared" si="68"/>
        <v>25311.342309157881</v>
      </c>
      <c r="P415" s="32">
        <v>0.95731726552888108</v>
      </c>
      <c r="Q415" s="32">
        <v>0.78892078614467331</v>
      </c>
      <c r="R415" s="29"/>
    </row>
    <row r="416" spans="1:18" x14ac:dyDescent="0.25">
      <c r="A416" s="29" t="s">
        <v>442</v>
      </c>
      <c r="B416" s="29" t="s">
        <v>443</v>
      </c>
      <c r="C416" s="29" t="s">
        <v>453</v>
      </c>
      <c r="D416" s="30">
        <v>3012</v>
      </c>
      <c r="E416" s="30">
        <v>2559</v>
      </c>
      <c r="F416" s="30">
        <v>564</v>
      </c>
      <c r="G416" s="30">
        <v>966.23506743737948</v>
      </c>
      <c r="H416" s="30">
        <v>189</v>
      </c>
      <c r="I416" s="30">
        <v>0</v>
      </c>
      <c r="J416" s="30">
        <v>0</v>
      </c>
      <c r="K416" s="30">
        <v>0</v>
      </c>
      <c r="L416" s="30">
        <f t="shared" si="62"/>
        <v>1719.2350674373795</v>
      </c>
      <c r="M416" s="30">
        <v>40</v>
      </c>
      <c r="N416" s="30">
        <v>1</v>
      </c>
      <c r="O416" s="31">
        <f t="shared" si="68"/>
        <v>1760.2350674373795</v>
      </c>
      <c r="P416" s="32">
        <v>0.84960159362549803</v>
      </c>
      <c r="Q416" s="32">
        <v>0.57071713147410363</v>
      </c>
      <c r="R416" s="29"/>
    </row>
    <row r="417" spans="1:18" x14ac:dyDescent="0.25">
      <c r="A417" s="29" t="s">
        <v>442</v>
      </c>
      <c r="B417" s="29" t="s">
        <v>443</v>
      </c>
      <c r="C417" s="29" t="s">
        <v>454</v>
      </c>
      <c r="D417" s="30">
        <v>11789</v>
      </c>
      <c r="E417" s="30">
        <v>11569</v>
      </c>
      <c r="F417" s="30">
        <v>4438.3614363778297</v>
      </c>
      <c r="G417" s="30">
        <v>3487.1381733021076</v>
      </c>
      <c r="H417" s="30">
        <v>1648</v>
      </c>
      <c r="I417" s="30">
        <v>47.633099141295858</v>
      </c>
      <c r="J417" s="30">
        <v>0</v>
      </c>
      <c r="K417" s="30">
        <v>0</v>
      </c>
      <c r="L417" s="30">
        <f t="shared" si="62"/>
        <v>9621.1327088212329</v>
      </c>
      <c r="M417" s="30">
        <v>63</v>
      </c>
      <c r="N417" s="30">
        <v>6</v>
      </c>
      <c r="O417" s="31">
        <f t="shared" si="68"/>
        <v>9690.1327088212329</v>
      </c>
      <c r="P417" s="32">
        <v>0.98133853592331832</v>
      </c>
      <c r="Q417" s="32">
        <v>0.81609975400797352</v>
      </c>
      <c r="R417" s="29"/>
    </row>
    <row r="418" spans="1:18" x14ac:dyDescent="0.25">
      <c r="A418" s="29" t="s">
        <v>442</v>
      </c>
      <c r="B418" s="29" t="s">
        <v>443</v>
      </c>
      <c r="C418" s="29" t="s">
        <v>455</v>
      </c>
      <c r="D418" s="30">
        <v>3165</v>
      </c>
      <c r="E418" s="30">
        <v>2918</v>
      </c>
      <c r="F418" s="30">
        <v>1072.9881656804732</v>
      </c>
      <c r="G418" s="30">
        <v>1030.3668639053253</v>
      </c>
      <c r="H418" s="30">
        <v>35</v>
      </c>
      <c r="I418" s="30">
        <v>0</v>
      </c>
      <c r="J418" s="30">
        <v>0</v>
      </c>
      <c r="K418" s="30">
        <v>0</v>
      </c>
      <c r="L418" s="30">
        <f t="shared" si="62"/>
        <v>2138.3550295857985</v>
      </c>
      <c r="M418" s="30">
        <v>39</v>
      </c>
      <c r="N418" s="30">
        <v>6</v>
      </c>
      <c r="O418" s="31">
        <f t="shared" si="68"/>
        <v>2183.3550295857985</v>
      </c>
      <c r="P418" s="32">
        <v>0.92195892575039495</v>
      </c>
      <c r="Q418" s="32">
        <v>0.6755134281200631</v>
      </c>
      <c r="R418" s="29"/>
    </row>
    <row r="419" spans="1:18" x14ac:dyDescent="0.25">
      <c r="A419" s="29" t="s">
        <v>442</v>
      </c>
      <c r="B419" s="29" t="s">
        <v>443</v>
      </c>
      <c r="C419" s="29" t="s">
        <v>456</v>
      </c>
      <c r="D419" s="30">
        <v>2351</v>
      </c>
      <c r="E419" s="30">
        <v>2341</v>
      </c>
      <c r="F419" s="30">
        <v>1067.375</v>
      </c>
      <c r="G419" s="30">
        <v>1101.8660714285716</v>
      </c>
      <c r="H419" s="30">
        <v>9</v>
      </c>
      <c r="I419" s="30">
        <v>0</v>
      </c>
      <c r="J419" s="30">
        <v>0</v>
      </c>
      <c r="K419" s="30">
        <v>0</v>
      </c>
      <c r="L419" s="30">
        <f t="shared" si="62"/>
        <v>2178.2410714285716</v>
      </c>
      <c r="M419" s="30">
        <v>18</v>
      </c>
      <c r="N419" s="30">
        <v>1</v>
      </c>
      <c r="O419" s="31">
        <f t="shared" si="68"/>
        <v>2197.2410714285716</v>
      </c>
      <c r="P419" s="32">
        <v>0.99574649085495537</v>
      </c>
      <c r="Q419" s="32">
        <v>0.92641429179072732</v>
      </c>
      <c r="R419" s="29"/>
    </row>
    <row r="420" spans="1:18" x14ac:dyDescent="0.25">
      <c r="A420" s="29" t="s">
        <v>442</v>
      </c>
      <c r="B420" s="29" t="s">
        <v>443</v>
      </c>
      <c r="C420" s="29" t="s">
        <v>457</v>
      </c>
      <c r="D420" s="30">
        <v>6513</v>
      </c>
      <c r="E420" s="30">
        <v>6337</v>
      </c>
      <c r="F420" s="30">
        <v>2040.2602692440455</v>
      </c>
      <c r="G420" s="30">
        <v>2984.9523645150157</v>
      </c>
      <c r="H420" s="30">
        <v>794</v>
      </c>
      <c r="I420" s="30">
        <v>16.894373489817053</v>
      </c>
      <c r="J420" s="30">
        <v>0</v>
      </c>
      <c r="K420" s="30">
        <v>0</v>
      </c>
      <c r="L420" s="30">
        <f t="shared" si="62"/>
        <v>5836.1070072488783</v>
      </c>
      <c r="M420" s="30">
        <v>53</v>
      </c>
      <c r="N420" s="30">
        <v>2</v>
      </c>
      <c r="O420" s="31">
        <f t="shared" si="68"/>
        <v>5891.1070072488783</v>
      </c>
      <c r="P420" s="32">
        <v>0.97297712267772152</v>
      </c>
      <c r="Q420" s="32">
        <v>0.89605404575464453</v>
      </c>
      <c r="R420" s="29"/>
    </row>
    <row r="421" spans="1:18" x14ac:dyDescent="0.25">
      <c r="A421" s="17" t="s">
        <v>160</v>
      </c>
      <c r="B421" s="18"/>
      <c r="C421" s="18"/>
      <c r="D421" s="19">
        <f>+SUM(D406:D420)</f>
        <v>150725</v>
      </c>
      <c r="E421" s="19">
        <f t="shared" ref="E421:O421" si="69">+SUM(E406:E420)</f>
        <v>146173</v>
      </c>
      <c r="F421" s="19">
        <f t="shared" si="69"/>
        <v>56274.344903290257</v>
      </c>
      <c r="G421" s="19">
        <f t="shared" si="69"/>
        <v>51007.271419770717</v>
      </c>
      <c r="H421" s="19">
        <f>+SUM(H406:H420)</f>
        <v>14561</v>
      </c>
      <c r="I421" s="19">
        <f t="shared" si="69"/>
        <v>2107.0473316945295</v>
      </c>
      <c r="J421" s="19">
        <f t="shared" si="69"/>
        <v>274.91967330108633</v>
      </c>
      <c r="K421" s="19">
        <f t="shared" si="69"/>
        <v>1</v>
      </c>
      <c r="L421" s="19">
        <f t="shared" si="62"/>
        <v>124225.58332805659</v>
      </c>
      <c r="M421" s="19">
        <f t="shared" si="69"/>
        <v>1377</v>
      </c>
      <c r="N421" s="19">
        <f t="shared" si="69"/>
        <v>594</v>
      </c>
      <c r="O421" s="19">
        <f t="shared" si="69"/>
        <v>126196.58332805656</v>
      </c>
      <c r="P421" s="20">
        <f>IFERROR(E421/D421,0)</f>
        <v>0.96979930336705922</v>
      </c>
      <c r="Q421" s="20">
        <f>+IFERROR(L421/D421,0)</f>
        <v>0.82418698509243049</v>
      </c>
      <c r="R421" s="18"/>
    </row>
    <row r="422" spans="1:18" x14ac:dyDescent="0.25">
      <c r="A422" s="29" t="s">
        <v>458</v>
      </c>
      <c r="B422" s="29" t="s">
        <v>459</v>
      </c>
      <c r="C422" s="29" t="s">
        <v>460</v>
      </c>
      <c r="D422" s="30">
        <v>6543</v>
      </c>
      <c r="E422" s="30">
        <v>5635</v>
      </c>
      <c r="F422" s="30">
        <v>878</v>
      </c>
      <c r="G422" s="30">
        <v>4146</v>
      </c>
      <c r="H422" s="30">
        <v>96</v>
      </c>
      <c r="I422" s="30">
        <v>1</v>
      </c>
      <c r="J422" s="30">
        <v>159</v>
      </c>
      <c r="K422" s="30">
        <v>0</v>
      </c>
      <c r="L422" s="30">
        <f t="shared" si="62"/>
        <v>5280</v>
      </c>
      <c r="M422" s="30">
        <v>42</v>
      </c>
      <c r="N422" s="30">
        <v>2</v>
      </c>
      <c r="O422" s="31">
        <f>L422+M422+N422</f>
        <v>5324</v>
      </c>
      <c r="P422" s="32">
        <v>0.86122573742931374</v>
      </c>
      <c r="Q422" s="32">
        <v>0.80696928014672165</v>
      </c>
      <c r="R422" s="29" t="s">
        <v>461</v>
      </c>
    </row>
    <row r="423" spans="1:18" x14ac:dyDescent="0.25">
      <c r="A423" s="29" t="s">
        <v>458</v>
      </c>
      <c r="B423" s="29" t="s">
        <v>459</v>
      </c>
      <c r="C423" s="29" t="s">
        <v>462</v>
      </c>
      <c r="D423" s="30">
        <v>4282</v>
      </c>
      <c r="E423" s="30">
        <v>3799</v>
      </c>
      <c r="F423" s="30">
        <v>1184</v>
      </c>
      <c r="G423" s="30">
        <v>1761</v>
      </c>
      <c r="H423" s="30">
        <v>275</v>
      </c>
      <c r="I423" s="30">
        <v>0</v>
      </c>
      <c r="J423" s="30">
        <v>0</v>
      </c>
      <c r="K423" s="30">
        <v>0</v>
      </c>
      <c r="L423" s="30">
        <f t="shared" si="62"/>
        <v>3220</v>
      </c>
      <c r="M423" s="30">
        <v>22</v>
      </c>
      <c r="N423" s="30">
        <v>1</v>
      </c>
      <c r="O423" s="31">
        <f t="shared" ref="O423:O468" si="70">L423+M423+N423</f>
        <v>3243</v>
      </c>
      <c r="P423" s="32">
        <v>0.88720224194301733</v>
      </c>
      <c r="Q423" s="32">
        <v>0.75198505371321811</v>
      </c>
      <c r="R423" s="29" t="s">
        <v>461</v>
      </c>
    </row>
    <row r="424" spans="1:18" x14ac:dyDescent="0.25">
      <c r="A424" s="29" t="s">
        <v>458</v>
      </c>
      <c r="B424" s="29" t="s">
        <v>459</v>
      </c>
      <c r="C424" s="29" t="s">
        <v>463</v>
      </c>
      <c r="D424" s="30">
        <v>42383</v>
      </c>
      <c r="E424" s="30">
        <v>37130</v>
      </c>
      <c r="F424" s="30">
        <v>6965</v>
      </c>
      <c r="G424" s="30">
        <v>17115</v>
      </c>
      <c r="H424" s="30">
        <v>6255</v>
      </c>
      <c r="I424" s="30">
        <v>2403</v>
      </c>
      <c r="J424" s="30">
        <v>934</v>
      </c>
      <c r="K424" s="30">
        <v>11</v>
      </c>
      <c r="L424" s="30">
        <f t="shared" si="62"/>
        <v>33683</v>
      </c>
      <c r="M424" s="30">
        <v>503</v>
      </c>
      <c r="N424" s="30">
        <v>16</v>
      </c>
      <c r="O424" s="31">
        <f t="shared" si="70"/>
        <v>34202</v>
      </c>
      <c r="P424" s="32">
        <v>0.8760587971592384</v>
      </c>
      <c r="Q424" s="32">
        <v>0.79472901871033197</v>
      </c>
      <c r="R424" s="29" t="s">
        <v>461</v>
      </c>
    </row>
    <row r="425" spans="1:18" x14ac:dyDescent="0.25">
      <c r="A425" s="29" t="s">
        <v>458</v>
      </c>
      <c r="B425" s="29" t="s">
        <v>459</v>
      </c>
      <c r="C425" s="29" t="s">
        <v>464</v>
      </c>
      <c r="D425" s="30">
        <v>7127</v>
      </c>
      <c r="E425" s="30">
        <v>5871</v>
      </c>
      <c r="F425" s="30">
        <v>1643</v>
      </c>
      <c r="G425" s="30">
        <v>2734</v>
      </c>
      <c r="H425" s="30">
        <v>550</v>
      </c>
      <c r="I425" s="30">
        <v>0</v>
      </c>
      <c r="J425" s="30">
        <v>2</v>
      </c>
      <c r="K425" s="30">
        <v>0</v>
      </c>
      <c r="L425" s="30">
        <f t="shared" si="62"/>
        <v>4929</v>
      </c>
      <c r="M425" s="30">
        <v>46</v>
      </c>
      <c r="N425" s="30">
        <v>0</v>
      </c>
      <c r="O425" s="31">
        <f t="shared" si="70"/>
        <v>4975</v>
      </c>
      <c r="P425" s="32">
        <v>0.82376876666198962</v>
      </c>
      <c r="Q425" s="32">
        <v>0.6915953416584818</v>
      </c>
      <c r="R425" s="29" t="s">
        <v>461</v>
      </c>
    </row>
    <row r="426" spans="1:18" x14ac:dyDescent="0.25">
      <c r="A426" s="29" t="s">
        <v>458</v>
      </c>
      <c r="B426" s="29" t="s">
        <v>459</v>
      </c>
      <c r="C426" s="29" t="s">
        <v>465</v>
      </c>
      <c r="D426" s="30">
        <v>8072</v>
      </c>
      <c r="E426" s="30">
        <v>7178</v>
      </c>
      <c r="F426" s="30">
        <v>151</v>
      </c>
      <c r="G426" s="30">
        <v>3705</v>
      </c>
      <c r="H426" s="30">
        <v>2256</v>
      </c>
      <c r="I426" s="30">
        <v>195</v>
      </c>
      <c r="J426" s="30">
        <v>11</v>
      </c>
      <c r="K426" s="30">
        <v>0</v>
      </c>
      <c r="L426" s="30">
        <f t="shared" si="62"/>
        <v>6318</v>
      </c>
      <c r="M426" s="30">
        <v>117</v>
      </c>
      <c r="N426" s="30">
        <v>0</v>
      </c>
      <c r="O426" s="31">
        <f t="shared" si="70"/>
        <v>6435</v>
      </c>
      <c r="P426" s="32">
        <v>0.8892467789890981</v>
      </c>
      <c r="Q426" s="32">
        <v>0.78270564915758178</v>
      </c>
      <c r="R426" s="29" t="s">
        <v>461</v>
      </c>
    </row>
    <row r="427" spans="1:18" x14ac:dyDescent="0.25">
      <c r="A427" s="29" t="s">
        <v>458</v>
      </c>
      <c r="B427" s="29" t="s">
        <v>459</v>
      </c>
      <c r="C427" s="29" t="s">
        <v>466</v>
      </c>
      <c r="D427" s="30">
        <v>41663</v>
      </c>
      <c r="E427" s="30">
        <v>33390</v>
      </c>
      <c r="F427" s="30">
        <v>8602</v>
      </c>
      <c r="G427" s="30">
        <v>11589</v>
      </c>
      <c r="H427" s="30">
        <v>10657</v>
      </c>
      <c r="I427" s="30">
        <v>0</v>
      </c>
      <c r="J427" s="30">
        <v>0</v>
      </c>
      <c r="K427" s="30">
        <v>0</v>
      </c>
      <c r="L427" s="30">
        <f t="shared" si="62"/>
        <v>30848</v>
      </c>
      <c r="M427" s="30">
        <v>234</v>
      </c>
      <c r="N427" s="30">
        <v>24</v>
      </c>
      <c r="O427" s="31">
        <f t="shared" si="70"/>
        <v>31106</v>
      </c>
      <c r="P427" s="32">
        <v>0.80143052588627794</v>
      </c>
      <c r="Q427" s="32">
        <v>0.74041715670979047</v>
      </c>
      <c r="R427" s="29" t="s">
        <v>461</v>
      </c>
    </row>
    <row r="428" spans="1:18" x14ac:dyDescent="0.25">
      <c r="A428" s="29" t="s">
        <v>458</v>
      </c>
      <c r="B428" s="29" t="s">
        <v>459</v>
      </c>
      <c r="C428" s="29" t="s">
        <v>467</v>
      </c>
      <c r="D428" s="30">
        <v>46278</v>
      </c>
      <c r="E428" s="30">
        <v>41820</v>
      </c>
      <c r="F428" s="30">
        <v>4799</v>
      </c>
      <c r="G428" s="30">
        <v>12824</v>
      </c>
      <c r="H428" s="30">
        <v>16066</v>
      </c>
      <c r="I428" s="30">
        <v>3295</v>
      </c>
      <c r="J428" s="30">
        <v>586</v>
      </c>
      <c r="K428" s="30">
        <v>162</v>
      </c>
      <c r="L428" s="30">
        <f t="shared" si="62"/>
        <v>37732</v>
      </c>
      <c r="M428" s="30">
        <v>392</v>
      </c>
      <c r="N428" s="30">
        <v>7</v>
      </c>
      <c r="O428" s="31">
        <f t="shared" si="70"/>
        <v>38131</v>
      </c>
      <c r="P428" s="32">
        <v>0.90366913004019189</v>
      </c>
      <c r="Q428" s="32">
        <v>0.81533341976749207</v>
      </c>
      <c r="R428" s="29" t="s">
        <v>461</v>
      </c>
    </row>
    <row r="429" spans="1:18" x14ac:dyDescent="0.25">
      <c r="A429" s="29" t="s">
        <v>458</v>
      </c>
      <c r="B429" s="29" t="s">
        <v>459</v>
      </c>
      <c r="C429" s="29" t="s">
        <v>468</v>
      </c>
      <c r="D429" s="30">
        <v>18842</v>
      </c>
      <c r="E429" s="30">
        <v>16406</v>
      </c>
      <c r="F429" s="30">
        <v>5498</v>
      </c>
      <c r="G429" s="30">
        <v>8549</v>
      </c>
      <c r="H429" s="30">
        <v>607</v>
      </c>
      <c r="I429" s="30">
        <v>6</v>
      </c>
      <c r="J429" s="30">
        <v>0</v>
      </c>
      <c r="K429" s="30">
        <v>0</v>
      </c>
      <c r="L429" s="30">
        <f t="shared" si="62"/>
        <v>14660</v>
      </c>
      <c r="M429" s="30">
        <v>172</v>
      </c>
      <c r="N429" s="30">
        <v>4</v>
      </c>
      <c r="O429" s="31">
        <f t="shared" si="70"/>
        <v>14836</v>
      </c>
      <c r="P429" s="32">
        <v>0.87071436153274595</v>
      </c>
      <c r="Q429" s="32">
        <v>0.77804903938010828</v>
      </c>
      <c r="R429" s="29" t="s">
        <v>461</v>
      </c>
    </row>
    <row r="430" spans="1:18" x14ac:dyDescent="0.25">
      <c r="A430" s="29" t="s">
        <v>458</v>
      </c>
      <c r="B430" s="29" t="s">
        <v>459</v>
      </c>
      <c r="C430" s="29" t="s">
        <v>469</v>
      </c>
      <c r="D430" s="30">
        <v>18694</v>
      </c>
      <c r="E430" s="30">
        <v>16179</v>
      </c>
      <c r="F430" s="30">
        <v>7801</v>
      </c>
      <c r="G430" s="30">
        <v>5674</v>
      </c>
      <c r="H430" s="30">
        <v>1126</v>
      </c>
      <c r="I430" s="30">
        <v>0</v>
      </c>
      <c r="J430" s="30">
        <v>0</v>
      </c>
      <c r="K430" s="30">
        <v>0</v>
      </c>
      <c r="L430" s="30">
        <f t="shared" si="62"/>
        <v>14601</v>
      </c>
      <c r="M430" s="30">
        <v>104</v>
      </c>
      <c r="N430" s="30">
        <v>1</v>
      </c>
      <c r="O430" s="31">
        <f t="shared" si="70"/>
        <v>14706</v>
      </c>
      <c r="P430" s="32">
        <v>0.86546485503370063</v>
      </c>
      <c r="Q430" s="32">
        <v>0.78105274419599868</v>
      </c>
      <c r="R430" s="29" t="s">
        <v>461</v>
      </c>
    </row>
    <row r="431" spans="1:18" x14ac:dyDescent="0.25">
      <c r="A431" s="29" t="s">
        <v>458</v>
      </c>
      <c r="B431" s="29" t="s">
        <v>459</v>
      </c>
      <c r="C431" s="29" t="s">
        <v>470</v>
      </c>
      <c r="D431" s="30">
        <v>6193</v>
      </c>
      <c r="E431" s="30">
        <v>4670</v>
      </c>
      <c r="F431" s="30">
        <v>1086</v>
      </c>
      <c r="G431" s="30">
        <v>3030</v>
      </c>
      <c r="H431" s="30">
        <v>486</v>
      </c>
      <c r="I431" s="30">
        <v>17</v>
      </c>
      <c r="J431" s="30">
        <v>0</v>
      </c>
      <c r="K431" s="30">
        <v>0</v>
      </c>
      <c r="L431" s="30">
        <f t="shared" si="62"/>
        <v>4619</v>
      </c>
      <c r="M431" s="30">
        <v>59</v>
      </c>
      <c r="N431" s="30">
        <v>2</v>
      </c>
      <c r="O431" s="31">
        <f t="shared" si="70"/>
        <v>4680</v>
      </c>
      <c r="P431" s="32">
        <v>0.75407718391732603</v>
      </c>
      <c r="Q431" s="32">
        <v>0.7458420797674794</v>
      </c>
      <c r="R431" s="29" t="s">
        <v>461</v>
      </c>
    </row>
    <row r="432" spans="1:18" x14ac:dyDescent="0.25">
      <c r="A432" s="29" t="s">
        <v>458</v>
      </c>
      <c r="B432" s="29" t="s">
        <v>459</v>
      </c>
      <c r="C432" s="29" t="s">
        <v>471</v>
      </c>
      <c r="D432" s="30">
        <v>10866</v>
      </c>
      <c r="E432" s="30">
        <v>9288</v>
      </c>
      <c r="F432" s="30">
        <v>1760</v>
      </c>
      <c r="G432" s="30">
        <v>6612</v>
      </c>
      <c r="H432" s="30">
        <v>104</v>
      </c>
      <c r="I432" s="30">
        <v>0</v>
      </c>
      <c r="J432" s="30">
        <v>0</v>
      </c>
      <c r="K432" s="30">
        <v>0</v>
      </c>
      <c r="L432" s="30">
        <f t="shared" si="62"/>
        <v>8476</v>
      </c>
      <c r="M432" s="30">
        <v>61</v>
      </c>
      <c r="N432" s="30">
        <v>2</v>
      </c>
      <c r="O432" s="31">
        <f t="shared" si="70"/>
        <v>8539</v>
      </c>
      <c r="P432" s="32">
        <v>0.85477636664826062</v>
      </c>
      <c r="Q432" s="32">
        <v>0.78004785569666846</v>
      </c>
      <c r="R432" s="29" t="s">
        <v>461</v>
      </c>
    </row>
    <row r="433" spans="1:18" x14ac:dyDescent="0.25">
      <c r="A433" s="29" t="s">
        <v>458</v>
      </c>
      <c r="B433" s="29" t="s">
        <v>459</v>
      </c>
      <c r="C433" s="29" t="s">
        <v>472</v>
      </c>
      <c r="D433" s="30">
        <v>72532</v>
      </c>
      <c r="E433" s="30">
        <v>56347</v>
      </c>
      <c r="F433" s="30">
        <v>3015</v>
      </c>
      <c r="G433" s="30">
        <v>29192</v>
      </c>
      <c r="H433" s="30">
        <v>9486</v>
      </c>
      <c r="I433" s="30">
        <v>10096</v>
      </c>
      <c r="J433" s="30">
        <v>736</v>
      </c>
      <c r="K433" s="30">
        <v>588</v>
      </c>
      <c r="L433" s="30">
        <f t="shared" si="62"/>
        <v>53113</v>
      </c>
      <c r="M433" s="30">
        <v>450</v>
      </c>
      <c r="N433" s="30">
        <v>8</v>
      </c>
      <c r="O433" s="31">
        <f t="shared" si="70"/>
        <v>53571</v>
      </c>
      <c r="P433" s="32">
        <v>0.77685711134395852</v>
      </c>
      <c r="Q433" s="32">
        <v>0.7322698946671814</v>
      </c>
      <c r="R433" s="29" t="s">
        <v>461</v>
      </c>
    </row>
    <row r="434" spans="1:18" x14ac:dyDescent="0.25">
      <c r="A434" s="29" t="s">
        <v>458</v>
      </c>
      <c r="B434" s="29" t="s">
        <v>459</v>
      </c>
      <c r="C434" s="29" t="s">
        <v>277</v>
      </c>
      <c r="D434" s="30">
        <v>10597</v>
      </c>
      <c r="E434" s="30">
        <v>9288</v>
      </c>
      <c r="F434" s="30">
        <v>5494</v>
      </c>
      <c r="G434" s="30">
        <v>2797</v>
      </c>
      <c r="H434" s="30">
        <v>411</v>
      </c>
      <c r="I434" s="30">
        <v>0</v>
      </c>
      <c r="J434" s="30">
        <v>0</v>
      </c>
      <c r="K434" s="30">
        <v>0</v>
      </c>
      <c r="L434" s="30">
        <f t="shared" si="62"/>
        <v>8702</v>
      </c>
      <c r="M434" s="30">
        <v>107</v>
      </c>
      <c r="N434" s="30">
        <v>3</v>
      </c>
      <c r="O434" s="31">
        <f t="shared" si="70"/>
        <v>8812</v>
      </c>
      <c r="P434" s="32">
        <v>0.87647447390770972</v>
      </c>
      <c r="Q434" s="32">
        <v>0.82117580447296401</v>
      </c>
      <c r="R434" s="29" t="s">
        <v>461</v>
      </c>
    </row>
    <row r="435" spans="1:18" x14ac:dyDescent="0.25">
      <c r="A435" s="29" t="s">
        <v>458</v>
      </c>
      <c r="B435" s="29" t="s">
        <v>459</v>
      </c>
      <c r="C435" s="29" t="s">
        <v>473</v>
      </c>
      <c r="D435" s="30">
        <v>4416</v>
      </c>
      <c r="E435" s="30">
        <v>3881</v>
      </c>
      <c r="F435" s="30">
        <v>1509</v>
      </c>
      <c r="G435" s="30">
        <v>1905</v>
      </c>
      <c r="H435" s="30">
        <v>76</v>
      </c>
      <c r="I435" s="30">
        <v>0</v>
      </c>
      <c r="J435" s="30">
        <v>0</v>
      </c>
      <c r="K435" s="30">
        <v>0</v>
      </c>
      <c r="L435" s="30">
        <f t="shared" si="62"/>
        <v>3490</v>
      </c>
      <c r="M435" s="30">
        <v>34</v>
      </c>
      <c r="N435" s="30">
        <v>1</v>
      </c>
      <c r="O435" s="31">
        <f t="shared" si="70"/>
        <v>3525</v>
      </c>
      <c r="P435" s="32">
        <v>0.87884963768115942</v>
      </c>
      <c r="Q435" s="32">
        <v>0.79030797101449279</v>
      </c>
      <c r="R435" s="29" t="s">
        <v>461</v>
      </c>
    </row>
    <row r="436" spans="1:18" x14ac:dyDescent="0.25">
      <c r="A436" s="29" t="s">
        <v>458</v>
      </c>
      <c r="B436" s="29" t="s">
        <v>459</v>
      </c>
      <c r="C436" s="29" t="s">
        <v>474</v>
      </c>
      <c r="D436" s="30">
        <v>3467</v>
      </c>
      <c r="E436" s="30">
        <v>2822</v>
      </c>
      <c r="F436" s="30">
        <v>1214</v>
      </c>
      <c r="G436" s="30">
        <v>1123</v>
      </c>
      <c r="H436" s="30">
        <v>10</v>
      </c>
      <c r="I436" s="30">
        <v>0</v>
      </c>
      <c r="J436" s="30">
        <v>0</v>
      </c>
      <c r="K436" s="30">
        <v>0</v>
      </c>
      <c r="L436" s="30">
        <f t="shared" si="62"/>
        <v>2347</v>
      </c>
      <c r="M436" s="30">
        <v>15</v>
      </c>
      <c r="N436" s="30">
        <v>0</v>
      </c>
      <c r="O436" s="31">
        <f t="shared" si="70"/>
        <v>2362</v>
      </c>
      <c r="P436" s="32">
        <v>0.81396019613498705</v>
      </c>
      <c r="Q436" s="32">
        <v>0.67695413902509372</v>
      </c>
      <c r="R436" s="29" t="s">
        <v>461</v>
      </c>
    </row>
    <row r="437" spans="1:18" x14ac:dyDescent="0.25">
      <c r="A437" s="29" t="s">
        <v>458</v>
      </c>
      <c r="B437" s="29" t="s">
        <v>459</v>
      </c>
      <c r="C437" s="29" t="s">
        <v>475</v>
      </c>
      <c r="D437" s="30">
        <v>120270</v>
      </c>
      <c r="E437" s="30">
        <v>106120</v>
      </c>
      <c r="F437" s="30">
        <v>8046</v>
      </c>
      <c r="G437" s="30">
        <v>59685</v>
      </c>
      <c r="H437" s="30">
        <v>23066</v>
      </c>
      <c r="I437" s="30">
        <v>7691</v>
      </c>
      <c r="J437" s="30">
        <v>1283</v>
      </c>
      <c r="K437" s="30">
        <v>46</v>
      </c>
      <c r="L437" s="30">
        <f t="shared" si="62"/>
        <v>99817</v>
      </c>
      <c r="M437" s="30">
        <v>1127</v>
      </c>
      <c r="N437" s="30">
        <v>52</v>
      </c>
      <c r="O437" s="31">
        <f t="shared" si="70"/>
        <v>100996</v>
      </c>
      <c r="P437" s="32">
        <v>0.88234805022033758</v>
      </c>
      <c r="Q437" s="32">
        <v>0.82994096615947455</v>
      </c>
      <c r="R437" s="29" t="s">
        <v>461</v>
      </c>
    </row>
    <row r="438" spans="1:18" x14ac:dyDescent="0.25">
      <c r="A438" s="29" t="s">
        <v>458</v>
      </c>
      <c r="B438" s="29" t="s">
        <v>459</v>
      </c>
      <c r="C438" s="29" t="s">
        <v>476</v>
      </c>
      <c r="D438" s="30">
        <v>14201</v>
      </c>
      <c r="E438" s="30">
        <v>12128</v>
      </c>
      <c r="F438" s="30">
        <v>4021</v>
      </c>
      <c r="G438" s="30">
        <v>5783</v>
      </c>
      <c r="H438" s="30">
        <v>1332</v>
      </c>
      <c r="I438" s="30">
        <v>1</v>
      </c>
      <c r="J438" s="30">
        <v>0</v>
      </c>
      <c r="K438" s="30">
        <v>0</v>
      </c>
      <c r="L438" s="30">
        <f t="shared" si="62"/>
        <v>11137</v>
      </c>
      <c r="M438" s="30">
        <v>101</v>
      </c>
      <c r="N438" s="30">
        <v>0</v>
      </c>
      <c r="O438" s="31">
        <f t="shared" si="70"/>
        <v>11238</v>
      </c>
      <c r="P438" s="32">
        <v>0.85402436448137453</v>
      </c>
      <c r="Q438" s="32">
        <v>0.78424054644039154</v>
      </c>
      <c r="R438" s="29" t="s">
        <v>461</v>
      </c>
    </row>
    <row r="439" spans="1:18" x14ac:dyDescent="0.25">
      <c r="A439" s="29" t="s">
        <v>458</v>
      </c>
      <c r="B439" s="29" t="s">
        <v>459</v>
      </c>
      <c r="C439" s="29" t="s">
        <v>477</v>
      </c>
      <c r="D439" s="30">
        <v>11852</v>
      </c>
      <c r="E439" s="30">
        <v>10400</v>
      </c>
      <c r="F439" s="30">
        <v>3101</v>
      </c>
      <c r="G439" s="30">
        <v>5382</v>
      </c>
      <c r="H439" s="30">
        <v>1498</v>
      </c>
      <c r="I439" s="30">
        <v>90</v>
      </c>
      <c r="J439" s="30">
        <v>1</v>
      </c>
      <c r="K439" s="30">
        <v>0</v>
      </c>
      <c r="L439" s="30">
        <f t="shared" si="62"/>
        <v>10072</v>
      </c>
      <c r="M439" s="30">
        <v>98</v>
      </c>
      <c r="N439" s="30">
        <v>2</v>
      </c>
      <c r="O439" s="31">
        <f t="shared" si="70"/>
        <v>10172</v>
      </c>
      <c r="P439" s="32">
        <v>0.87748903138710765</v>
      </c>
      <c r="Q439" s="32">
        <v>0.84981437732028353</v>
      </c>
      <c r="R439" s="29" t="s">
        <v>461</v>
      </c>
    </row>
    <row r="440" spans="1:18" x14ac:dyDescent="0.25">
      <c r="A440" s="29" t="s">
        <v>458</v>
      </c>
      <c r="B440" s="29" t="s">
        <v>459</v>
      </c>
      <c r="C440" s="29" t="s">
        <v>294</v>
      </c>
      <c r="D440" s="30">
        <v>5254</v>
      </c>
      <c r="E440" s="30">
        <v>4180</v>
      </c>
      <c r="F440" s="30">
        <v>951</v>
      </c>
      <c r="G440" s="30">
        <v>2338</v>
      </c>
      <c r="H440" s="30">
        <v>570</v>
      </c>
      <c r="I440" s="30">
        <v>10</v>
      </c>
      <c r="J440" s="30">
        <v>0</v>
      </c>
      <c r="K440" s="30">
        <v>0</v>
      </c>
      <c r="L440" s="30">
        <f t="shared" si="62"/>
        <v>3869</v>
      </c>
      <c r="M440" s="30">
        <v>28</v>
      </c>
      <c r="N440" s="30">
        <v>4</v>
      </c>
      <c r="O440" s="31">
        <f t="shared" si="70"/>
        <v>3901</v>
      </c>
      <c r="P440" s="32">
        <v>0.79558431671107732</v>
      </c>
      <c r="Q440" s="32">
        <v>0.73639132089836312</v>
      </c>
      <c r="R440" s="29" t="s">
        <v>461</v>
      </c>
    </row>
    <row r="441" spans="1:18" x14ac:dyDescent="0.25">
      <c r="A441" s="29" t="s">
        <v>458</v>
      </c>
      <c r="B441" s="29" t="s">
        <v>459</v>
      </c>
      <c r="C441" s="29" t="s">
        <v>478</v>
      </c>
      <c r="D441" s="30">
        <v>11114</v>
      </c>
      <c r="E441" s="30">
        <v>9192</v>
      </c>
      <c r="F441" s="30">
        <v>2377</v>
      </c>
      <c r="G441" s="30">
        <v>4182</v>
      </c>
      <c r="H441" s="30">
        <v>1818</v>
      </c>
      <c r="I441" s="30">
        <v>82</v>
      </c>
      <c r="J441" s="30">
        <v>0</v>
      </c>
      <c r="K441" s="30">
        <v>0</v>
      </c>
      <c r="L441" s="30">
        <f t="shared" si="62"/>
        <v>8459</v>
      </c>
      <c r="M441" s="30">
        <v>123</v>
      </c>
      <c r="N441" s="30">
        <v>2</v>
      </c>
      <c r="O441" s="31">
        <f t="shared" si="70"/>
        <v>8584</v>
      </c>
      <c r="P441" s="32">
        <v>0.82706496310959154</v>
      </c>
      <c r="Q441" s="32">
        <v>0.76111211085117869</v>
      </c>
      <c r="R441" s="29" t="s">
        <v>461</v>
      </c>
    </row>
    <row r="442" spans="1:18" x14ac:dyDescent="0.25">
      <c r="A442" s="29" t="s">
        <v>458</v>
      </c>
      <c r="B442" s="29" t="s">
        <v>459</v>
      </c>
      <c r="C442" s="29" t="s">
        <v>479</v>
      </c>
      <c r="D442" s="30">
        <v>62203</v>
      </c>
      <c r="E442" s="30">
        <v>55850</v>
      </c>
      <c r="F442" s="30">
        <v>5569</v>
      </c>
      <c r="G442" s="30">
        <v>24553</v>
      </c>
      <c r="H442" s="30">
        <v>14231</v>
      </c>
      <c r="I442" s="30">
        <v>2905</v>
      </c>
      <c r="J442" s="30">
        <v>2408</v>
      </c>
      <c r="K442" s="30">
        <v>25</v>
      </c>
      <c r="L442" s="30">
        <f t="shared" si="62"/>
        <v>49691</v>
      </c>
      <c r="M442" s="30">
        <v>628</v>
      </c>
      <c r="N442" s="30">
        <v>6</v>
      </c>
      <c r="O442" s="31">
        <f t="shared" si="70"/>
        <v>50325</v>
      </c>
      <c r="P442" s="32">
        <v>0.89786666237962798</v>
      </c>
      <c r="Q442" s="32">
        <v>0.79885214539491667</v>
      </c>
      <c r="R442" s="29" t="s">
        <v>461</v>
      </c>
    </row>
    <row r="443" spans="1:18" x14ac:dyDescent="0.25">
      <c r="A443" s="29" t="s">
        <v>458</v>
      </c>
      <c r="B443" s="29" t="s">
        <v>459</v>
      </c>
      <c r="C443" s="29" t="s">
        <v>480</v>
      </c>
      <c r="D443" s="30">
        <v>38259</v>
      </c>
      <c r="E443" s="30">
        <v>32113</v>
      </c>
      <c r="F443" s="30">
        <v>7397</v>
      </c>
      <c r="G443" s="30">
        <v>14309</v>
      </c>
      <c r="H443" s="30">
        <v>3198</v>
      </c>
      <c r="I443" s="30">
        <v>2245</v>
      </c>
      <c r="J443" s="30">
        <v>22</v>
      </c>
      <c r="K443" s="30">
        <v>24</v>
      </c>
      <c r="L443" s="30">
        <f t="shared" si="62"/>
        <v>27195</v>
      </c>
      <c r="M443" s="30">
        <v>451</v>
      </c>
      <c r="N443" s="30">
        <v>80</v>
      </c>
      <c r="O443" s="31">
        <f t="shared" si="70"/>
        <v>27726</v>
      </c>
      <c r="P443" s="32">
        <v>0.83935805954154574</v>
      </c>
      <c r="Q443" s="32">
        <v>0.71081314200580259</v>
      </c>
      <c r="R443" s="29" t="s">
        <v>461</v>
      </c>
    </row>
    <row r="444" spans="1:18" x14ac:dyDescent="0.25">
      <c r="A444" s="29" t="s">
        <v>458</v>
      </c>
      <c r="B444" s="29" t="s">
        <v>459</v>
      </c>
      <c r="C444" s="29" t="s">
        <v>481</v>
      </c>
      <c r="D444" s="30">
        <v>13247</v>
      </c>
      <c r="E444" s="30">
        <v>11850</v>
      </c>
      <c r="F444" s="30">
        <v>1878</v>
      </c>
      <c r="G444" s="30">
        <v>8068</v>
      </c>
      <c r="H444" s="30">
        <v>1041</v>
      </c>
      <c r="I444" s="30">
        <v>7</v>
      </c>
      <c r="J444" s="30">
        <v>0</v>
      </c>
      <c r="K444" s="30">
        <v>0</v>
      </c>
      <c r="L444" s="30">
        <f t="shared" si="62"/>
        <v>10994</v>
      </c>
      <c r="M444" s="30">
        <v>133</v>
      </c>
      <c r="N444" s="30">
        <v>2</v>
      </c>
      <c r="O444" s="31">
        <f t="shared" si="70"/>
        <v>11129</v>
      </c>
      <c r="P444" s="32">
        <v>0.89454216048916735</v>
      </c>
      <c r="Q444" s="32">
        <v>0.82992375632218618</v>
      </c>
      <c r="R444" s="29" t="s">
        <v>461</v>
      </c>
    </row>
    <row r="445" spans="1:18" x14ac:dyDescent="0.25">
      <c r="A445" s="29" t="s">
        <v>458</v>
      </c>
      <c r="B445" s="29" t="s">
        <v>459</v>
      </c>
      <c r="C445" s="29" t="s">
        <v>482</v>
      </c>
      <c r="D445" s="30">
        <v>754630</v>
      </c>
      <c r="E445" s="30">
        <v>669039</v>
      </c>
      <c r="F445" s="30">
        <v>107172</v>
      </c>
      <c r="G445" s="30">
        <v>182319</v>
      </c>
      <c r="H445" s="30">
        <v>188571</v>
      </c>
      <c r="I445" s="30">
        <v>77554</v>
      </c>
      <c r="J445" s="30">
        <v>57425</v>
      </c>
      <c r="K445" s="30">
        <v>19432</v>
      </c>
      <c r="L445" s="30">
        <f t="shared" si="62"/>
        <v>632473</v>
      </c>
      <c r="M445" s="30">
        <v>12517</v>
      </c>
      <c r="N445" s="30">
        <v>257</v>
      </c>
      <c r="O445" s="31">
        <f t="shared" si="70"/>
        <v>645247</v>
      </c>
      <c r="P445" s="32">
        <v>0.88657885321283281</v>
      </c>
      <c r="Q445" s="32">
        <v>0.83812331871248158</v>
      </c>
      <c r="R445" s="29" t="s">
        <v>461</v>
      </c>
    </row>
    <row r="446" spans="1:18" x14ac:dyDescent="0.25">
      <c r="A446" s="29" t="s">
        <v>458</v>
      </c>
      <c r="B446" s="29" t="s">
        <v>459</v>
      </c>
      <c r="C446" s="29" t="s">
        <v>483</v>
      </c>
      <c r="D446" s="30">
        <v>87957</v>
      </c>
      <c r="E446" s="30">
        <v>74863</v>
      </c>
      <c r="F446" s="30">
        <v>40019</v>
      </c>
      <c r="G446" s="30">
        <v>10990</v>
      </c>
      <c r="H446" s="30">
        <v>5803</v>
      </c>
      <c r="I446" s="30">
        <v>875</v>
      </c>
      <c r="J446" s="30">
        <v>0</v>
      </c>
      <c r="K446" s="30">
        <v>0</v>
      </c>
      <c r="L446" s="30">
        <f t="shared" si="62"/>
        <v>57687</v>
      </c>
      <c r="M446" s="30">
        <v>236</v>
      </c>
      <c r="N446" s="30">
        <v>6</v>
      </c>
      <c r="O446" s="31">
        <f t="shared" si="70"/>
        <v>57929</v>
      </c>
      <c r="P446" s="32">
        <v>0.85113180304012193</v>
      </c>
      <c r="Q446" s="32">
        <v>0.65585456529895292</v>
      </c>
      <c r="R446" s="29" t="s">
        <v>461</v>
      </c>
    </row>
    <row r="447" spans="1:18" x14ac:dyDescent="0.25">
      <c r="A447" s="29" t="s">
        <v>458</v>
      </c>
      <c r="B447" s="29" t="s">
        <v>95</v>
      </c>
      <c r="C447" s="29" t="s">
        <v>484</v>
      </c>
      <c r="D447" s="30">
        <v>14921</v>
      </c>
      <c r="E447" s="30">
        <v>12412</v>
      </c>
      <c r="F447" s="30">
        <v>1638</v>
      </c>
      <c r="G447" s="30">
        <v>3262</v>
      </c>
      <c r="H447" s="30">
        <v>3603</v>
      </c>
      <c r="I447" s="30">
        <v>1</v>
      </c>
      <c r="J447" s="30">
        <v>0</v>
      </c>
      <c r="K447" s="30">
        <v>0</v>
      </c>
      <c r="L447" s="30">
        <f t="shared" si="62"/>
        <v>8504</v>
      </c>
      <c r="M447" s="30">
        <v>45</v>
      </c>
      <c r="N447" s="30">
        <v>8</v>
      </c>
      <c r="O447" s="31">
        <f t="shared" si="70"/>
        <v>8557</v>
      </c>
      <c r="P447" s="32">
        <v>0.83184773138529589</v>
      </c>
      <c r="Q447" s="32">
        <v>0.56993499095234901</v>
      </c>
      <c r="R447" s="29" t="s">
        <v>461</v>
      </c>
    </row>
    <row r="448" spans="1:18" x14ac:dyDescent="0.25">
      <c r="A448" s="29" t="s">
        <v>458</v>
      </c>
      <c r="B448" s="29" t="s">
        <v>95</v>
      </c>
      <c r="C448" s="29" t="s">
        <v>485</v>
      </c>
      <c r="D448" s="30">
        <v>29421</v>
      </c>
      <c r="E448" s="30">
        <v>17949</v>
      </c>
      <c r="F448" s="30">
        <v>4990</v>
      </c>
      <c r="G448" s="30">
        <v>6564</v>
      </c>
      <c r="H448" s="30">
        <v>3191</v>
      </c>
      <c r="I448" s="30">
        <v>94</v>
      </c>
      <c r="J448" s="30">
        <v>1</v>
      </c>
      <c r="K448" s="30">
        <v>0</v>
      </c>
      <c r="L448" s="30">
        <f t="shared" si="62"/>
        <v>14840</v>
      </c>
      <c r="M448" s="30">
        <v>153</v>
      </c>
      <c r="N448" s="30">
        <v>5</v>
      </c>
      <c r="O448" s="31">
        <f t="shared" si="70"/>
        <v>14998</v>
      </c>
      <c r="P448" s="32">
        <v>0.6100744366268992</v>
      </c>
      <c r="Q448" s="32">
        <v>0.5044016178919819</v>
      </c>
      <c r="R448" s="29" t="s">
        <v>461</v>
      </c>
    </row>
    <row r="449" spans="1:18" x14ac:dyDescent="0.25">
      <c r="A449" s="29" t="s">
        <v>458</v>
      </c>
      <c r="B449" s="29" t="s">
        <v>95</v>
      </c>
      <c r="C449" s="29" t="s">
        <v>486</v>
      </c>
      <c r="D449" s="30">
        <v>6676</v>
      </c>
      <c r="E449" s="30">
        <v>5030</v>
      </c>
      <c r="F449" s="30">
        <v>2779</v>
      </c>
      <c r="G449" s="30">
        <v>1808</v>
      </c>
      <c r="H449" s="30">
        <v>3</v>
      </c>
      <c r="I449" s="30">
        <v>0</v>
      </c>
      <c r="J449" s="30">
        <v>0</v>
      </c>
      <c r="K449" s="30">
        <v>0</v>
      </c>
      <c r="L449" s="30">
        <f t="shared" si="62"/>
        <v>4590</v>
      </c>
      <c r="M449" s="30">
        <v>21</v>
      </c>
      <c r="N449" s="30">
        <v>15</v>
      </c>
      <c r="O449" s="31">
        <f t="shared" si="70"/>
        <v>4626</v>
      </c>
      <c r="P449" s="32">
        <v>0.75344517675254641</v>
      </c>
      <c r="Q449" s="32">
        <v>0.6875374475733973</v>
      </c>
      <c r="R449" s="29" t="s">
        <v>461</v>
      </c>
    </row>
    <row r="450" spans="1:18" x14ac:dyDescent="0.25">
      <c r="A450" s="29" t="s">
        <v>458</v>
      </c>
      <c r="B450" s="29" t="s">
        <v>459</v>
      </c>
      <c r="C450" s="29" t="s">
        <v>487</v>
      </c>
      <c r="D450" s="30">
        <v>3381</v>
      </c>
      <c r="E450" s="30">
        <v>2794</v>
      </c>
      <c r="F450" s="30">
        <v>557</v>
      </c>
      <c r="G450" s="30">
        <v>1448</v>
      </c>
      <c r="H450" s="30">
        <v>155</v>
      </c>
      <c r="I450" s="30">
        <v>0</v>
      </c>
      <c r="J450" s="30">
        <v>0</v>
      </c>
      <c r="K450" s="30">
        <v>0</v>
      </c>
      <c r="L450" s="30">
        <f t="shared" si="62"/>
        <v>2160</v>
      </c>
      <c r="M450" s="30">
        <v>13</v>
      </c>
      <c r="N450" s="30">
        <v>0</v>
      </c>
      <c r="O450" s="31">
        <f t="shared" si="70"/>
        <v>2173</v>
      </c>
      <c r="P450" s="32">
        <v>0.82638272700384496</v>
      </c>
      <c r="Q450" s="32">
        <v>0.63886424134871345</v>
      </c>
      <c r="R450" s="29" t="s">
        <v>461</v>
      </c>
    </row>
    <row r="451" spans="1:18" x14ac:dyDescent="0.25">
      <c r="A451" s="29" t="s">
        <v>458</v>
      </c>
      <c r="B451" s="29" t="s">
        <v>459</v>
      </c>
      <c r="C451" s="29" t="s">
        <v>426</v>
      </c>
      <c r="D451" s="30">
        <v>4066</v>
      </c>
      <c r="E451" s="30">
        <v>2333</v>
      </c>
      <c r="F451" s="30">
        <v>992</v>
      </c>
      <c r="G451" s="30">
        <v>816</v>
      </c>
      <c r="H451" s="30">
        <v>123</v>
      </c>
      <c r="I451" s="30">
        <v>0</v>
      </c>
      <c r="J451" s="30">
        <v>0</v>
      </c>
      <c r="K451" s="30">
        <v>1</v>
      </c>
      <c r="L451" s="30">
        <f t="shared" si="62"/>
        <v>1932</v>
      </c>
      <c r="M451" s="30">
        <v>12</v>
      </c>
      <c r="N451" s="30">
        <v>0</v>
      </c>
      <c r="O451" s="31">
        <f t="shared" si="70"/>
        <v>1944</v>
      </c>
      <c r="P451" s="32">
        <v>0.57378258730939502</v>
      </c>
      <c r="Q451" s="32">
        <v>0.47515986227250367</v>
      </c>
      <c r="R451" s="29" t="s">
        <v>461</v>
      </c>
    </row>
    <row r="452" spans="1:18" x14ac:dyDescent="0.25">
      <c r="A452" s="29" t="s">
        <v>458</v>
      </c>
      <c r="B452" s="29" t="s">
        <v>459</v>
      </c>
      <c r="C452" s="29" t="s">
        <v>488</v>
      </c>
      <c r="D452" s="30">
        <v>6104</v>
      </c>
      <c r="E452" s="30">
        <v>4571</v>
      </c>
      <c r="F452" s="30">
        <v>993</v>
      </c>
      <c r="G452" s="30">
        <v>2403</v>
      </c>
      <c r="H452" s="30">
        <v>257</v>
      </c>
      <c r="I452" s="30">
        <v>6</v>
      </c>
      <c r="J452" s="30">
        <v>41</v>
      </c>
      <c r="K452" s="30">
        <v>97</v>
      </c>
      <c r="L452" s="30">
        <f t="shared" si="62"/>
        <v>3797</v>
      </c>
      <c r="M452" s="30">
        <v>53</v>
      </c>
      <c r="N452" s="30">
        <v>0</v>
      </c>
      <c r="O452" s="31">
        <f t="shared" si="70"/>
        <v>3850</v>
      </c>
      <c r="P452" s="32">
        <v>0.74885321100917435</v>
      </c>
      <c r="Q452" s="32">
        <v>0.62205111402359103</v>
      </c>
      <c r="R452" s="29" t="s">
        <v>461</v>
      </c>
    </row>
    <row r="453" spans="1:18" x14ac:dyDescent="0.25">
      <c r="A453" s="29" t="s">
        <v>458</v>
      </c>
      <c r="B453" s="29" t="s">
        <v>459</v>
      </c>
      <c r="C453" s="29" t="s">
        <v>489</v>
      </c>
      <c r="D453" s="30">
        <v>2516</v>
      </c>
      <c r="E453" s="30">
        <v>2317</v>
      </c>
      <c r="F453" s="30">
        <v>716</v>
      </c>
      <c r="G453" s="30">
        <v>834</v>
      </c>
      <c r="H453" s="30">
        <v>85</v>
      </c>
      <c r="I453" s="30">
        <v>0</v>
      </c>
      <c r="J453" s="30">
        <v>0</v>
      </c>
      <c r="K453" s="30">
        <v>0</v>
      </c>
      <c r="L453" s="30">
        <f t="shared" ref="L453:L516" si="71">SUM(F453:K453)</f>
        <v>1635</v>
      </c>
      <c r="M453" s="30">
        <v>17</v>
      </c>
      <c r="N453" s="30">
        <v>0</v>
      </c>
      <c r="O453" s="31">
        <f t="shared" si="70"/>
        <v>1652</v>
      </c>
      <c r="P453" s="32">
        <v>0.920906200317965</v>
      </c>
      <c r="Q453" s="32">
        <v>0.64984101748807632</v>
      </c>
      <c r="R453" s="29" t="s">
        <v>461</v>
      </c>
    </row>
    <row r="454" spans="1:18" x14ac:dyDescent="0.25">
      <c r="A454" s="29" t="s">
        <v>458</v>
      </c>
      <c r="B454" s="29" t="s">
        <v>459</v>
      </c>
      <c r="C454" s="29" t="s">
        <v>490</v>
      </c>
      <c r="D454" s="30">
        <v>4164</v>
      </c>
      <c r="E454" s="30">
        <v>3040</v>
      </c>
      <c r="F454" s="30">
        <v>1276</v>
      </c>
      <c r="G454" s="30">
        <v>1042</v>
      </c>
      <c r="H454" s="30">
        <v>119</v>
      </c>
      <c r="I454" s="30">
        <v>0</v>
      </c>
      <c r="J454" s="30">
        <v>0</v>
      </c>
      <c r="K454" s="30">
        <v>0</v>
      </c>
      <c r="L454" s="30">
        <f t="shared" si="71"/>
        <v>2437</v>
      </c>
      <c r="M454" s="30">
        <v>19</v>
      </c>
      <c r="N454" s="30">
        <v>1</v>
      </c>
      <c r="O454" s="31">
        <f t="shared" si="70"/>
        <v>2457</v>
      </c>
      <c r="P454" s="32">
        <v>0.73006724303554271</v>
      </c>
      <c r="Q454" s="32">
        <v>0.58525456292026901</v>
      </c>
      <c r="R454" s="29" t="s">
        <v>461</v>
      </c>
    </row>
    <row r="455" spans="1:18" x14ac:dyDescent="0.25">
      <c r="A455" s="29" t="s">
        <v>458</v>
      </c>
      <c r="B455" s="29" t="s">
        <v>459</v>
      </c>
      <c r="C455" s="29" t="s">
        <v>491</v>
      </c>
      <c r="D455" s="30">
        <v>3985</v>
      </c>
      <c r="E455" s="30">
        <v>3114</v>
      </c>
      <c r="F455" s="30">
        <v>765</v>
      </c>
      <c r="G455" s="30">
        <v>1438</v>
      </c>
      <c r="H455" s="30">
        <v>289</v>
      </c>
      <c r="I455" s="30">
        <v>0</v>
      </c>
      <c r="J455" s="30">
        <v>0</v>
      </c>
      <c r="K455" s="30">
        <v>0</v>
      </c>
      <c r="L455" s="30">
        <f t="shared" si="71"/>
        <v>2492</v>
      </c>
      <c r="M455" s="30">
        <v>13</v>
      </c>
      <c r="N455" s="30">
        <v>0</v>
      </c>
      <c r="O455" s="31">
        <f t="shared" si="70"/>
        <v>2505</v>
      </c>
      <c r="P455" s="32">
        <v>0.78143036386449183</v>
      </c>
      <c r="Q455" s="32">
        <v>0.62534504391468004</v>
      </c>
      <c r="R455" s="29" t="s">
        <v>461</v>
      </c>
    </row>
    <row r="456" spans="1:18" x14ac:dyDescent="0.25">
      <c r="A456" s="29" t="s">
        <v>458</v>
      </c>
      <c r="B456" s="29" t="s">
        <v>459</v>
      </c>
      <c r="C456" s="29" t="s">
        <v>492</v>
      </c>
      <c r="D456" s="30">
        <v>4307</v>
      </c>
      <c r="E456" s="30">
        <v>3268</v>
      </c>
      <c r="F456" s="30">
        <v>549</v>
      </c>
      <c r="G456" s="30">
        <v>1444</v>
      </c>
      <c r="H456" s="30">
        <v>389</v>
      </c>
      <c r="I456" s="30">
        <v>0</v>
      </c>
      <c r="J456" s="30">
        <v>0</v>
      </c>
      <c r="K456" s="30">
        <v>0</v>
      </c>
      <c r="L456" s="30">
        <f t="shared" si="71"/>
        <v>2382</v>
      </c>
      <c r="M456" s="30">
        <v>22</v>
      </c>
      <c r="N456" s="30">
        <v>0</v>
      </c>
      <c r="O456" s="31">
        <f t="shared" si="70"/>
        <v>2404</v>
      </c>
      <c r="P456" s="32">
        <v>0.75876480148595304</v>
      </c>
      <c r="Q456" s="32">
        <v>0.55305316925934522</v>
      </c>
      <c r="R456" s="29" t="s">
        <v>461</v>
      </c>
    </row>
    <row r="457" spans="1:18" x14ac:dyDescent="0.25">
      <c r="A457" s="29" t="s">
        <v>458</v>
      </c>
      <c r="B457" s="29" t="s">
        <v>459</v>
      </c>
      <c r="C457" s="29" t="s">
        <v>493</v>
      </c>
      <c r="D457" s="30">
        <v>1572</v>
      </c>
      <c r="E457" s="30">
        <v>1199</v>
      </c>
      <c r="F457" s="30">
        <v>364</v>
      </c>
      <c r="G457" s="30">
        <v>563</v>
      </c>
      <c r="H457" s="30">
        <v>66</v>
      </c>
      <c r="I457" s="30">
        <v>0</v>
      </c>
      <c r="J457" s="30">
        <v>0</v>
      </c>
      <c r="K457" s="30">
        <v>0</v>
      </c>
      <c r="L457" s="30">
        <f t="shared" si="71"/>
        <v>993</v>
      </c>
      <c r="M457" s="30">
        <v>4</v>
      </c>
      <c r="N457" s="30">
        <v>0</v>
      </c>
      <c r="O457" s="31">
        <f t="shared" si="70"/>
        <v>997</v>
      </c>
      <c r="P457" s="32">
        <v>0.76272264631043252</v>
      </c>
      <c r="Q457" s="32">
        <v>0.63167938931297707</v>
      </c>
      <c r="R457" s="29" t="s">
        <v>461</v>
      </c>
    </row>
    <row r="458" spans="1:18" x14ac:dyDescent="0.25">
      <c r="A458" s="29" t="s">
        <v>458</v>
      </c>
      <c r="B458" s="29" t="s">
        <v>459</v>
      </c>
      <c r="C458" s="29" t="s">
        <v>494</v>
      </c>
      <c r="D458" s="30">
        <v>2021</v>
      </c>
      <c r="E458" s="30">
        <v>1387</v>
      </c>
      <c r="F458" s="30">
        <v>351</v>
      </c>
      <c r="G458" s="30">
        <v>333</v>
      </c>
      <c r="H458" s="30">
        <v>342</v>
      </c>
      <c r="I458" s="30">
        <v>0</v>
      </c>
      <c r="J458" s="30">
        <v>0</v>
      </c>
      <c r="K458" s="30">
        <v>0</v>
      </c>
      <c r="L458" s="30">
        <f t="shared" si="71"/>
        <v>1026</v>
      </c>
      <c r="M458" s="30">
        <v>10</v>
      </c>
      <c r="N458" s="30">
        <v>0</v>
      </c>
      <c r="O458" s="31">
        <f t="shared" si="70"/>
        <v>1036</v>
      </c>
      <c r="P458" s="32">
        <v>0.68629391390400796</v>
      </c>
      <c r="Q458" s="32">
        <v>0.50766947055912914</v>
      </c>
      <c r="R458" s="29" t="s">
        <v>461</v>
      </c>
    </row>
    <row r="459" spans="1:18" x14ac:dyDescent="0.25">
      <c r="A459" s="29" t="s">
        <v>458</v>
      </c>
      <c r="B459" s="29" t="s">
        <v>459</v>
      </c>
      <c r="C459" s="29" t="s">
        <v>495</v>
      </c>
      <c r="D459" s="30">
        <v>3381</v>
      </c>
      <c r="E459" s="30">
        <v>2362</v>
      </c>
      <c r="F459" s="30">
        <v>177</v>
      </c>
      <c r="G459" s="30">
        <v>1603</v>
      </c>
      <c r="H459" s="30">
        <v>280</v>
      </c>
      <c r="I459" s="30">
        <v>3</v>
      </c>
      <c r="J459" s="30">
        <v>0</v>
      </c>
      <c r="K459" s="30">
        <v>0</v>
      </c>
      <c r="L459" s="30">
        <f t="shared" si="71"/>
        <v>2063</v>
      </c>
      <c r="M459" s="30">
        <v>10</v>
      </c>
      <c r="N459" s="30">
        <v>1</v>
      </c>
      <c r="O459" s="31">
        <f t="shared" si="70"/>
        <v>2074</v>
      </c>
      <c r="P459" s="32">
        <v>0.6986098787341023</v>
      </c>
      <c r="Q459" s="32">
        <v>0.61017450458444245</v>
      </c>
      <c r="R459" s="29" t="s">
        <v>461</v>
      </c>
    </row>
    <row r="460" spans="1:18" x14ac:dyDescent="0.25">
      <c r="A460" s="29" t="s">
        <v>458</v>
      </c>
      <c r="B460" s="29" t="s">
        <v>459</v>
      </c>
      <c r="C460" s="29" t="s">
        <v>496</v>
      </c>
      <c r="D460" s="30">
        <v>4719</v>
      </c>
      <c r="E460" s="30">
        <v>3317</v>
      </c>
      <c r="F460" s="30">
        <v>902</v>
      </c>
      <c r="G460" s="30">
        <v>1664</v>
      </c>
      <c r="H460" s="30">
        <v>271</v>
      </c>
      <c r="I460" s="30">
        <v>7</v>
      </c>
      <c r="J460" s="30">
        <v>0</v>
      </c>
      <c r="K460" s="30">
        <v>0</v>
      </c>
      <c r="L460" s="30">
        <f t="shared" si="71"/>
        <v>2844</v>
      </c>
      <c r="M460" s="30">
        <v>17</v>
      </c>
      <c r="N460" s="30">
        <v>0</v>
      </c>
      <c r="O460" s="31">
        <f t="shared" si="70"/>
        <v>2861</v>
      </c>
      <c r="P460" s="32">
        <v>0.70290315744861198</v>
      </c>
      <c r="Q460" s="32">
        <v>0.60267005721551181</v>
      </c>
      <c r="R460" s="29" t="s">
        <v>461</v>
      </c>
    </row>
    <row r="461" spans="1:18" x14ac:dyDescent="0.25">
      <c r="A461" s="29" t="s">
        <v>458</v>
      </c>
      <c r="B461" s="29" t="s">
        <v>95</v>
      </c>
      <c r="C461" s="29" t="s">
        <v>497</v>
      </c>
      <c r="D461" s="30">
        <v>4221</v>
      </c>
      <c r="E461" s="30">
        <v>2985</v>
      </c>
      <c r="F461" s="30">
        <v>2143</v>
      </c>
      <c r="G461" s="30">
        <v>209</v>
      </c>
      <c r="H461" s="30">
        <v>48</v>
      </c>
      <c r="I461" s="30">
        <v>0</v>
      </c>
      <c r="J461" s="30">
        <v>0</v>
      </c>
      <c r="K461" s="30">
        <v>0</v>
      </c>
      <c r="L461" s="30">
        <f t="shared" si="71"/>
        <v>2400</v>
      </c>
      <c r="M461" s="30">
        <v>11</v>
      </c>
      <c r="N461" s="30">
        <v>3</v>
      </c>
      <c r="O461" s="31">
        <f t="shared" si="70"/>
        <v>2414</v>
      </c>
      <c r="P461" s="32">
        <v>0.70717839374555791</v>
      </c>
      <c r="Q461" s="32">
        <v>0.56858564321250893</v>
      </c>
      <c r="R461" s="29" t="s">
        <v>461</v>
      </c>
    </row>
    <row r="462" spans="1:18" x14ac:dyDescent="0.25">
      <c r="A462" s="29" t="s">
        <v>458</v>
      </c>
      <c r="B462" s="29" t="s">
        <v>95</v>
      </c>
      <c r="C462" s="29" t="s">
        <v>498</v>
      </c>
      <c r="D462" s="30">
        <v>5140</v>
      </c>
      <c r="E462" s="30">
        <v>4447</v>
      </c>
      <c r="F462" s="30">
        <v>1916</v>
      </c>
      <c r="G462" s="30">
        <v>1489</v>
      </c>
      <c r="H462" s="30">
        <v>150</v>
      </c>
      <c r="I462" s="30">
        <v>2</v>
      </c>
      <c r="J462" s="30">
        <v>0</v>
      </c>
      <c r="K462" s="30">
        <v>0</v>
      </c>
      <c r="L462" s="30">
        <f t="shared" si="71"/>
        <v>3557</v>
      </c>
      <c r="M462" s="30">
        <v>22</v>
      </c>
      <c r="N462" s="30">
        <v>0</v>
      </c>
      <c r="O462" s="31">
        <f t="shared" si="70"/>
        <v>3579</v>
      </c>
      <c r="P462" s="32">
        <v>0.86517509727626463</v>
      </c>
      <c r="Q462" s="32">
        <v>0.69202334630350193</v>
      </c>
      <c r="R462" s="29" t="s">
        <v>461</v>
      </c>
    </row>
    <row r="463" spans="1:18" x14ac:dyDescent="0.25">
      <c r="A463" s="29" t="s">
        <v>458</v>
      </c>
      <c r="B463" s="29" t="s">
        <v>95</v>
      </c>
      <c r="C463" s="29" t="s">
        <v>499</v>
      </c>
      <c r="D463" s="30">
        <v>5867</v>
      </c>
      <c r="E463" s="30">
        <v>4289</v>
      </c>
      <c r="F463" s="30">
        <v>3278</v>
      </c>
      <c r="G463" s="30">
        <v>307</v>
      </c>
      <c r="H463" s="30">
        <v>5</v>
      </c>
      <c r="I463" s="30">
        <v>0</v>
      </c>
      <c r="J463" s="30">
        <v>0</v>
      </c>
      <c r="K463" s="30">
        <v>0</v>
      </c>
      <c r="L463" s="30">
        <f t="shared" si="71"/>
        <v>3590</v>
      </c>
      <c r="M463" s="30">
        <v>23</v>
      </c>
      <c r="N463" s="30">
        <v>2</v>
      </c>
      <c r="O463" s="31">
        <f t="shared" si="70"/>
        <v>3615</v>
      </c>
      <c r="P463" s="32">
        <v>0.73103800920402251</v>
      </c>
      <c r="Q463" s="32">
        <v>0.61189705130390315</v>
      </c>
      <c r="R463" s="29" t="s">
        <v>461</v>
      </c>
    </row>
    <row r="464" spans="1:18" x14ac:dyDescent="0.25">
      <c r="A464" s="29" t="s">
        <v>458</v>
      </c>
      <c r="B464" s="29" t="s">
        <v>95</v>
      </c>
      <c r="C464" s="29" t="s">
        <v>500</v>
      </c>
      <c r="D464" s="30">
        <v>9672</v>
      </c>
      <c r="E464" s="30">
        <v>8064</v>
      </c>
      <c r="F464" s="30">
        <v>4317</v>
      </c>
      <c r="G464" s="30">
        <v>2845</v>
      </c>
      <c r="H464" s="30">
        <v>58</v>
      </c>
      <c r="I464" s="30">
        <v>0</v>
      </c>
      <c r="J464" s="30">
        <v>0</v>
      </c>
      <c r="K464" s="30">
        <v>0</v>
      </c>
      <c r="L464" s="30">
        <f t="shared" si="71"/>
        <v>7220</v>
      </c>
      <c r="M464" s="30">
        <v>37</v>
      </c>
      <c r="N464" s="30">
        <v>1</v>
      </c>
      <c r="O464" s="31">
        <f t="shared" si="70"/>
        <v>7258</v>
      </c>
      <c r="P464" s="32">
        <v>0.83374689826302728</v>
      </c>
      <c r="Q464" s="32">
        <v>0.74648469809760132</v>
      </c>
      <c r="R464" s="29" t="s">
        <v>461</v>
      </c>
    </row>
    <row r="465" spans="1:18" x14ac:dyDescent="0.25">
      <c r="A465" s="29" t="s">
        <v>458</v>
      </c>
      <c r="B465" s="29" t="s">
        <v>95</v>
      </c>
      <c r="C465" s="29" t="s">
        <v>501</v>
      </c>
      <c r="D465" s="30">
        <v>3127</v>
      </c>
      <c r="E465" s="30">
        <v>2463</v>
      </c>
      <c r="F465" s="30">
        <v>1332</v>
      </c>
      <c r="G465" s="30">
        <v>439</v>
      </c>
      <c r="H465" s="30">
        <v>9</v>
      </c>
      <c r="I465" s="30">
        <v>0</v>
      </c>
      <c r="J465" s="30">
        <v>0</v>
      </c>
      <c r="K465" s="30">
        <v>0</v>
      </c>
      <c r="L465" s="30">
        <f t="shared" si="71"/>
        <v>1780</v>
      </c>
      <c r="M465" s="30">
        <v>4</v>
      </c>
      <c r="N465" s="30">
        <v>0</v>
      </c>
      <c r="O465" s="31">
        <f t="shared" si="70"/>
        <v>1784</v>
      </c>
      <c r="P465" s="32">
        <v>0.78765590022385679</v>
      </c>
      <c r="Q465" s="32">
        <v>0.5692356891589383</v>
      </c>
      <c r="R465" s="29" t="s">
        <v>461</v>
      </c>
    </row>
    <row r="466" spans="1:18" x14ac:dyDescent="0.25">
      <c r="A466" s="29" t="s">
        <v>458</v>
      </c>
      <c r="B466" s="29" t="s">
        <v>459</v>
      </c>
      <c r="C466" s="29" t="s">
        <v>502</v>
      </c>
      <c r="D466" s="30">
        <v>12643</v>
      </c>
      <c r="E466" s="30">
        <v>6754</v>
      </c>
      <c r="F466" s="30">
        <v>643</v>
      </c>
      <c r="G466" s="30">
        <v>2316</v>
      </c>
      <c r="H466" s="30">
        <v>145</v>
      </c>
      <c r="I466" s="30">
        <v>0</v>
      </c>
      <c r="J466" s="30">
        <v>0</v>
      </c>
      <c r="K466" s="30">
        <v>0</v>
      </c>
      <c r="L466" s="30">
        <f t="shared" si="71"/>
        <v>3104</v>
      </c>
      <c r="M466" s="30">
        <v>14</v>
      </c>
      <c r="N466" s="30">
        <v>0</v>
      </c>
      <c r="O466" s="31">
        <f t="shared" si="70"/>
        <v>3118</v>
      </c>
      <c r="P466" s="32">
        <v>0.53420865300957054</v>
      </c>
      <c r="Q466" s="32">
        <v>0.24551135015423556</v>
      </c>
      <c r="R466" s="29" t="s">
        <v>461</v>
      </c>
    </row>
    <row r="467" spans="1:18" x14ac:dyDescent="0.25">
      <c r="A467" s="29" t="s">
        <v>458</v>
      </c>
      <c r="B467" s="29" t="s">
        <v>459</v>
      </c>
      <c r="C467" s="29" t="s">
        <v>503</v>
      </c>
      <c r="D467" s="30">
        <v>4527</v>
      </c>
      <c r="E467" s="30">
        <v>2182</v>
      </c>
      <c r="F467" s="30">
        <v>18</v>
      </c>
      <c r="G467" s="30">
        <v>740</v>
      </c>
      <c r="H467" s="30">
        <v>8</v>
      </c>
      <c r="I467" s="30">
        <v>0</v>
      </c>
      <c r="J467" s="30">
        <v>0</v>
      </c>
      <c r="K467" s="30">
        <v>0</v>
      </c>
      <c r="L467" s="30">
        <f t="shared" si="71"/>
        <v>766</v>
      </c>
      <c r="M467" s="30">
        <v>8</v>
      </c>
      <c r="N467" s="30">
        <v>0</v>
      </c>
      <c r="O467" s="31">
        <f t="shared" si="70"/>
        <v>774</v>
      </c>
      <c r="P467" s="32">
        <v>0.48199690744422352</v>
      </c>
      <c r="Q467" s="32">
        <v>0.16920698034018114</v>
      </c>
      <c r="R467" s="29" t="s">
        <v>461</v>
      </c>
    </row>
    <row r="468" spans="1:18" x14ac:dyDescent="0.25">
      <c r="A468" s="29" t="s">
        <v>458</v>
      </c>
      <c r="B468" s="29" t="s">
        <v>459</v>
      </c>
      <c r="C468" s="29" t="s">
        <v>504</v>
      </c>
      <c r="D468" s="30">
        <v>4099</v>
      </c>
      <c r="E468" s="30">
        <v>3009</v>
      </c>
      <c r="F468" s="30">
        <v>223</v>
      </c>
      <c r="G468" s="30">
        <v>641</v>
      </c>
      <c r="H468" s="30">
        <v>312</v>
      </c>
      <c r="I468" s="30">
        <v>0</v>
      </c>
      <c r="J468" s="30">
        <v>0</v>
      </c>
      <c r="K468" s="30">
        <v>0</v>
      </c>
      <c r="L468" s="30">
        <f t="shared" si="71"/>
        <v>1176</v>
      </c>
      <c r="M468" s="30">
        <v>9</v>
      </c>
      <c r="N468" s="30">
        <v>0</v>
      </c>
      <c r="O468" s="31">
        <f t="shared" si="70"/>
        <v>1185</v>
      </c>
      <c r="P468" s="32">
        <v>0.73408148328860701</v>
      </c>
      <c r="Q468" s="32">
        <v>0.28689924371797998</v>
      </c>
      <c r="R468" s="29" t="s">
        <v>461</v>
      </c>
    </row>
    <row r="469" spans="1:18" x14ac:dyDescent="0.25">
      <c r="A469" s="17" t="s">
        <v>160</v>
      </c>
      <c r="B469" s="18"/>
      <c r="C469" s="18"/>
      <c r="D469" s="19">
        <f>+SUM(D422:D468)</f>
        <v>1561472</v>
      </c>
      <c r="E469" s="19">
        <f t="shared" ref="E469:O469" si="72">+SUM(E422:E468)</f>
        <v>1338725</v>
      </c>
      <c r="F469" s="19">
        <f t="shared" si="72"/>
        <v>263049</v>
      </c>
      <c r="G469" s="19">
        <f t="shared" si="72"/>
        <v>464573</v>
      </c>
      <c r="H469" s="19">
        <f t="shared" si="72"/>
        <v>299497</v>
      </c>
      <c r="I469" s="19">
        <f t="shared" si="72"/>
        <v>107586</v>
      </c>
      <c r="J469" s="19">
        <f t="shared" si="72"/>
        <v>63609</v>
      </c>
      <c r="K469" s="19">
        <f t="shared" si="72"/>
        <v>20386</v>
      </c>
      <c r="L469" s="19">
        <f t="shared" si="71"/>
        <v>1218700</v>
      </c>
      <c r="M469" s="19">
        <f t="shared" si="72"/>
        <v>18337</v>
      </c>
      <c r="N469" s="19">
        <f t="shared" si="72"/>
        <v>518</v>
      </c>
      <c r="O469" s="19">
        <f t="shared" si="72"/>
        <v>1237555</v>
      </c>
      <c r="P469" s="20">
        <f>IFERROR(E469/D469,0)</f>
        <v>0.85734806643987216</v>
      </c>
      <c r="Q469" s="20">
        <f>+IFERROR(L469/D469,0)</f>
        <v>0.78048149438478565</v>
      </c>
      <c r="R469" s="18"/>
    </row>
    <row r="470" spans="1:18" x14ac:dyDescent="0.25">
      <c r="A470" s="29" t="s">
        <v>505</v>
      </c>
      <c r="B470" s="29" t="s">
        <v>506</v>
      </c>
      <c r="C470" s="29" t="s">
        <v>507</v>
      </c>
      <c r="D470" s="53">
        <v>384135</v>
      </c>
      <c r="E470" s="30">
        <v>371385</v>
      </c>
      <c r="F470" s="53">
        <v>110700</v>
      </c>
      <c r="G470" s="53">
        <v>74583</v>
      </c>
      <c r="H470" s="53">
        <v>78511</v>
      </c>
      <c r="I470" s="53">
        <v>47212</v>
      </c>
      <c r="J470" s="53">
        <v>17739</v>
      </c>
      <c r="K470" s="53">
        <v>12482</v>
      </c>
      <c r="L470" s="53">
        <f t="shared" si="71"/>
        <v>341227</v>
      </c>
      <c r="M470" s="30">
        <v>7967</v>
      </c>
      <c r="N470" s="53">
        <v>453</v>
      </c>
      <c r="O470" s="31">
        <f>L470+M470+N470</f>
        <v>349647</v>
      </c>
      <c r="P470" s="32">
        <f>E470/D470</f>
        <v>0.96680854387129522</v>
      </c>
      <c r="Q470" s="32">
        <f>L470/D470</f>
        <v>0.88829968630819889</v>
      </c>
      <c r="R470" s="29"/>
    </row>
    <row r="471" spans="1:18" x14ac:dyDescent="0.25">
      <c r="A471" s="29" t="s">
        <v>505</v>
      </c>
      <c r="B471" s="29" t="s">
        <v>506</v>
      </c>
      <c r="C471" s="29" t="s">
        <v>508</v>
      </c>
      <c r="D471" s="53">
        <v>179715</v>
      </c>
      <c r="E471" s="30">
        <v>174243</v>
      </c>
      <c r="F471" s="53">
        <v>71002</v>
      </c>
      <c r="G471" s="53">
        <v>79472</v>
      </c>
      <c r="H471" s="53">
        <v>10107</v>
      </c>
      <c r="I471" s="53">
        <v>8</v>
      </c>
      <c r="J471" s="53">
        <v>0</v>
      </c>
      <c r="K471" s="53">
        <v>0</v>
      </c>
      <c r="L471" s="53">
        <f t="shared" si="71"/>
        <v>160589</v>
      </c>
      <c r="M471" s="30">
        <v>1286</v>
      </c>
      <c r="N471" s="53">
        <v>34</v>
      </c>
      <c r="O471" s="31">
        <f t="shared" ref="O471:O534" si="73">L471+M471+N471</f>
        <v>161909</v>
      </c>
      <c r="P471" s="32">
        <f t="shared" ref="P471:P534" si="74">E471/D471</f>
        <v>0.96955179033469663</v>
      </c>
      <c r="Q471" s="32">
        <f t="shared" ref="Q471:Q534" si="75">L471/D471</f>
        <v>0.89357593968227467</v>
      </c>
      <c r="R471" s="29"/>
    </row>
    <row r="472" spans="1:18" x14ac:dyDescent="0.25">
      <c r="A472" s="29" t="s">
        <v>505</v>
      </c>
      <c r="B472" s="29" t="s">
        <v>506</v>
      </c>
      <c r="C472" s="29" t="s">
        <v>509</v>
      </c>
      <c r="D472" s="53">
        <v>34652</v>
      </c>
      <c r="E472" s="30">
        <v>33792</v>
      </c>
      <c r="F472" s="53">
        <v>26665</v>
      </c>
      <c r="G472" s="53">
        <v>3056</v>
      </c>
      <c r="H472" s="53">
        <v>107</v>
      </c>
      <c r="I472" s="53">
        <v>0</v>
      </c>
      <c r="J472" s="53">
        <v>0</v>
      </c>
      <c r="K472" s="53">
        <v>0</v>
      </c>
      <c r="L472" s="53">
        <f t="shared" si="71"/>
        <v>29828</v>
      </c>
      <c r="M472" s="30">
        <v>285</v>
      </c>
      <c r="N472" s="53">
        <v>35</v>
      </c>
      <c r="O472" s="31">
        <f t="shared" si="73"/>
        <v>30148</v>
      </c>
      <c r="P472" s="32">
        <f t="shared" si="74"/>
        <v>0.975181807687868</v>
      </c>
      <c r="Q472" s="32">
        <f t="shared" si="75"/>
        <v>0.86078725614683138</v>
      </c>
      <c r="R472" s="29"/>
    </row>
    <row r="473" spans="1:18" x14ac:dyDescent="0.25">
      <c r="A473" s="29" t="s">
        <v>505</v>
      </c>
      <c r="B473" s="29" t="s">
        <v>506</v>
      </c>
      <c r="C473" s="29" t="s">
        <v>220</v>
      </c>
      <c r="D473" s="53">
        <v>23422</v>
      </c>
      <c r="E473" s="30">
        <v>22499</v>
      </c>
      <c r="F473" s="53">
        <v>11770</v>
      </c>
      <c r="G473" s="53">
        <v>4301</v>
      </c>
      <c r="H473" s="53">
        <v>2881</v>
      </c>
      <c r="I473" s="53">
        <v>330</v>
      </c>
      <c r="J473" s="53">
        <v>12</v>
      </c>
      <c r="K473" s="53">
        <v>0</v>
      </c>
      <c r="L473" s="53">
        <f t="shared" si="71"/>
        <v>19294</v>
      </c>
      <c r="M473" s="30">
        <v>208</v>
      </c>
      <c r="N473" s="53">
        <v>1</v>
      </c>
      <c r="O473" s="31">
        <f t="shared" si="73"/>
        <v>19503</v>
      </c>
      <c r="P473" s="32">
        <f t="shared" si="74"/>
        <v>0.96059260524293399</v>
      </c>
      <c r="Q473" s="32">
        <f t="shared" si="75"/>
        <v>0.82375544360003417</v>
      </c>
      <c r="R473" s="29"/>
    </row>
    <row r="474" spans="1:18" x14ac:dyDescent="0.25">
      <c r="A474" s="29" t="s">
        <v>505</v>
      </c>
      <c r="B474" s="29" t="s">
        <v>506</v>
      </c>
      <c r="C474" s="29" t="s">
        <v>510</v>
      </c>
      <c r="D474" s="53">
        <v>17150</v>
      </c>
      <c r="E474" s="30">
        <v>16307</v>
      </c>
      <c r="F474" s="53">
        <v>9133</v>
      </c>
      <c r="G474" s="53">
        <v>3286</v>
      </c>
      <c r="H474" s="53">
        <v>2328</v>
      </c>
      <c r="I474" s="53">
        <v>1</v>
      </c>
      <c r="J474" s="53">
        <v>0</v>
      </c>
      <c r="K474" s="53">
        <v>0</v>
      </c>
      <c r="L474" s="53">
        <f t="shared" si="71"/>
        <v>14748</v>
      </c>
      <c r="M474" s="30">
        <v>151</v>
      </c>
      <c r="N474" s="53">
        <v>34</v>
      </c>
      <c r="O474" s="31">
        <f t="shared" si="73"/>
        <v>14933</v>
      </c>
      <c r="P474" s="32">
        <f t="shared" si="74"/>
        <v>0.95084548104956268</v>
      </c>
      <c r="Q474" s="32">
        <f t="shared" si="75"/>
        <v>0.85994169096209916</v>
      </c>
      <c r="R474" s="29"/>
    </row>
    <row r="475" spans="1:18" x14ac:dyDescent="0.25">
      <c r="A475" s="29" t="s">
        <v>505</v>
      </c>
      <c r="B475" s="29" t="s">
        <v>506</v>
      </c>
      <c r="C475" s="29" t="s">
        <v>511</v>
      </c>
      <c r="D475" s="53">
        <v>16440</v>
      </c>
      <c r="E475" s="30">
        <v>15928</v>
      </c>
      <c r="F475" s="53">
        <v>7636</v>
      </c>
      <c r="G475" s="53">
        <v>4559</v>
      </c>
      <c r="H475" s="53">
        <v>2153</v>
      </c>
      <c r="I475" s="53">
        <v>44</v>
      </c>
      <c r="J475" s="53">
        <v>0</v>
      </c>
      <c r="K475" s="53">
        <v>0</v>
      </c>
      <c r="L475" s="53">
        <f t="shared" si="71"/>
        <v>14392</v>
      </c>
      <c r="M475" s="30">
        <v>194</v>
      </c>
      <c r="N475" s="53">
        <v>9</v>
      </c>
      <c r="O475" s="31">
        <f t="shared" si="73"/>
        <v>14595</v>
      </c>
      <c r="P475" s="32">
        <f t="shared" si="74"/>
        <v>0.96885644768856449</v>
      </c>
      <c r="Q475" s="32">
        <f t="shared" si="75"/>
        <v>0.87542579075425786</v>
      </c>
      <c r="R475" s="29"/>
    </row>
    <row r="476" spans="1:18" x14ac:dyDescent="0.25">
      <c r="A476" s="29" t="s">
        <v>505</v>
      </c>
      <c r="B476" s="29" t="s">
        <v>506</v>
      </c>
      <c r="C476" s="29" t="s">
        <v>512</v>
      </c>
      <c r="D476" s="53">
        <v>20886</v>
      </c>
      <c r="E476" s="30">
        <v>20377</v>
      </c>
      <c r="F476" s="53">
        <v>3885</v>
      </c>
      <c r="G476" s="53">
        <v>5348</v>
      </c>
      <c r="H476" s="53">
        <v>4512</v>
      </c>
      <c r="I476" s="53">
        <v>2386</v>
      </c>
      <c r="J476" s="53">
        <v>1215</v>
      </c>
      <c r="K476" s="53">
        <v>595</v>
      </c>
      <c r="L476" s="53">
        <f t="shared" si="71"/>
        <v>17941</v>
      </c>
      <c r="M476" s="30">
        <v>420</v>
      </c>
      <c r="N476" s="53">
        <v>14</v>
      </c>
      <c r="O476" s="31">
        <f t="shared" si="73"/>
        <v>18375</v>
      </c>
      <c r="P476" s="32">
        <f t="shared" si="74"/>
        <v>0.97562960835009094</v>
      </c>
      <c r="Q476" s="32">
        <f t="shared" si="75"/>
        <v>0.85899645695681315</v>
      </c>
      <c r="R476" s="29"/>
    </row>
    <row r="477" spans="1:18" x14ac:dyDescent="0.25">
      <c r="A477" s="29" t="s">
        <v>505</v>
      </c>
      <c r="B477" s="29" t="s">
        <v>506</v>
      </c>
      <c r="C477" s="29" t="s">
        <v>513</v>
      </c>
      <c r="D477" s="53">
        <v>8869</v>
      </c>
      <c r="E477" s="30">
        <v>8207</v>
      </c>
      <c r="F477" s="53">
        <v>3529</v>
      </c>
      <c r="G477" s="53">
        <v>3422</v>
      </c>
      <c r="H477" s="53">
        <v>390</v>
      </c>
      <c r="I477" s="53">
        <v>0</v>
      </c>
      <c r="J477" s="53">
        <v>0</v>
      </c>
      <c r="K477" s="53">
        <v>2</v>
      </c>
      <c r="L477" s="53">
        <f t="shared" si="71"/>
        <v>7343</v>
      </c>
      <c r="M477" s="30">
        <v>108</v>
      </c>
      <c r="N477" s="53">
        <v>12</v>
      </c>
      <c r="O477" s="31">
        <f t="shared" si="73"/>
        <v>7463</v>
      </c>
      <c r="P477" s="32">
        <f t="shared" si="74"/>
        <v>0.92535798849926709</v>
      </c>
      <c r="Q477" s="32">
        <f t="shared" si="75"/>
        <v>0.82794001578531962</v>
      </c>
      <c r="R477" s="29"/>
    </row>
    <row r="478" spans="1:18" x14ac:dyDescent="0.25">
      <c r="A478" s="29" t="s">
        <v>505</v>
      </c>
      <c r="B478" s="29" t="s">
        <v>506</v>
      </c>
      <c r="C478" s="29" t="s">
        <v>514</v>
      </c>
      <c r="D478" s="53">
        <v>6997</v>
      </c>
      <c r="E478" s="30">
        <v>6823</v>
      </c>
      <c r="F478" s="53">
        <v>2102</v>
      </c>
      <c r="G478" s="53">
        <v>2960</v>
      </c>
      <c r="H478" s="53">
        <v>896</v>
      </c>
      <c r="I478" s="53">
        <v>8</v>
      </c>
      <c r="J478" s="53">
        <v>0</v>
      </c>
      <c r="K478" s="53">
        <v>0</v>
      </c>
      <c r="L478" s="53">
        <f t="shared" si="71"/>
        <v>5966</v>
      </c>
      <c r="M478" s="30">
        <v>92</v>
      </c>
      <c r="N478" s="53">
        <v>2</v>
      </c>
      <c r="O478" s="31">
        <f t="shared" si="73"/>
        <v>6060</v>
      </c>
      <c r="P478" s="32">
        <f t="shared" si="74"/>
        <v>0.97513219951407748</v>
      </c>
      <c r="Q478" s="32">
        <f t="shared" si="75"/>
        <v>0.85265113620122912</v>
      </c>
      <c r="R478" s="29"/>
    </row>
    <row r="479" spans="1:18" x14ac:dyDescent="0.25">
      <c r="A479" s="29" t="s">
        <v>505</v>
      </c>
      <c r="B479" s="29" t="s">
        <v>506</v>
      </c>
      <c r="C479" s="29" t="s">
        <v>515</v>
      </c>
      <c r="D479" s="53">
        <v>6552</v>
      </c>
      <c r="E479" s="30">
        <v>6128</v>
      </c>
      <c r="F479" s="53">
        <v>1829</v>
      </c>
      <c r="G479" s="53">
        <v>2783</v>
      </c>
      <c r="H479" s="53">
        <v>896</v>
      </c>
      <c r="I479" s="53">
        <v>0</v>
      </c>
      <c r="J479" s="53">
        <v>0</v>
      </c>
      <c r="K479" s="53">
        <v>0</v>
      </c>
      <c r="L479" s="53">
        <f t="shared" si="71"/>
        <v>5508</v>
      </c>
      <c r="M479" s="30">
        <v>45</v>
      </c>
      <c r="N479" s="53">
        <v>0</v>
      </c>
      <c r="O479" s="31">
        <f t="shared" si="73"/>
        <v>5553</v>
      </c>
      <c r="P479" s="32">
        <f t="shared" si="74"/>
        <v>0.93528693528693529</v>
      </c>
      <c r="Q479" s="32">
        <f t="shared" si="75"/>
        <v>0.84065934065934067</v>
      </c>
      <c r="R479" s="29"/>
    </row>
    <row r="480" spans="1:18" x14ac:dyDescent="0.25">
      <c r="A480" s="29" t="s">
        <v>505</v>
      </c>
      <c r="B480" s="29" t="s">
        <v>506</v>
      </c>
      <c r="C480" s="29" t="s">
        <v>516</v>
      </c>
      <c r="D480" s="53">
        <v>6778</v>
      </c>
      <c r="E480" s="30">
        <v>6416</v>
      </c>
      <c r="F480" s="53">
        <v>3124</v>
      </c>
      <c r="G480" s="53">
        <v>1782</v>
      </c>
      <c r="H480" s="53">
        <v>122</v>
      </c>
      <c r="I480" s="53">
        <v>0</v>
      </c>
      <c r="J480" s="53">
        <v>0</v>
      </c>
      <c r="K480" s="53">
        <v>0</v>
      </c>
      <c r="L480" s="53">
        <f t="shared" si="71"/>
        <v>5028</v>
      </c>
      <c r="M480" s="30">
        <v>43</v>
      </c>
      <c r="N480" s="53">
        <v>5</v>
      </c>
      <c r="O480" s="31">
        <f t="shared" si="73"/>
        <v>5076</v>
      </c>
      <c r="P480" s="32">
        <f t="shared" si="74"/>
        <v>0.94659191501917972</v>
      </c>
      <c r="Q480" s="32">
        <f t="shared" si="75"/>
        <v>0.74181174387724991</v>
      </c>
      <c r="R480" s="29"/>
    </row>
    <row r="481" spans="1:18" x14ac:dyDescent="0.25">
      <c r="A481" s="29" t="s">
        <v>505</v>
      </c>
      <c r="B481" s="29" t="s">
        <v>506</v>
      </c>
      <c r="C481" s="29" t="s">
        <v>517</v>
      </c>
      <c r="D481" s="53">
        <v>4098</v>
      </c>
      <c r="E481" s="30">
        <v>3809</v>
      </c>
      <c r="F481" s="53">
        <v>1766</v>
      </c>
      <c r="G481" s="53">
        <v>1420</v>
      </c>
      <c r="H481" s="53">
        <v>263</v>
      </c>
      <c r="I481" s="53">
        <v>1</v>
      </c>
      <c r="J481" s="53">
        <v>0</v>
      </c>
      <c r="K481" s="53">
        <v>0</v>
      </c>
      <c r="L481" s="53">
        <f t="shared" si="71"/>
        <v>3450</v>
      </c>
      <c r="M481" s="30">
        <v>42</v>
      </c>
      <c r="N481" s="53">
        <v>4</v>
      </c>
      <c r="O481" s="31">
        <f t="shared" si="73"/>
        <v>3496</v>
      </c>
      <c r="P481" s="32">
        <f t="shared" si="74"/>
        <v>0.92947779404587605</v>
      </c>
      <c r="Q481" s="32">
        <f t="shared" si="75"/>
        <v>0.84187408491947291</v>
      </c>
      <c r="R481" s="29"/>
    </row>
    <row r="482" spans="1:18" x14ac:dyDescent="0.25">
      <c r="A482" s="29" t="s">
        <v>505</v>
      </c>
      <c r="B482" s="29" t="s">
        <v>506</v>
      </c>
      <c r="C482" s="29" t="s">
        <v>518</v>
      </c>
      <c r="D482" s="53">
        <v>2166</v>
      </c>
      <c r="E482" s="30">
        <v>2109</v>
      </c>
      <c r="F482" s="53">
        <v>951</v>
      </c>
      <c r="G482" s="53">
        <v>756</v>
      </c>
      <c r="H482" s="53">
        <v>112</v>
      </c>
      <c r="I482" s="53">
        <v>0</v>
      </c>
      <c r="J482" s="53">
        <v>0</v>
      </c>
      <c r="K482" s="53">
        <v>0</v>
      </c>
      <c r="L482" s="53">
        <f t="shared" si="71"/>
        <v>1819</v>
      </c>
      <c r="M482" s="30">
        <v>19</v>
      </c>
      <c r="N482" s="53">
        <v>0</v>
      </c>
      <c r="O482" s="31">
        <f t="shared" si="73"/>
        <v>1838</v>
      </c>
      <c r="P482" s="32">
        <f t="shared" si="74"/>
        <v>0.97368421052631582</v>
      </c>
      <c r="Q482" s="32">
        <f t="shared" si="75"/>
        <v>0.83979686057248382</v>
      </c>
      <c r="R482" s="29"/>
    </row>
    <row r="483" spans="1:18" x14ac:dyDescent="0.25">
      <c r="A483" s="29" t="s">
        <v>505</v>
      </c>
      <c r="B483" s="29" t="s">
        <v>506</v>
      </c>
      <c r="C483" s="29" t="s">
        <v>519</v>
      </c>
      <c r="D483" s="53">
        <v>5084</v>
      </c>
      <c r="E483" s="30">
        <v>4991</v>
      </c>
      <c r="F483" s="53">
        <v>2668</v>
      </c>
      <c r="G483" s="53">
        <v>1541</v>
      </c>
      <c r="H483" s="53">
        <v>159</v>
      </c>
      <c r="I483" s="53">
        <v>0</v>
      </c>
      <c r="J483" s="53">
        <v>0</v>
      </c>
      <c r="K483" s="53">
        <v>0</v>
      </c>
      <c r="L483" s="53">
        <f t="shared" si="71"/>
        <v>4368</v>
      </c>
      <c r="M483" s="30">
        <v>42</v>
      </c>
      <c r="N483" s="53">
        <v>4</v>
      </c>
      <c r="O483" s="31">
        <f t="shared" si="73"/>
        <v>4414</v>
      </c>
      <c r="P483" s="32">
        <f t="shared" si="74"/>
        <v>0.98170731707317072</v>
      </c>
      <c r="Q483" s="32">
        <f t="shared" si="75"/>
        <v>0.85916601101494883</v>
      </c>
      <c r="R483" s="29"/>
    </row>
    <row r="484" spans="1:18" x14ac:dyDescent="0.25">
      <c r="A484" s="29" t="s">
        <v>505</v>
      </c>
      <c r="B484" s="29" t="s">
        <v>506</v>
      </c>
      <c r="C484" s="29" t="s">
        <v>466</v>
      </c>
      <c r="D484" s="53">
        <v>3988</v>
      </c>
      <c r="E484" s="30">
        <v>3797</v>
      </c>
      <c r="F484" s="53">
        <v>2498</v>
      </c>
      <c r="G484" s="53">
        <v>839</v>
      </c>
      <c r="H484" s="53">
        <v>0</v>
      </c>
      <c r="I484" s="53">
        <v>0</v>
      </c>
      <c r="J484" s="53">
        <v>0</v>
      </c>
      <c r="K484" s="53">
        <v>0</v>
      </c>
      <c r="L484" s="53">
        <f t="shared" si="71"/>
        <v>3337</v>
      </c>
      <c r="M484" s="30">
        <v>17</v>
      </c>
      <c r="N484" s="53">
        <v>0</v>
      </c>
      <c r="O484" s="31">
        <f t="shared" si="73"/>
        <v>3354</v>
      </c>
      <c r="P484" s="32">
        <f t="shared" si="74"/>
        <v>0.95210631895687059</v>
      </c>
      <c r="Q484" s="32">
        <f t="shared" si="75"/>
        <v>0.83676028084252763</v>
      </c>
      <c r="R484" s="29"/>
    </row>
    <row r="485" spans="1:18" x14ac:dyDescent="0.25">
      <c r="A485" s="29" t="s">
        <v>505</v>
      </c>
      <c r="B485" s="29" t="s">
        <v>506</v>
      </c>
      <c r="C485" s="29" t="s">
        <v>520</v>
      </c>
      <c r="D485" s="53">
        <v>4994</v>
      </c>
      <c r="E485" s="30">
        <v>4507</v>
      </c>
      <c r="F485" s="53">
        <v>807</v>
      </c>
      <c r="G485" s="53">
        <v>2042</v>
      </c>
      <c r="H485" s="53">
        <v>811</v>
      </c>
      <c r="I485" s="53">
        <v>0</v>
      </c>
      <c r="J485" s="53">
        <v>0</v>
      </c>
      <c r="K485" s="53">
        <v>0</v>
      </c>
      <c r="L485" s="53">
        <f t="shared" si="71"/>
        <v>3660</v>
      </c>
      <c r="M485" s="30">
        <v>34</v>
      </c>
      <c r="N485" s="53">
        <v>0</v>
      </c>
      <c r="O485" s="31">
        <f t="shared" si="73"/>
        <v>3694</v>
      </c>
      <c r="P485" s="32">
        <f t="shared" si="74"/>
        <v>0.90248297957549062</v>
      </c>
      <c r="Q485" s="32">
        <f t="shared" si="75"/>
        <v>0.73287945534641574</v>
      </c>
      <c r="R485" s="29"/>
    </row>
    <row r="486" spans="1:18" x14ac:dyDescent="0.25">
      <c r="A486" s="29" t="s">
        <v>505</v>
      </c>
      <c r="B486" s="29" t="s">
        <v>506</v>
      </c>
      <c r="C486" s="29" t="s">
        <v>521</v>
      </c>
      <c r="D486" s="53">
        <v>6333</v>
      </c>
      <c r="E486" s="30">
        <v>6263</v>
      </c>
      <c r="F486" s="53">
        <v>4195</v>
      </c>
      <c r="G486" s="53">
        <v>838</v>
      </c>
      <c r="H486" s="53">
        <v>47</v>
      </c>
      <c r="I486" s="53">
        <v>0</v>
      </c>
      <c r="J486" s="53">
        <v>0</v>
      </c>
      <c r="K486" s="53">
        <v>0</v>
      </c>
      <c r="L486" s="53">
        <f t="shared" si="71"/>
        <v>5080</v>
      </c>
      <c r="M486" s="30">
        <v>25</v>
      </c>
      <c r="N486" s="53">
        <v>0</v>
      </c>
      <c r="O486" s="31">
        <f t="shared" si="73"/>
        <v>5105</v>
      </c>
      <c r="P486" s="32">
        <f t="shared" si="74"/>
        <v>0.98894678667298275</v>
      </c>
      <c r="Q486" s="32">
        <f t="shared" si="75"/>
        <v>0.80214748144639192</v>
      </c>
      <c r="R486" s="29"/>
    </row>
    <row r="487" spans="1:18" x14ac:dyDescent="0.25">
      <c r="A487" s="29" t="s">
        <v>505</v>
      </c>
      <c r="B487" s="29" t="s">
        <v>506</v>
      </c>
      <c r="C487" s="29" t="s">
        <v>522</v>
      </c>
      <c r="D487" s="53">
        <v>2918</v>
      </c>
      <c r="E487" s="30">
        <v>2706</v>
      </c>
      <c r="F487" s="53">
        <v>1633</v>
      </c>
      <c r="G487" s="53">
        <v>602</v>
      </c>
      <c r="H487" s="53">
        <v>19</v>
      </c>
      <c r="I487" s="53">
        <v>0</v>
      </c>
      <c r="J487" s="53">
        <v>0</v>
      </c>
      <c r="K487" s="53">
        <v>0</v>
      </c>
      <c r="L487" s="53">
        <f t="shared" si="71"/>
        <v>2254</v>
      </c>
      <c r="M487" s="30">
        <v>10</v>
      </c>
      <c r="N487" s="53">
        <v>0</v>
      </c>
      <c r="O487" s="31">
        <f t="shared" si="73"/>
        <v>2264</v>
      </c>
      <c r="P487" s="32">
        <f t="shared" si="74"/>
        <v>0.92734749828649765</v>
      </c>
      <c r="Q487" s="32">
        <f t="shared" si="75"/>
        <v>0.772446881425634</v>
      </c>
      <c r="R487" s="29"/>
    </row>
    <row r="488" spans="1:18" x14ac:dyDescent="0.25">
      <c r="A488" s="29" t="s">
        <v>505</v>
      </c>
      <c r="B488" s="29" t="s">
        <v>506</v>
      </c>
      <c r="C488" s="29" t="s">
        <v>523</v>
      </c>
      <c r="D488" s="53">
        <v>2488</v>
      </c>
      <c r="E488" s="30">
        <v>2450</v>
      </c>
      <c r="F488" s="53">
        <v>1253</v>
      </c>
      <c r="G488" s="53">
        <v>693</v>
      </c>
      <c r="H488" s="53">
        <v>226</v>
      </c>
      <c r="I488" s="53">
        <v>0</v>
      </c>
      <c r="J488" s="53">
        <v>0</v>
      </c>
      <c r="K488" s="53">
        <v>0</v>
      </c>
      <c r="L488" s="53">
        <f t="shared" si="71"/>
        <v>2172</v>
      </c>
      <c r="M488" s="30">
        <v>21</v>
      </c>
      <c r="N488" s="53">
        <v>1</v>
      </c>
      <c r="O488" s="31">
        <f t="shared" si="73"/>
        <v>2194</v>
      </c>
      <c r="P488" s="32">
        <f t="shared" si="74"/>
        <v>0.98472668810289388</v>
      </c>
      <c r="Q488" s="32">
        <f t="shared" si="75"/>
        <v>0.87299035369774924</v>
      </c>
      <c r="R488" s="29"/>
    </row>
    <row r="489" spans="1:18" x14ac:dyDescent="0.25">
      <c r="A489" s="29" t="s">
        <v>505</v>
      </c>
      <c r="B489" s="29" t="s">
        <v>506</v>
      </c>
      <c r="C489" s="29" t="s">
        <v>524</v>
      </c>
      <c r="D489" s="53">
        <v>4259</v>
      </c>
      <c r="E489" s="30">
        <v>4070</v>
      </c>
      <c r="F489" s="53">
        <v>2505</v>
      </c>
      <c r="G489" s="53">
        <v>1135</v>
      </c>
      <c r="H489" s="53">
        <v>0</v>
      </c>
      <c r="I489" s="53">
        <v>0</v>
      </c>
      <c r="J489" s="53">
        <v>0</v>
      </c>
      <c r="K489" s="53">
        <v>0</v>
      </c>
      <c r="L489" s="53">
        <f t="shared" si="71"/>
        <v>3640</v>
      </c>
      <c r="M489" s="30">
        <v>18</v>
      </c>
      <c r="N489" s="53">
        <v>1</v>
      </c>
      <c r="O489" s="31">
        <f t="shared" si="73"/>
        <v>3659</v>
      </c>
      <c r="P489" s="32">
        <f t="shared" si="74"/>
        <v>0.95562338577130779</v>
      </c>
      <c r="Q489" s="32">
        <f t="shared" si="75"/>
        <v>0.8546607184785161</v>
      </c>
      <c r="R489" s="29"/>
    </row>
    <row r="490" spans="1:18" x14ac:dyDescent="0.25">
      <c r="A490" s="29" t="s">
        <v>505</v>
      </c>
      <c r="B490" s="29" t="s">
        <v>506</v>
      </c>
      <c r="C490" s="29" t="s">
        <v>525</v>
      </c>
      <c r="D490" s="53">
        <v>6165</v>
      </c>
      <c r="E490" s="30">
        <v>5682</v>
      </c>
      <c r="F490" s="53">
        <v>2132</v>
      </c>
      <c r="G490" s="53">
        <v>1454</v>
      </c>
      <c r="H490" s="53">
        <v>672</v>
      </c>
      <c r="I490" s="53">
        <v>122</v>
      </c>
      <c r="J490" s="53">
        <v>294</v>
      </c>
      <c r="K490" s="53">
        <v>4</v>
      </c>
      <c r="L490" s="53">
        <f t="shared" si="71"/>
        <v>4678</v>
      </c>
      <c r="M490" s="30">
        <v>72</v>
      </c>
      <c r="N490" s="53">
        <v>1</v>
      </c>
      <c r="O490" s="31">
        <f t="shared" si="73"/>
        <v>4751</v>
      </c>
      <c r="P490" s="32">
        <f t="shared" si="74"/>
        <v>0.92165450121654502</v>
      </c>
      <c r="Q490" s="32">
        <f t="shared" si="75"/>
        <v>0.75879967558799677</v>
      </c>
      <c r="R490" s="29"/>
    </row>
    <row r="491" spans="1:18" x14ac:dyDescent="0.25">
      <c r="A491" s="29" t="s">
        <v>505</v>
      </c>
      <c r="B491" s="29" t="s">
        <v>506</v>
      </c>
      <c r="C491" s="29" t="s">
        <v>526</v>
      </c>
      <c r="D491" s="53">
        <v>3409</v>
      </c>
      <c r="E491" s="30">
        <v>3181</v>
      </c>
      <c r="F491" s="53">
        <v>1235</v>
      </c>
      <c r="G491" s="53">
        <v>851</v>
      </c>
      <c r="H491" s="53">
        <v>65</v>
      </c>
      <c r="I491" s="53">
        <v>424</v>
      </c>
      <c r="J491" s="53">
        <v>0</v>
      </c>
      <c r="K491" s="53">
        <v>0</v>
      </c>
      <c r="L491" s="53">
        <f t="shared" si="71"/>
        <v>2575</v>
      </c>
      <c r="M491" s="30">
        <v>30</v>
      </c>
      <c r="N491" s="53">
        <v>6</v>
      </c>
      <c r="O491" s="31">
        <f t="shared" si="73"/>
        <v>2611</v>
      </c>
      <c r="P491" s="32">
        <f t="shared" si="74"/>
        <v>0.93311821648577298</v>
      </c>
      <c r="Q491" s="32">
        <f t="shared" si="75"/>
        <v>0.75535347609269576</v>
      </c>
      <c r="R491" s="29"/>
    </row>
    <row r="492" spans="1:18" x14ac:dyDescent="0.25">
      <c r="A492" s="29" t="s">
        <v>505</v>
      </c>
      <c r="B492" s="29" t="s">
        <v>506</v>
      </c>
      <c r="C492" s="29" t="s">
        <v>527</v>
      </c>
      <c r="D492" s="53">
        <v>1079</v>
      </c>
      <c r="E492" s="30">
        <v>1015</v>
      </c>
      <c r="F492" s="53">
        <v>763</v>
      </c>
      <c r="G492" s="53">
        <v>148</v>
      </c>
      <c r="H492" s="53">
        <v>0</v>
      </c>
      <c r="I492" s="53">
        <v>2</v>
      </c>
      <c r="J492" s="53">
        <v>0</v>
      </c>
      <c r="K492" s="53">
        <v>0</v>
      </c>
      <c r="L492" s="53">
        <f t="shared" si="71"/>
        <v>913</v>
      </c>
      <c r="M492" s="30">
        <v>4</v>
      </c>
      <c r="N492" s="53">
        <v>0</v>
      </c>
      <c r="O492" s="31">
        <f t="shared" si="73"/>
        <v>917</v>
      </c>
      <c r="P492" s="32">
        <f t="shared" si="74"/>
        <v>0.94068582020389246</v>
      </c>
      <c r="Q492" s="32">
        <f t="shared" si="75"/>
        <v>0.84615384615384615</v>
      </c>
      <c r="R492" s="29"/>
    </row>
    <row r="493" spans="1:18" x14ac:dyDescent="0.25">
      <c r="A493" s="29" t="s">
        <v>505</v>
      </c>
      <c r="B493" s="29" t="s">
        <v>426</v>
      </c>
      <c r="C493" s="29" t="s">
        <v>528</v>
      </c>
      <c r="D493" s="53">
        <v>202</v>
      </c>
      <c r="E493" s="30">
        <v>201</v>
      </c>
      <c r="F493" s="53">
        <v>156</v>
      </c>
      <c r="G493" s="53">
        <v>6</v>
      </c>
      <c r="H493" s="53">
        <v>0</v>
      </c>
      <c r="I493" s="53">
        <v>0</v>
      </c>
      <c r="J493" s="53">
        <v>0</v>
      </c>
      <c r="K493" s="53">
        <v>0</v>
      </c>
      <c r="L493" s="53">
        <f t="shared" si="71"/>
        <v>162</v>
      </c>
      <c r="M493" s="30">
        <v>1</v>
      </c>
      <c r="N493" s="53">
        <v>0</v>
      </c>
      <c r="O493" s="31">
        <f t="shared" si="73"/>
        <v>163</v>
      </c>
      <c r="P493" s="32">
        <f t="shared" si="74"/>
        <v>0.99504950495049505</v>
      </c>
      <c r="Q493" s="32">
        <f t="shared" si="75"/>
        <v>0.80198019801980203</v>
      </c>
      <c r="R493" s="29"/>
    </row>
    <row r="494" spans="1:18" x14ac:dyDescent="0.25">
      <c r="A494" s="29" t="s">
        <v>505</v>
      </c>
      <c r="B494" s="29" t="s">
        <v>426</v>
      </c>
      <c r="C494" s="29" t="s">
        <v>529</v>
      </c>
      <c r="D494" s="53">
        <v>5198</v>
      </c>
      <c r="E494" s="30">
        <v>5083</v>
      </c>
      <c r="F494" s="53">
        <v>3247</v>
      </c>
      <c r="G494" s="53">
        <v>972</v>
      </c>
      <c r="H494" s="53">
        <v>3</v>
      </c>
      <c r="I494" s="53">
        <v>0</v>
      </c>
      <c r="J494" s="53">
        <v>0</v>
      </c>
      <c r="K494" s="53">
        <v>0</v>
      </c>
      <c r="L494" s="53">
        <f t="shared" si="71"/>
        <v>4222</v>
      </c>
      <c r="M494" s="30">
        <v>17</v>
      </c>
      <c r="N494" s="53">
        <v>0</v>
      </c>
      <c r="O494" s="31">
        <f t="shared" si="73"/>
        <v>4239</v>
      </c>
      <c r="P494" s="32">
        <f t="shared" si="74"/>
        <v>0.97787610619469023</v>
      </c>
      <c r="Q494" s="32">
        <f t="shared" si="75"/>
        <v>0.81223547518276262</v>
      </c>
      <c r="R494" s="29"/>
    </row>
    <row r="495" spans="1:18" x14ac:dyDescent="0.25">
      <c r="A495" s="29" t="s">
        <v>505</v>
      </c>
      <c r="B495" s="29" t="s">
        <v>426</v>
      </c>
      <c r="C495" s="29" t="s">
        <v>530</v>
      </c>
      <c r="D495" s="53">
        <v>4024</v>
      </c>
      <c r="E495" s="30">
        <v>3986</v>
      </c>
      <c r="F495" s="53">
        <v>2316</v>
      </c>
      <c r="G495" s="53">
        <v>1124</v>
      </c>
      <c r="H495" s="53">
        <v>47</v>
      </c>
      <c r="I495" s="53">
        <v>0</v>
      </c>
      <c r="J495" s="53">
        <v>0</v>
      </c>
      <c r="K495" s="53">
        <v>0</v>
      </c>
      <c r="L495" s="53">
        <f t="shared" si="71"/>
        <v>3487</v>
      </c>
      <c r="M495" s="30">
        <v>16</v>
      </c>
      <c r="N495" s="53">
        <v>0</v>
      </c>
      <c r="O495" s="31">
        <f t="shared" si="73"/>
        <v>3503</v>
      </c>
      <c r="P495" s="32">
        <f t="shared" si="74"/>
        <v>0.99055666003976139</v>
      </c>
      <c r="Q495" s="32">
        <f t="shared" si="75"/>
        <v>0.86655069582504973</v>
      </c>
      <c r="R495" s="29"/>
    </row>
    <row r="496" spans="1:18" x14ac:dyDescent="0.25">
      <c r="A496" s="29" t="s">
        <v>505</v>
      </c>
      <c r="B496" s="29" t="s">
        <v>426</v>
      </c>
      <c r="C496" s="29" t="s">
        <v>531</v>
      </c>
      <c r="D496" s="53">
        <v>2149</v>
      </c>
      <c r="E496" s="30">
        <v>2147</v>
      </c>
      <c r="F496" s="53">
        <v>1239</v>
      </c>
      <c r="G496" s="53">
        <v>567</v>
      </c>
      <c r="H496" s="53">
        <v>84</v>
      </c>
      <c r="I496" s="53">
        <v>0</v>
      </c>
      <c r="J496" s="53">
        <v>0</v>
      </c>
      <c r="K496" s="53">
        <v>0</v>
      </c>
      <c r="L496" s="53">
        <f t="shared" si="71"/>
        <v>1890</v>
      </c>
      <c r="M496" s="30">
        <v>9</v>
      </c>
      <c r="N496" s="53">
        <v>0</v>
      </c>
      <c r="O496" s="31">
        <f t="shared" si="73"/>
        <v>1899</v>
      </c>
      <c r="P496" s="32">
        <f t="shared" si="74"/>
        <v>0.99906933457422054</v>
      </c>
      <c r="Q496" s="32">
        <f t="shared" si="75"/>
        <v>0.87947882736156346</v>
      </c>
      <c r="R496" s="29"/>
    </row>
    <row r="497" spans="1:18" x14ac:dyDescent="0.25">
      <c r="A497" s="29" t="s">
        <v>505</v>
      </c>
      <c r="B497" s="29" t="s">
        <v>426</v>
      </c>
      <c r="C497" s="29" t="s">
        <v>532</v>
      </c>
      <c r="D497" s="53">
        <v>1455</v>
      </c>
      <c r="E497" s="30">
        <v>1418</v>
      </c>
      <c r="F497" s="53">
        <v>945</v>
      </c>
      <c r="G497" s="53">
        <v>262</v>
      </c>
      <c r="H497" s="53">
        <v>0</v>
      </c>
      <c r="I497" s="53">
        <v>0</v>
      </c>
      <c r="J497" s="53">
        <v>0</v>
      </c>
      <c r="K497" s="53">
        <v>0</v>
      </c>
      <c r="L497" s="53">
        <f t="shared" si="71"/>
        <v>1207</v>
      </c>
      <c r="M497" s="30">
        <v>6</v>
      </c>
      <c r="N497" s="53">
        <v>0</v>
      </c>
      <c r="O497" s="31">
        <f t="shared" si="73"/>
        <v>1213</v>
      </c>
      <c r="P497" s="32">
        <f t="shared" si="74"/>
        <v>0.97457044673539517</v>
      </c>
      <c r="Q497" s="32">
        <f t="shared" si="75"/>
        <v>0.82955326460481105</v>
      </c>
      <c r="R497" s="29"/>
    </row>
    <row r="498" spans="1:18" x14ac:dyDescent="0.25">
      <c r="A498" s="29" t="s">
        <v>505</v>
      </c>
      <c r="B498" s="29" t="s">
        <v>426</v>
      </c>
      <c r="C498" s="29" t="s">
        <v>533</v>
      </c>
      <c r="D498" s="53">
        <v>1552</v>
      </c>
      <c r="E498" s="30">
        <v>1542</v>
      </c>
      <c r="F498" s="53">
        <v>1179</v>
      </c>
      <c r="G498" s="53">
        <v>134</v>
      </c>
      <c r="H498" s="53">
        <v>0</v>
      </c>
      <c r="I498" s="53">
        <v>0</v>
      </c>
      <c r="J498" s="53">
        <v>0</v>
      </c>
      <c r="K498" s="53">
        <v>0</v>
      </c>
      <c r="L498" s="53">
        <f t="shared" si="71"/>
        <v>1313</v>
      </c>
      <c r="M498" s="30">
        <v>2</v>
      </c>
      <c r="N498" s="53">
        <v>0</v>
      </c>
      <c r="O498" s="31">
        <f t="shared" si="73"/>
        <v>1315</v>
      </c>
      <c r="P498" s="32">
        <f t="shared" si="74"/>
        <v>0.99355670103092786</v>
      </c>
      <c r="Q498" s="32">
        <f t="shared" si="75"/>
        <v>0.84600515463917525</v>
      </c>
      <c r="R498" s="29"/>
    </row>
    <row r="499" spans="1:18" x14ac:dyDescent="0.25">
      <c r="A499" s="29" t="s">
        <v>505</v>
      </c>
      <c r="B499" s="29" t="s">
        <v>406</v>
      </c>
      <c r="C499" s="29" t="s">
        <v>534</v>
      </c>
      <c r="D499" s="53">
        <v>163931</v>
      </c>
      <c r="E499" s="30">
        <v>160588</v>
      </c>
      <c r="F499" s="53">
        <v>35809</v>
      </c>
      <c r="G499" s="53">
        <v>39088</v>
      </c>
      <c r="H499" s="53">
        <v>41113</v>
      </c>
      <c r="I499" s="53">
        <v>11282</v>
      </c>
      <c r="J499" s="53">
        <v>5643</v>
      </c>
      <c r="K499" s="53">
        <v>11305</v>
      </c>
      <c r="L499" s="53">
        <f t="shared" si="71"/>
        <v>144240</v>
      </c>
      <c r="M499" s="30">
        <v>2501</v>
      </c>
      <c r="N499" s="53">
        <v>105</v>
      </c>
      <c r="O499" s="31">
        <f t="shared" si="73"/>
        <v>146846</v>
      </c>
      <c r="P499" s="32">
        <f t="shared" si="74"/>
        <v>0.97960727379202228</v>
      </c>
      <c r="Q499" s="32">
        <f t="shared" si="75"/>
        <v>0.87988238954194142</v>
      </c>
      <c r="R499" s="29"/>
    </row>
    <row r="500" spans="1:18" x14ac:dyDescent="0.25">
      <c r="A500" s="29" t="s">
        <v>505</v>
      </c>
      <c r="B500" s="29" t="s">
        <v>406</v>
      </c>
      <c r="C500" s="29" t="s">
        <v>535</v>
      </c>
      <c r="D500" s="53">
        <v>26310</v>
      </c>
      <c r="E500" s="30">
        <v>25691</v>
      </c>
      <c r="F500" s="53">
        <v>9936</v>
      </c>
      <c r="G500" s="53">
        <v>9621</v>
      </c>
      <c r="H500" s="53">
        <v>2518</v>
      </c>
      <c r="I500" s="53">
        <v>20</v>
      </c>
      <c r="J500" s="53">
        <v>0</v>
      </c>
      <c r="K500" s="53">
        <v>0</v>
      </c>
      <c r="L500" s="53">
        <f t="shared" si="71"/>
        <v>22095</v>
      </c>
      <c r="M500" s="30">
        <v>278</v>
      </c>
      <c r="N500" s="53">
        <v>51</v>
      </c>
      <c r="O500" s="31">
        <f t="shared" si="73"/>
        <v>22424</v>
      </c>
      <c r="P500" s="32">
        <f t="shared" si="74"/>
        <v>0.97647282402128466</v>
      </c>
      <c r="Q500" s="32">
        <f t="shared" si="75"/>
        <v>0.83979475484606614</v>
      </c>
      <c r="R500" s="29"/>
    </row>
    <row r="501" spans="1:18" x14ac:dyDescent="0.25">
      <c r="A501" s="29" t="s">
        <v>505</v>
      </c>
      <c r="B501" s="29" t="s">
        <v>406</v>
      </c>
      <c r="C501" s="29" t="s">
        <v>536</v>
      </c>
      <c r="D501" s="53">
        <v>13876</v>
      </c>
      <c r="E501" s="30">
        <v>13336</v>
      </c>
      <c r="F501" s="53">
        <v>8975</v>
      </c>
      <c r="G501" s="53">
        <v>2277</v>
      </c>
      <c r="H501" s="53">
        <v>6</v>
      </c>
      <c r="I501" s="53">
        <v>0</v>
      </c>
      <c r="J501" s="53">
        <v>0</v>
      </c>
      <c r="K501" s="53">
        <v>0</v>
      </c>
      <c r="L501" s="53">
        <f t="shared" si="71"/>
        <v>11258</v>
      </c>
      <c r="M501" s="30">
        <v>61</v>
      </c>
      <c r="N501" s="53">
        <v>135</v>
      </c>
      <c r="O501" s="31">
        <f t="shared" si="73"/>
        <v>11454</v>
      </c>
      <c r="P501" s="32">
        <f t="shared" si="74"/>
        <v>0.96108388584606519</v>
      </c>
      <c r="Q501" s="32">
        <f t="shared" si="75"/>
        <v>0.81132891323147882</v>
      </c>
      <c r="R501" s="29"/>
    </row>
    <row r="502" spans="1:18" x14ac:dyDescent="0.25">
      <c r="A502" s="29" t="s">
        <v>505</v>
      </c>
      <c r="B502" s="29" t="s">
        <v>406</v>
      </c>
      <c r="C502" s="29" t="s">
        <v>537</v>
      </c>
      <c r="D502" s="53">
        <v>17344</v>
      </c>
      <c r="E502" s="30">
        <v>17192</v>
      </c>
      <c r="F502" s="53">
        <v>11182</v>
      </c>
      <c r="G502" s="53">
        <v>3565</v>
      </c>
      <c r="H502" s="53">
        <v>975</v>
      </c>
      <c r="I502" s="53">
        <v>47</v>
      </c>
      <c r="J502" s="53">
        <v>0</v>
      </c>
      <c r="K502" s="53">
        <v>0</v>
      </c>
      <c r="L502" s="53">
        <f t="shared" si="71"/>
        <v>15769</v>
      </c>
      <c r="M502" s="30">
        <v>174</v>
      </c>
      <c r="N502" s="53">
        <v>4</v>
      </c>
      <c r="O502" s="31">
        <f t="shared" si="73"/>
        <v>15947</v>
      </c>
      <c r="P502" s="32">
        <f t="shared" si="74"/>
        <v>0.9912361623616236</v>
      </c>
      <c r="Q502" s="32">
        <f t="shared" si="75"/>
        <v>0.90919049815498154</v>
      </c>
      <c r="R502" s="29"/>
    </row>
    <row r="503" spans="1:18" x14ac:dyDescent="0.25">
      <c r="A503" s="29" t="s">
        <v>505</v>
      </c>
      <c r="B503" s="29" t="s">
        <v>406</v>
      </c>
      <c r="C503" s="29" t="s">
        <v>538</v>
      </c>
      <c r="D503" s="53">
        <v>3429</v>
      </c>
      <c r="E503" s="30">
        <v>3395</v>
      </c>
      <c r="F503" s="53">
        <v>2270</v>
      </c>
      <c r="G503" s="53">
        <v>36</v>
      </c>
      <c r="H503" s="53">
        <v>0</v>
      </c>
      <c r="I503" s="53">
        <v>0</v>
      </c>
      <c r="J503" s="53">
        <v>0</v>
      </c>
      <c r="K503" s="53">
        <v>0</v>
      </c>
      <c r="L503" s="53">
        <f t="shared" si="71"/>
        <v>2306</v>
      </c>
      <c r="M503" s="30">
        <v>5</v>
      </c>
      <c r="N503" s="53">
        <v>0</v>
      </c>
      <c r="O503" s="31">
        <f t="shared" si="73"/>
        <v>2311</v>
      </c>
      <c r="P503" s="32">
        <f t="shared" si="74"/>
        <v>0.99008457276173811</v>
      </c>
      <c r="Q503" s="32">
        <f t="shared" si="75"/>
        <v>0.67249927092446782</v>
      </c>
      <c r="R503" s="29"/>
    </row>
    <row r="504" spans="1:18" x14ac:dyDescent="0.25">
      <c r="A504" s="29" t="s">
        <v>505</v>
      </c>
      <c r="B504" s="29" t="s">
        <v>406</v>
      </c>
      <c r="C504" s="29" t="s">
        <v>539</v>
      </c>
      <c r="D504" s="53">
        <v>8596</v>
      </c>
      <c r="E504" s="30">
        <v>8453</v>
      </c>
      <c r="F504" s="53">
        <v>3092</v>
      </c>
      <c r="G504" s="53">
        <v>4344</v>
      </c>
      <c r="H504" s="53">
        <v>1</v>
      </c>
      <c r="I504" s="53">
        <v>0</v>
      </c>
      <c r="J504" s="53">
        <v>0</v>
      </c>
      <c r="K504" s="53">
        <v>0</v>
      </c>
      <c r="L504" s="53">
        <f t="shared" si="71"/>
        <v>7437</v>
      </c>
      <c r="M504" s="30">
        <v>54</v>
      </c>
      <c r="N504" s="53">
        <v>9</v>
      </c>
      <c r="O504" s="31">
        <f t="shared" si="73"/>
        <v>7500</v>
      </c>
      <c r="P504" s="32">
        <f t="shared" si="74"/>
        <v>0.98336435551419266</v>
      </c>
      <c r="Q504" s="32">
        <f t="shared" si="75"/>
        <v>0.86516984644020478</v>
      </c>
      <c r="R504" s="29"/>
    </row>
    <row r="505" spans="1:18" x14ac:dyDescent="0.25">
      <c r="A505" s="29" t="s">
        <v>505</v>
      </c>
      <c r="B505" s="29" t="s">
        <v>406</v>
      </c>
      <c r="C505" s="29" t="s">
        <v>540</v>
      </c>
      <c r="D505" s="53">
        <v>4107</v>
      </c>
      <c r="E505" s="30">
        <v>4043</v>
      </c>
      <c r="F505" s="53">
        <v>3135</v>
      </c>
      <c r="G505" s="53">
        <v>426</v>
      </c>
      <c r="H505" s="53">
        <v>1</v>
      </c>
      <c r="I505" s="53">
        <v>0</v>
      </c>
      <c r="J505" s="53">
        <v>0</v>
      </c>
      <c r="K505" s="53">
        <v>0</v>
      </c>
      <c r="L505" s="53">
        <f t="shared" si="71"/>
        <v>3562</v>
      </c>
      <c r="M505" s="30">
        <v>10</v>
      </c>
      <c r="N505" s="53">
        <v>7</v>
      </c>
      <c r="O505" s="31">
        <f t="shared" si="73"/>
        <v>3579</v>
      </c>
      <c r="P505" s="32">
        <f t="shared" si="74"/>
        <v>0.98441684928171413</v>
      </c>
      <c r="Q505" s="32">
        <f t="shared" si="75"/>
        <v>0.86729973216459699</v>
      </c>
      <c r="R505" s="29"/>
    </row>
    <row r="506" spans="1:18" x14ac:dyDescent="0.25">
      <c r="A506" s="29" t="s">
        <v>505</v>
      </c>
      <c r="B506" s="29" t="s">
        <v>406</v>
      </c>
      <c r="C506" s="29" t="s">
        <v>541</v>
      </c>
      <c r="D506" s="53">
        <v>2551</v>
      </c>
      <c r="E506" s="30">
        <v>2523</v>
      </c>
      <c r="F506" s="53">
        <v>1250</v>
      </c>
      <c r="G506" s="53">
        <v>831</v>
      </c>
      <c r="H506" s="53">
        <v>28</v>
      </c>
      <c r="I506" s="53">
        <v>0</v>
      </c>
      <c r="J506" s="53">
        <v>0</v>
      </c>
      <c r="K506" s="53">
        <v>0</v>
      </c>
      <c r="L506" s="53">
        <f t="shared" si="71"/>
        <v>2109</v>
      </c>
      <c r="M506" s="30">
        <v>8</v>
      </c>
      <c r="N506" s="53">
        <v>0</v>
      </c>
      <c r="O506" s="31">
        <f t="shared" si="73"/>
        <v>2117</v>
      </c>
      <c r="P506" s="32">
        <f t="shared" si="74"/>
        <v>0.98902391219129748</v>
      </c>
      <c r="Q506" s="32">
        <f t="shared" si="75"/>
        <v>0.82673461387691105</v>
      </c>
      <c r="R506" s="29"/>
    </row>
    <row r="507" spans="1:18" x14ac:dyDescent="0.25">
      <c r="A507" s="29" t="s">
        <v>505</v>
      </c>
      <c r="B507" s="29" t="s">
        <v>406</v>
      </c>
      <c r="C507" s="29" t="s">
        <v>542</v>
      </c>
      <c r="D507" s="53">
        <v>4636</v>
      </c>
      <c r="E507" s="30">
        <v>4244</v>
      </c>
      <c r="F507" s="53">
        <v>3290</v>
      </c>
      <c r="G507" s="53">
        <v>184</v>
      </c>
      <c r="H507" s="53">
        <v>0</v>
      </c>
      <c r="I507" s="53">
        <v>0</v>
      </c>
      <c r="J507" s="53">
        <v>0</v>
      </c>
      <c r="K507" s="53">
        <v>0</v>
      </c>
      <c r="L507" s="53">
        <f t="shared" si="71"/>
        <v>3474</v>
      </c>
      <c r="M507" s="30">
        <v>22</v>
      </c>
      <c r="N507" s="53">
        <v>4</v>
      </c>
      <c r="O507" s="31">
        <f t="shared" si="73"/>
        <v>3500</v>
      </c>
      <c r="P507" s="32">
        <f t="shared" si="74"/>
        <v>0.91544434857635892</v>
      </c>
      <c r="Q507" s="32">
        <f t="shared" si="75"/>
        <v>0.74935289042277831</v>
      </c>
      <c r="R507" s="29"/>
    </row>
    <row r="508" spans="1:18" x14ac:dyDescent="0.25">
      <c r="A508" s="29" t="s">
        <v>505</v>
      </c>
      <c r="B508" s="29" t="s">
        <v>406</v>
      </c>
      <c r="C508" s="29" t="s">
        <v>543</v>
      </c>
      <c r="D508" s="53">
        <v>3635</v>
      </c>
      <c r="E508" s="30">
        <v>3470</v>
      </c>
      <c r="F508" s="53">
        <v>2150</v>
      </c>
      <c r="G508" s="53">
        <v>610</v>
      </c>
      <c r="H508" s="53">
        <v>1</v>
      </c>
      <c r="I508" s="53">
        <v>0</v>
      </c>
      <c r="J508" s="53">
        <v>0</v>
      </c>
      <c r="K508" s="53">
        <v>0</v>
      </c>
      <c r="L508" s="53">
        <f t="shared" si="71"/>
        <v>2761</v>
      </c>
      <c r="M508" s="30">
        <v>27</v>
      </c>
      <c r="N508" s="53">
        <v>0</v>
      </c>
      <c r="O508" s="31">
        <f t="shared" si="73"/>
        <v>2788</v>
      </c>
      <c r="P508" s="32">
        <f t="shared" si="74"/>
        <v>0.9546079779917469</v>
      </c>
      <c r="Q508" s="32">
        <f t="shared" si="75"/>
        <v>0.75955983493810175</v>
      </c>
      <c r="R508" s="29"/>
    </row>
    <row r="509" spans="1:18" x14ac:dyDescent="0.25">
      <c r="A509" s="29" t="s">
        <v>505</v>
      </c>
      <c r="B509" s="29" t="s">
        <v>406</v>
      </c>
      <c r="C509" s="29" t="s">
        <v>544</v>
      </c>
      <c r="D509" s="53">
        <v>1105</v>
      </c>
      <c r="E509" s="30">
        <v>1077</v>
      </c>
      <c r="F509" s="53">
        <v>427</v>
      </c>
      <c r="G509" s="53">
        <v>411</v>
      </c>
      <c r="H509" s="53">
        <v>0</v>
      </c>
      <c r="I509" s="53">
        <v>0</v>
      </c>
      <c r="J509" s="53">
        <v>0</v>
      </c>
      <c r="K509" s="53">
        <v>0</v>
      </c>
      <c r="L509" s="53">
        <f t="shared" si="71"/>
        <v>838</v>
      </c>
      <c r="M509" s="30">
        <v>5</v>
      </c>
      <c r="N509" s="53">
        <v>0</v>
      </c>
      <c r="O509" s="31">
        <f t="shared" si="73"/>
        <v>843</v>
      </c>
      <c r="P509" s="32">
        <f t="shared" si="74"/>
        <v>0.97466063348416287</v>
      </c>
      <c r="Q509" s="32">
        <f t="shared" si="75"/>
        <v>0.75837104072398187</v>
      </c>
      <c r="R509" s="29"/>
    </row>
    <row r="510" spans="1:18" x14ac:dyDescent="0.25">
      <c r="A510" s="29" t="s">
        <v>505</v>
      </c>
      <c r="B510" s="29" t="s">
        <v>406</v>
      </c>
      <c r="C510" s="29" t="s">
        <v>545</v>
      </c>
      <c r="D510" s="53">
        <v>7538</v>
      </c>
      <c r="E510" s="30">
        <v>7530</v>
      </c>
      <c r="F510" s="53">
        <v>3215</v>
      </c>
      <c r="G510" s="53">
        <v>2379</v>
      </c>
      <c r="H510" s="53">
        <v>256</v>
      </c>
      <c r="I510" s="53">
        <v>0</v>
      </c>
      <c r="J510" s="53">
        <v>0</v>
      </c>
      <c r="K510" s="53">
        <v>0</v>
      </c>
      <c r="L510" s="53">
        <f t="shared" si="71"/>
        <v>5850</v>
      </c>
      <c r="M510" s="30">
        <v>29</v>
      </c>
      <c r="N510" s="53">
        <v>1</v>
      </c>
      <c r="O510" s="31">
        <f t="shared" si="73"/>
        <v>5880</v>
      </c>
      <c r="P510" s="32">
        <f t="shared" si="74"/>
        <v>0.99893871053329797</v>
      </c>
      <c r="Q510" s="32">
        <f t="shared" si="75"/>
        <v>0.77606792252586898</v>
      </c>
      <c r="R510" s="29"/>
    </row>
    <row r="511" spans="1:18" x14ac:dyDescent="0.25">
      <c r="A511" s="29" t="s">
        <v>505</v>
      </c>
      <c r="B511" s="29" t="s">
        <v>406</v>
      </c>
      <c r="C511" s="29" t="s">
        <v>546</v>
      </c>
      <c r="D511" s="53">
        <v>3332</v>
      </c>
      <c r="E511" s="30">
        <v>3331</v>
      </c>
      <c r="F511" s="53">
        <v>1999</v>
      </c>
      <c r="G511" s="53">
        <v>283</v>
      </c>
      <c r="H511" s="53">
        <v>0</v>
      </c>
      <c r="I511" s="53">
        <v>0</v>
      </c>
      <c r="J511" s="53">
        <v>0</v>
      </c>
      <c r="K511" s="53">
        <v>0</v>
      </c>
      <c r="L511" s="53">
        <f t="shared" si="71"/>
        <v>2282</v>
      </c>
      <c r="M511" s="30">
        <v>3</v>
      </c>
      <c r="N511" s="53">
        <v>0</v>
      </c>
      <c r="O511" s="31">
        <f t="shared" si="73"/>
        <v>2285</v>
      </c>
      <c r="P511" s="32">
        <f t="shared" si="74"/>
        <v>0.99969987995198084</v>
      </c>
      <c r="Q511" s="32">
        <f t="shared" si="75"/>
        <v>0.68487394957983194</v>
      </c>
      <c r="R511" s="29"/>
    </row>
    <row r="512" spans="1:18" x14ac:dyDescent="0.25">
      <c r="A512" s="29" t="s">
        <v>505</v>
      </c>
      <c r="B512" s="29" t="s">
        <v>406</v>
      </c>
      <c r="C512" s="29" t="s">
        <v>547</v>
      </c>
      <c r="D512" s="53">
        <v>10916</v>
      </c>
      <c r="E512" s="30">
        <v>9780</v>
      </c>
      <c r="F512" s="53">
        <v>3149</v>
      </c>
      <c r="G512" s="53">
        <v>1949</v>
      </c>
      <c r="H512" s="53">
        <v>792</v>
      </c>
      <c r="I512" s="53">
        <v>0</v>
      </c>
      <c r="J512" s="53">
        <v>0</v>
      </c>
      <c r="K512" s="53">
        <v>0</v>
      </c>
      <c r="L512" s="53">
        <f t="shared" si="71"/>
        <v>5890</v>
      </c>
      <c r="M512" s="30">
        <v>25</v>
      </c>
      <c r="N512" s="53">
        <v>1</v>
      </c>
      <c r="O512" s="31">
        <f t="shared" si="73"/>
        <v>5916</v>
      </c>
      <c r="P512" s="32">
        <f t="shared" si="74"/>
        <v>0.89593257603517773</v>
      </c>
      <c r="Q512" s="32">
        <f t="shared" si="75"/>
        <v>0.53957493587394645</v>
      </c>
      <c r="R512" s="29"/>
    </row>
    <row r="513" spans="1:18" x14ac:dyDescent="0.25">
      <c r="A513" s="29" t="s">
        <v>505</v>
      </c>
      <c r="B513" s="29" t="s">
        <v>406</v>
      </c>
      <c r="C513" s="29" t="s">
        <v>548</v>
      </c>
      <c r="D513" s="53">
        <v>3243</v>
      </c>
      <c r="E513" s="30">
        <v>3192</v>
      </c>
      <c r="F513" s="53">
        <v>2148</v>
      </c>
      <c r="G513" s="53">
        <v>244</v>
      </c>
      <c r="H513" s="53">
        <v>0</v>
      </c>
      <c r="I513" s="53">
        <v>0</v>
      </c>
      <c r="J513" s="53">
        <v>0</v>
      </c>
      <c r="K513" s="53">
        <v>0</v>
      </c>
      <c r="L513" s="53">
        <f t="shared" si="71"/>
        <v>2392</v>
      </c>
      <c r="M513" s="30">
        <v>6</v>
      </c>
      <c r="N513" s="53">
        <v>0</v>
      </c>
      <c r="O513" s="31">
        <f t="shared" si="73"/>
        <v>2398</v>
      </c>
      <c r="P513" s="32">
        <f t="shared" si="74"/>
        <v>0.98427382053654022</v>
      </c>
      <c r="Q513" s="32">
        <f t="shared" si="75"/>
        <v>0.73758865248226946</v>
      </c>
      <c r="R513" s="29"/>
    </row>
    <row r="514" spans="1:18" x14ac:dyDescent="0.25">
      <c r="A514" s="29" t="s">
        <v>505</v>
      </c>
      <c r="B514" s="29" t="s">
        <v>406</v>
      </c>
      <c r="C514" s="29" t="s">
        <v>549</v>
      </c>
      <c r="D514" s="53">
        <v>1772</v>
      </c>
      <c r="E514" s="30">
        <v>1764</v>
      </c>
      <c r="F514" s="53">
        <v>1081</v>
      </c>
      <c r="G514" s="53">
        <v>101</v>
      </c>
      <c r="H514" s="53">
        <v>0</v>
      </c>
      <c r="I514" s="53">
        <v>0</v>
      </c>
      <c r="J514" s="53">
        <v>0</v>
      </c>
      <c r="K514" s="53">
        <v>0</v>
      </c>
      <c r="L514" s="53">
        <f t="shared" si="71"/>
        <v>1182</v>
      </c>
      <c r="M514" s="30">
        <v>3</v>
      </c>
      <c r="N514" s="53">
        <v>0</v>
      </c>
      <c r="O514" s="31">
        <f t="shared" si="73"/>
        <v>1185</v>
      </c>
      <c r="P514" s="32">
        <f t="shared" si="74"/>
        <v>0.99548532731376971</v>
      </c>
      <c r="Q514" s="32">
        <f t="shared" si="75"/>
        <v>0.66704288939051914</v>
      </c>
      <c r="R514" s="29"/>
    </row>
    <row r="515" spans="1:18" x14ac:dyDescent="0.25">
      <c r="A515" s="29" t="s">
        <v>505</v>
      </c>
      <c r="B515" s="29" t="s">
        <v>406</v>
      </c>
      <c r="C515" s="29" t="s">
        <v>261</v>
      </c>
      <c r="D515" s="53">
        <v>2857</v>
      </c>
      <c r="E515" s="30">
        <v>2852</v>
      </c>
      <c r="F515" s="53">
        <v>1965</v>
      </c>
      <c r="G515" s="53">
        <v>0</v>
      </c>
      <c r="H515" s="53">
        <v>0</v>
      </c>
      <c r="I515" s="53">
        <v>0</v>
      </c>
      <c r="J515" s="53">
        <v>0</v>
      </c>
      <c r="K515" s="53">
        <v>0</v>
      </c>
      <c r="L515" s="53">
        <f t="shared" si="71"/>
        <v>1965</v>
      </c>
      <c r="M515" s="30">
        <v>6</v>
      </c>
      <c r="N515" s="53">
        <v>0</v>
      </c>
      <c r="O515" s="31">
        <f t="shared" si="73"/>
        <v>1971</v>
      </c>
      <c r="P515" s="32">
        <f t="shared" si="74"/>
        <v>0.99824991249562478</v>
      </c>
      <c r="Q515" s="32">
        <f t="shared" si="75"/>
        <v>0.68778438921946095</v>
      </c>
      <c r="R515" s="29"/>
    </row>
    <row r="516" spans="1:18" x14ac:dyDescent="0.25">
      <c r="A516" s="29" t="s">
        <v>505</v>
      </c>
      <c r="B516" s="29" t="s">
        <v>406</v>
      </c>
      <c r="C516" s="29" t="s">
        <v>550</v>
      </c>
      <c r="D516" s="53">
        <v>1626</v>
      </c>
      <c r="E516" s="30">
        <v>1613</v>
      </c>
      <c r="F516" s="53">
        <v>1058</v>
      </c>
      <c r="G516" s="53">
        <v>66</v>
      </c>
      <c r="H516" s="53">
        <v>0</v>
      </c>
      <c r="I516" s="53">
        <v>0</v>
      </c>
      <c r="J516" s="53">
        <v>0</v>
      </c>
      <c r="K516" s="53">
        <v>0</v>
      </c>
      <c r="L516" s="53">
        <f t="shared" si="71"/>
        <v>1124</v>
      </c>
      <c r="M516" s="30">
        <v>0</v>
      </c>
      <c r="N516" s="53">
        <v>0</v>
      </c>
      <c r="O516" s="31">
        <f t="shared" si="73"/>
        <v>1124</v>
      </c>
      <c r="P516" s="32">
        <f t="shared" si="74"/>
        <v>0.99200492004920049</v>
      </c>
      <c r="Q516" s="32">
        <f t="shared" si="75"/>
        <v>0.69126691266912665</v>
      </c>
      <c r="R516" s="29"/>
    </row>
    <row r="517" spans="1:18" x14ac:dyDescent="0.25">
      <c r="A517" s="29" t="s">
        <v>505</v>
      </c>
      <c r="B517" s="29" t="s">
        <v>406</v>
      </c>
      <c r="C517" s="29" t="s">
        <v>551</v>
      </c>
      <c r="D517" s="53">
        <v>899</v>
      </c>
      <c r="E517" s="30">
        <v>897</v>
      </c>
      <c r="F517" s="53">
        <v>614</v>
      </c>
      <c r="G517" s="53">
        <v>0</v>
      </c>
      <c r="H517" s="53">
        <v>0</v>
      </c>
      <c r="I517" s="53">
        <v>0</v>
      </c>
      <c r="J517" s="53">
        <v>0</v>
      </c>
      <c r="K517" s="53">
        <v>0</v>
      </c>
      <c r="L517" s="53">
        <f t="shared" ref="L517:L580" si="76">SUM(F517:K517)</f>
        <v>614</v>
      </c>
      <c r="M517" s="30">
        <v>0</v>
      </c>
      <c r="N517" s="53">
        <v>1</v>
      </c>
      <c r="O517" s="31">
        <f t="shared" si="73"/>
        <v>615</v>
      </c>
      <c r="P517" s="32">
        <f t="shared" si="74"/>
        <v>0.99777530589543939</v>
      </c>
      <c r="Q517" s="32">
        <f t="shared" si="75"/>
        <v>0.68298109010011121</v>
      </c>
      <c r="R517" s="29"/>
    </row>
    <row r="518" spans="1:18" x14ac:dyDescent="0.25">
      <c r="A518" s="29" t="s">
        <v>505</v>
      </c>
      <c r="B518" s="29" t="s">
        <v>406</v>
      </c>
      <c r="C518" s="29" t="s">
        <v>552</v>
      </c>
      <c r="D518" s="53">
        <v>2552</v>
      </c>
      <c r="E518" s="30">
        <v>2544</v>
      </c>
      <c r="F518" s="53">
        <v>1380</v>
      </c>
      <c r="G518" s="53">
        <v>120</v>
      </c>
      <c r="H518" s="53">
        <v>0</v>
      </c>
      <c r="I518" s="53">
        <v>0</v>
      </c>
      <c r="J518" s="53">
        <v>0</v>
      </c>
      <c r="K518" s="53">
        <v>0</v>
      </c>
      <c r="L518" s="53">
        <f t="shared" si="76"/>
        <v>1500</v>
      </c>
      <c r="M518" s="30">
        <v>2</v>
      </c>
      <c r="N518" s="53">
        <v>0</v>
      </c>
      <c r="O518" s="31">
        <f t="shared" si="73"/>
        <v>1502</v>
      </c>
      <c r="P518" s="32">
        <f t="shared" si="74"/>
        <v>0.99686520376175547</v>
      </c>
      <c r="Q518" s="32">
        <f t="shared" si="75"/>
        <v>0.58777429467084641</v>
      </c>
      <c r="R518" s="29"/>
    </row>
    <row r="519" spans="1:18" x14ac:dyDescent="0.25">
      <c r="A519" s="29" t="s">
        <v>505</v>
      </c>
      <c r="B519" s="29" t="s">
        <v>406</v>
      </c>
      <c r="C519" s="29" t="s">
        <v>553</v>
      </c>
      <c r="D519" s="53">
        <v>1823</v>
      </c>
      <c r="E519" s="30">
        <v>1700</v>
      </c>
      <c r="F519" s="53">
        <v>1155</v>
      </c>
      <c r="G519" s="53">
        <v>20</v>
      </c>
      <c r="H519" s="53">
        <v>0</v>
      </c>
      <c r="I519" s="53">
        <v>0</v>
      </c>
      <c r="J519" s="53">
        <v>0</v>
      </c>
      <c r="K519" s="53">
        <v>0</v>
      </c>
      <c r="L519" s="53">
        <f t="shared" si="76"/>
        <v>1175</v>
      </c>
      <c r="M519" s="30">
        <v>2</v>
      </c>
      <c r="N519" s="53">
        <v>0</v>
      </c>
      <c r="O519" s="31">
        <f t="shared" si="73"/>
        <v>1177</v>
      </c>
      <c r="P519" s="32">
        <f t="shared" si="74"/>
        <v>0.9325287986834887</v>
      </c>
      <c r="Q519" s="32">
        <f t="shared" si="75"/>
        <v>0.64454196379594075</v>
      </c>
      <c r="R519" s="29"/>
    </row>
    <row r="520" spans="1:18" x14ac:dyDescent="0.25">
      <c r="A520" s="29" t="s">
        <v>505</v>
      </c>
      <c r="B520" s="29" t="s">
        <v>406</v>
      </c>
      <c r="C520" s="29" t="s">
        <v>554</v>
      </c>
      <c r="D520" s="53">
        <v>6557</v>
      </c>
      <c r="E520" s="30">
        <v>6431</v>
      </c>
      <c r="F520" s="53">
        <v>2974</v>
      </c>
      <c r="G520" s="53">
        <v>1904</v>
      </c>
      <c r="H520" s="53">
        <v>0</v>
      </c>
      <c r="I520" s="53">
        <v>0</v>
      </c>
      <c r="J520" s="53">
        <v>0</v>
      </c>
      <c r="K520" s="53">
        <v>0</v>
      </c>
      <c r="L520" s="53">
        <f t="shared" si="76"/>
        <v>4878</v>
      </c>
      <c r="M520" s="30">
        <v>7</v>
      </c>
      <c r="N520" s="53">
        <v>1</v>
      </c>
      <c r="O520" s="31">
        <f t="shared" si="73"/>
        <v>4886</v>
      </c>
      <c r="P520" s="32">
        <f t="shared" si="74"/>
        <v>0.98078389507396679</v>
      </c>
      <c r="Q520" s="32">
        <f t="shared" si="75"/>
        <v>0.74393777642214431</v>
      </c>
      <c r="R520" s="29"/>
    </row>
    <row r="521" spans="1:18" x14ac:dyDescent="0.25">
      <c r="A521" s="29" t="s">
        <v>505</v>
      </c>
      <c r="B521" s="29" t="s">
        <v>406</v>
      </c>
      <c r="C521" s="29" t="s">
        <v>555</v>
      </c>
      <c r="D521" s="53">
        <v>4177</v>
      </c>
      <c r="E521" s="30">
        <v>4156</v>
      </c>
      <c r="F521" s="53">
        <v>2520</v>
      </c>
      <c r="G521" s="53">
        <v>498</v>
      </c>
      <c r="H521" s="53">
        <v>0</v>
      </c>
      <c r="I521" s="53">
        <v>0</v>
      </c>
      <c r="J521" s="53">
        <v>0</v>
      </c>
      <c r="K521" s="53">
        <v>0</v>
      </c>
      <c r="L521" s="53">
        <f t="shared" si="76"/>
        <v>3018</v>
      </c>
      <c r="M521" s="30">
        <v>4</v>
      </c>
      <c r="N521" s="53">
        <v>1</v>
      </c>
      <c r="O521" s="31">
        <f t="shared" si="73"/>
        <v>3023</v>
      </c>
      <c r="P521" s="32">
        <f t="shared" si="74"/>
        <v>0.99497246827866892</v>
      </c>
      <c r="Q521" s="32">
        <f t="shared" si="75"/>
        <v>0.72252813023701223</v>
      </c>
      <c r="R521" s="29"/>
    </row>
    <row r="522" spans="1:18" x14ac:dyDescent="0.25">
      <c r="A522" s="29" t="s">
        <v>505</v>
      </c>
      <c r="B522" s="29" t="s">
        <v>406</v>
      </c>
      <c r="C522" s="29" t="s">
        <v>556</v>
      </c>
      <c r="D522" s="53">
        <v>2179</v>
      </c>
      <c r="E522" s="30">
        <v>2165</v>
      </c>
      <c r="F522" s="53">
        <v>1564</v>
      </c>
      <c r="G522" s="53">
        <v>110</v>
      </c>
      <c r="H522" s="53">
        <v>1</v>
      </c>
      <c r="I522" s="53">
        <v>0</v>
      </c>
      <c r="J522" s="53">
        <v>0</v>
      </c>
      <c r="K522" s="53">
        <v>0</v>
      </c>
      <c r="L522" s="53">
        <f t="shared" si="76"/>
        <v>1675</v>
      </c>
      <c r="M522" s="30">
        <v>3</v>
      </c>
      <c r="N522" s="53">
        <v>0</v>
      </c>
      <c r="O522" s="31">
        <f t="shared" si="73"/>
        <v>1678</v>
      </c>
      <c r="P522" s="32">
        <f t="shared" si="74"/>
        <v>0.99357503441945849</v>
      </c>
      <c r="Q522" s="32">
        <f t="shared" si="75"/>
        <v>0.76870123910050481</v>
      </c>
      <c r="R522" s="29"/>
    </row>
    <row r="523" spans="1:18" x14ac:dyDescent="0.25">
      <c r="A523" s="29" t="s">
        <v>505</v>
      </c>
      <c r="B523" s="29" t="s">
        <v>406</v>
      </c>
      <c r="C523" s="29" t="s">
        <v>557</v>
      </c>
      <c r="D523" s="53">
        <v>2554</v>
      </c>
      <c r="E523" s="30">
        <v>2527</v>
      </c>
      <c r="F523" s="53">
        <v>2116</v>
      </c>
      <c r="G523" s="53">
        <v>0</v>
      </c>
      <c r="H523" s="53">
        <v>0</v>
      </c>
      <c r="I523" s="53">
        <v>0</v>
      </c>
      <c r="J523" s="53">
        <v>0</v>
      </c>
      <c r="K523" s="53">
        <v>0</v>
      </c>
      <c r="L523" s="53">
        <f t="shared" si="76"/>
        <v>2116</v>
      </c>
      <c r="M523" s="30">
        <v>3</v>
      </c>
      <c r="N523" s="53">
        <v>0</v>
      </c>
      <c r="O523" s="31">
        <f t="shared" si="73"/>
        <v>2119</v>
      </c>
      <c r="P523" s="32">
        <f t="shared" si="74"/>
        <v>0.98942834768989818</v>
      </c>
      <c r="Q523" s="32">
        <f t="shared" si="75"/>
        <v>0.82850430696945965</v>
      </c>
      <c r="R523" s="29"/>
    </row>
    <row r="524" spans="1:18" x14ac:dyDescent="0.25">
      <c r="A524" s="29" t="s">
        <v>505</v>
      </c>
      <c r="B524" s="29" t="s">
        <v>406</v>
      </c>
      <c r="C524" s="29" t="s">
        <v>558</v>
      </c>
      <c r="D524" s="53">
        <v>3184</v>
      </c>
      <c r="E524" s="30">
        <v>3151</v>
      </c>
      <c r="F524" s="53">
        <v>2471</v>
      </c>
      <c r="G524" s="53">
        <v>0</v>
      </c>
      <c r="H524" s="53">
        <v>0</v>
      </c>
      <c r="I524" s="53">
        <v>0</v>
      </c>
      <c r="J524" s="53">
        <v>0</v>
      </c>
      <c r="K524" s="53">
        <v>0</v>
      </c>
      <c r="L524" s="53">
        <f t="shared" si="76"/>
        <v>2471</v>
      </c>
      <c r="M524" s="30">
        <v>8</v>
      </c>
      <c r="N524" s="53">
        <v>0</v>
      </c>
      <c r="O524" s="31">
        <f t="shared" si="73"/>
        <v>2479</v>
      </c>
      <c r="P524" s="32">
        <f t="shared" si="74"/>
        <v>0.98963567839195976</v>
      </c>
      <c r="Q524" s="32">
        <f t="shared" si="75"/>
        <v>0.77606783919597988</v>
      </c>
      <c r="R524" s="29"/>
    </row>
    <row r="525" spans="1:18" x14ac:dyDescent="0.25">
      <c r="A525" s="29" t="s">
        <v>505</v>
      </c>
      <c r="B525" s="29" t="s">
        <v>406</v>
      </c>
      <c r="C525" s="29" t="s">
        <v>559</v>
      </c>
      <c r="D525" s="53">
        <v>1377</v>
      </c>
      <c r="E525" s="30">
        <v>1376</v>
      </c>
      <c r="F525" s="53">
        <v>964</v>
      </c>
      <c r="G525" s="53">
        <v>0</v>
      </c>
      <c r="H525" s="53">
        <v>0</v>
      </c>
      <c r="I525" s="53">
        <v>0</v>
      </c>
      <c r="J525" s="53">
        <v>0</v>
      </c>
      <c r="K525" s="53">
        <v>0</v>
      </c>
      <c r="L525" s="53">
        <f t="shared" si="76"/>
        <v>964</v>
      </c>
      <c r="M525" s="30">
        <v>1</v>
      </c>
      <c r="N525" s="53">
        <v>0</v>
      </c>
      <c r="O525" s="31">
        <f t="shared" si="73"/>
        <v>965</v>
      </c>
      <c r="P525" s="32">
        <f t="shared" si="74"/>
        <v>0.99927378358750907</v>
      </c>
      <c r="Q525" s="32">
        <f t="shared" si="75"/>
        <v>0.70007262164124906</v>
      </c>
      <c r="R525" s="29"/>
    </row>
    <row r="526" spans="1:18" x14ac:dyDescent="0.25">
      <c r="A526" s="29" t="s">
        <v>505</v>
      </c>
      <c r="B526" s="29" t="s">
        <v>406</v>
      </c>
      <c r="C526" s="29" t="s">
        <v>560</v>
      </c>
      <c r="D526" s="53">
        <v>2328</v>
      </c>
      <c r="E526" s="30">
        <v>2323</v>
      </c>
      <c r="F526" s="53">
        <v>1813</v>
      </c>
      <c r="G526" s="53">
        <v>0</v>
      </c>
      <c r="H526" s="53">
        <v>0</v>
      </c>
      <c r="I526" s="53">
        <v>0</v>
      </c>
      <c r="J526" s="53">
        <v>0</v>
      </c>
      <c r="K526" s="53">
        <v>0</v>
      </c>
      <c r="L526" s="53">
        <f t="shared" si="76"/>
        <v>1813</v>
      </c>
      <c r="M526" s="30">
        <v>4</v>
      </c>
      <c r="N526" s="53">
        <v>0</v>
      </c>
      <c r="O526" s="31">
        <f t="shared" si="73"/>
        <v>1817</v>
      </c>
      <c r="P526" s="32">
        <f t="shared" si="74"/>
        <v>0.99785223367697595</v>
      </c>
      <c r="Q526" s="32">
        <f t="shared" si="75"/>
        <v>0.77878006872852235</v>
      </c>
      <c r="R526" s="29"/>
    </row>
    <row r="527" spans="1:18" x14ac:dyDescent="0.25">
      <c r="A527" s="29" t="s">
        <v>505</v>
      </c>
      <c r="B527" s="29" t="s">
        <v>406</v>
      </c>
      <c r="C527" s="29" t="s">
        <v>561</v>
      </c>
      <c r="D527" s="54">
        <v>2171</v>
      </c>
      <c r="E527" s="30">
        <v>2170</v>
      </c>
      <c r="F527" s="54">
        <v>1523</v>
      </c>
      <c r="G527" s="54">
        <v>0</v>
      </c>
      <c r="H527" s="54">
        <v>0</v>
      </c>
      <c r="I527" s="54">
        <v>0</v>
      </c>
      <c r="J527" s="54">
        <v>0</v>
      </c>
      <c r="K527" s="54">
        <v>0</v>
      </c>
      <c r="L527" s="54">
        <f t="shared" si="76"/>
        <v>1523</v>
      </c>
      <c r="M527" s="30">
        <v>0</v>
      </c>
      <c r="N527" s="54">
        <v>0</v>
      </c>
      <c r="O527" s="31">
        <f t="shared" si="73"/>
        <v>1523</v>
      </c>
      <c r="P527" s="32">
        <f t="shared" si="74"/>
        <v>0.99953938277291565</v>
      </c>
      <c r="Q527" s="32">
        <f t="shared" si="75"/>
        <v>0.70152003684937814</v>
      </c>
      <c r="R527" s="29"/>
    </row>
    <row r="528" spans="1:18" x14ac:dyDescent="0.25">
      <c r="A528" s="29" t="s">
        <v>505</v>
      </c>
      <c r="B528" s="29" t="s">
        <v>401</v>
      </c>
      <c r="C528" s="29" t="s">
        <v>562</v>
      </c>
      <c r="D528" s="53">
        <v>130421</v>
      </c>
      <c r="E528" s="30">
        <v>126141</v>
      </c>
      <c r="F528" s="53">
        <v>43216</v>
      </c>
      <c r="G528" s="53">
        <v>39651</v>
      </c>
      <c r="H528" s="53">
        <v>21533</v>
      </c>
      <c r="I528" s="53">
        <v>8326</v>
      </c>
      <c r="J528" s="53">
        <v>3684</v>
      </c>
      <c r="K528" s="53">
        <v>1110</v>
      </c>
      <c r="L528" s="53">
        <f t="shared" si="76"/>
        <v>117520</v>
      </c>
      <c r="M528" s="30">
        <v>1588</v>
      </c>
      <c r="N528" s="53">
        <v>37</v>
      </c>
      <c r="O528" s="31">
        <f t="shared" si="73"/>
        <v>119145</v>
      </c>
      <c r="P528" s="32">
        <f t="shared" si="74"/>
        <v>0.96718319902469696</v>
      </c>
      <c r="Q528" s="32">
        <f t="shared" si="75"/>
        <v>0.90108188098542408</v>
      </c>
      <c r="R528" s="29"/>
    </row>
    <row r="529" spans="1:18" x14ac:dyDescent="0.25">
      <c r="A529" s="29" t="s">
        <v>505</v>
      </c>
      <c r="B529" s="29" t="s">
        <v>401</v>
      </c>
      <c r="C529" s="29" t="s">
        <v>563</v>
      </c>
      <c r="D529" s="53">
        <v>5579</v>
      </c>
      <c r="E529" s="30">
        <v>5405</v>
      </c>
      <c r="F529" s="53">
        <v>2055</v>
      </c>
      <c r="G529" s="53">
        <v>2456</v>
      </c>
      <c r="H529" s="53">
        <v>352</v>
      </c>
      <c r="I529" s="53">
        <v>0</v>
      </c>
      <c r="J529" s="53">
        <v>0</v>
      </c>
      <c r="K529" s="53">
        <v>0</v>
      </c>
      <c r="L529" s="53">
        <f t="shared" si="76"/>
        <v>4863</v>
      </c>
      <c r="M529" s="30">
        <v>58</v>
      </c>
      <c r="N529" s="53">
        <v>6</v>
      </c>
      <c r="O529" s="31">
        <f t="shared" si="73"/>
        <v>4927</v>
      </c>
      <c r="P529" s="32">
        <f t="shared" si="74"/>
        <v>0.96881161498476431</v>
      </c>
      <c r="Q529" s="32">
        <f t="shared" si="75"/>
        <v>0.87166158809822547</v>
      </c>
      <c r="R529" s="29"/>
    </row>
    <row r="530" spans="1:18" x14ac:dyDescent="0.25">
      <c r="A530" s="29" t="s">
        <v>505</v>
      </c>
      <c r="B530" s="29" t="s">
        <v>401</v>
      </c>
      <c r="C530" s="29" t="s">
        <v>453</v>
      </c>
      <c r="D530" s="53">
        <v>2401</v>
      </c>
      <c r="E530" s="30">
        <v>2390</v>
      </c>
      <c r="F530" s="53">
        <v>1378</v>
      </c>
      <c r="G530" s="53">
        <v>740</v>
      </c>
      <c r="H530" s="53">
        <v>6</v>
      </c>
      <c r="I530" s="53">
        <v>0</v>
      </c>
      <c r="J530" s="53">
        <v>0</v>
      </c>
      <c r="K530" s="53">
        <v>0</v>
      </c>
      <c r="L530" s="53">
        <f t="shared" si="76"/>
        <v>2124</v>
      </c>
      <c r="M530" s="30">
        <v>22</v>
      </c>
      <c r="N530" s="53">
        <v>0</v>
      </c>
      <c r="O530" s="31">
        <f t="shared" si="73"/>
        <v>2146</v>
      </c>
      <c r="P530" s="32">
        <f t="shared" si="74"/>
        <v>0.99541857559350266</v>
      </c>
      <c r="Q530" s="32">
        <f t="shared" si="75"/>
        <v>0.88463140358184089</v>
      </c>
      <c r="R530" s="29"/>
    </row>
    <row r="531" spans="1:18" x14ac:dyDescent="0.25">
      <c r="A531" s="29" t="s">
        <v>505</v>
      </c>
      <c r="B531" s="29" t="s">
        <v>401</v>
      </c>
      <c r="C531" s="29" t="s">
        <v>564</v>
      </c>
      <c r="D531" s="53">
        <v>8566</v>
      </c>
      <c r="E531" s="30">
        <v>8087</v>
      </c>
      <c r="F531" s="53">
        <v>2825</v>
      </c>
      <c r="G531" s="53">
        <v>1841</v>
      </c>
      <c r="H531" s="53">
        <v>184</v>
      </c>
      <c r="I531" s="53">
        <v>0</v>
      </c>
      <c r="J531" s="53">
        <v>0</v>
      </c>
      <c r="K531" s="53">
        <v>0</v>
      </c>
      <c r="L531" s="53">
        <f t="shared" si="76"/>
        <v>4850</v>
      </c>
      <c r="M531" s="30">
        <v>51</v>
      </c>
      <c r="N531" s="53">
        <v>2</v>
      </c>
      <c r="O531" s="31">
        <f t="shared" si="73"/>
        <v>4903</v>
      </c>
      <c r="P531" s="32">
        <f t="shared" si="74"/>
        <v>0.94408125145925748</v>
      </c>
      <c r="Q531" s="32">
        <f t="shared" si="75"/>
        <v>0.56619192155031517</v>
      </c>
      <c r="R531" s="29"/>
    </row>
    <row r="532" spans="1:18" x14ac:dyDescent="0.25">
      <c r="A532" s="29" t="s">
        <v>505</v>
      </c>
      <c r="B532" s="29" t="s">
        <v>401</v>
      </c>
      <c r="C532" s="29" t="s">
        <v>565</v>
      </c>
      <c r="D532" s="53">
        <v>6427</v>
      </c>
      <c r="E532" s="30">
        <v>6148</v>
      </c>
      <c r="F532" s="53">
        <v>3502</v>
      </c>
      <c r="G532" s="53">
        <v>666</v>
      </c>
      <c r="H532" s="53">
        <v>0</v>
      </c>
      <c r="I532" s="53">
        <v>0</v>
      </c>
      <c r="J532" s="53">
        <v>0</v>
      </c>
      <c r="K532" s="53">
        <v>0</v>
      </c>
      <c r="L532" s="53">
        <f t="shared" si="76"/>
        <v>4168</v>
      </c>
      <c r="M532" s="30">
        <v>24</v>
      </c>
      <c r="N532" s="53">
        <v>1</v>
      </c>
      <c r="O532" s="31">
        <f t="shared" si="73"/>
        <v>4193</v>
      </c>
      <c r="P532" s="32">
        <f t="shared" si="74"/>
        <v>0.95658938851719311</v>
      </c>
      <c r="Q532" s="32">
        <f t="shared" si="75"/>
        <v>0.64851408121985377</v>
      </c>
      <c r="R532" s="29"/>
    </row>
    <row r="533" spans="1:18" x14ac:dyDescent="0.25">
      <c r="A533" s="29" t="s">
        <v>505</v>
      </c>
      <c r="B533" s="29" t="s">
        <v>401</v>
      </c>
      <c r="C533" s="29" t="s">
        <v>566</v>
      </c>
      <c r="D533" s="53">
        <v>9849</v>
      </c>
      <c r="E533" s="30">
        <v>9720</v>
      </c>
      <c r="F533" s="53">
        <v>3698</v>
      </c>
      <c r="G533" s="53">
        <v>1248</v>
      </c>
      <c r="H533" s="53">
        <v>0</v>
      </c>
      <c r="I533" s="53">
        <v>0</v>
      </c>
      <c r="J533" s="53">
        <v>0</v>
      </c>
      <c r="K533" s="53">
        <v>0</v>
      </c>
      <c r="L533" s="53">
        <f t="shared" si="76"/>
        <v>4946</v>
      </c>
      <c r="M533" s="30">
        <v>45</v>
      </c>
      <c r="N533" s="53">
        <v>1</v>
      </c>
      <c r="O533" s="31">
        <f t="shared" si="73"/>
        <v>4992</v>
      </c>
      <c r="P533" s="32">
        <f t="shared" si="74"/>
        <v>0.98690222357599755</v>
      </c>
      <c r="Q533" s="32">
        <f t="shared" si="75"/>
        <v>0.50218296273733376</v>
      </c>
      <c r="R533" s="29"/>
    </row>
    <row r="534" spans="1:18" x14ac:dyDescent="0.25">
      <c r="A534" s="29" t="s">
        <v>505</v>
      </c>
      <c r="B534" s="29" t="s">
        <v>401</v>
      </c>
      <c r="C534" s="29" t="s">
        <v>567</v>
      </c>
      <c r="D534" s="53">
        <v>3629</v>
      </c>
      <c r="E534" s="30">
        <v>3621</v>
      </c>
      <c r="F534" s="53">
        <v>2250</v>
      </c>
      <c r="G534" s="53">
        <v>946</v>
      </c>
      <c r="H534" s="53">
        <v>0</v>
      </c>
      <c r="I534" s="53">
        <v>0</v>
      </c>
      <c r="J534" s="53">
        <v>0</v>
      </c>
      <c r="K534" s="53">
        <v>0</v>
      </c>
      <c r="L534" s="53">
        <f t="shared" si="76"/>
        <v>3196</v>
      </c>
      <c r="M534" s="30">
        <v>7</v>
      </c>
      <c r="N534" s="53">
        <v>0</v>
      </c>
      <c r="O534" s="31">
        <f t="shared" si="73"/>
        <v>3203</v>
      </c>
      <c r="P534" s="32">
        <f t="shared" si="74"/>
        <v>0.99779553596031967</v>
      </c>
      <c r="Q534" s="32">
        <f t="shared" si="75"/>
        <v>0.88068338385230094</v>
      </c>
      <c r="R534" s="29"/>
    </row>
    <row r="535" spans="1:18" x14ac:dyDescent="0.25">
      <c r="A535" s="29" t="s">
        <v>505</v>
      </c>
      <c r="B535" s="29" t="s">
        <v>401</v>
      </c>
      <c r="C535" s="29" t="s">
        <v>568</v>
      </c>
      <c r="D535" s="53">
        <v>3948</v>
      </c>
      <c r="E535" s="30">
        <v>3674</v>
      </c>
      <c r="F535" s="53">
        <v>2117</v>
      </c>
      <c r="G535" s="53">
        <v>1141</v>
      </c>
      <c r="H535" s="53">
        <v>0</v>
      </c>
      <c r="I535" s="53">
        <v>0</v>
      </c>
      <c r="J535" s="53">
        <v>0</v>
      </c>
      <c r="K535" s="53">
        <v>0</v>
      </c>
      <c r="L535" s="53">
        <f t="shared" si="76"/>
        <v>3258</v>
      </c>
      <c r="M535" s="30">
        <v>5</v>
      </c>
      <c r="N535" s="53">
        <v>0</v>
      </c>
      <c r="O535" s="31">
        <f t="shared" ref="O535" si="77">L535+M535+N535</f>
        <v>3263</v>
      </c>
      <c r="P535" s="32">
        <f t="shared" ref="P535" si="78">E535/D535</f>
        <v>0.93059777102330299</v>
      </c>
      <c r="Q535" s="32">
        <f t="shared" ref="Q535" si="79">L535/D535</f>
        <v>0.82522796352583583</v>
      </c>
      <c r="R535" s="29"/>
    </row>
    <row r="536" spans="1:18" x14ac:dyDescent="0.25">
      <c r="A536" s="17" t="s">
        <v>160</v>
      </c>
      <c r="B536" s="18"/>
      <c r="C536" s="18"/>
      <c r="D536" s="19">
        <f t="shared" ref="D536:O536" si="80">SUM(D470:D535)</f>
        <v>1248582</v>
      </c>
      <c r="E536" s="19">
        <f t="shared" si="80"/>
        <v>1209762</v>
      </c>
      <c r="F536" s="19">
        <f t="shared" si="80"/>
        <v>459129</v>
      </c>
      <c r="G536" s="19">
        <f t="shared" si="80"/>
        <v>318692</v>
      </c>
      <c r="H536" s="19">
        <f t="shared" si="80"/>
        <v>173178</v>
      </c>
      <c r="I536" s="19">
        <f t="shared" si="80"/>
        <v>70213</v>
      </c>
      <c r="J536" s="19">
        <f t="shared" si="80"/>
        <v>28587</v>
      </c>
      <c r="K536" s="19">
        <f t="shared" si="80"/>
        <v>25498</v>
      </c>
      <c r="L536" s="19">
        <f t="shared" si="76"/>
        <v>1075297</v>
      </c>
      <c r="M536" s="19">
        <f t="shared" si="80"/>
        <v>16235</v>
      </c>
      <c r="N536" s="19">
        <f t="shared" si="80"/>
        <v>983</v>
      </c>
      <c r="O536" s="19">
        <f t="shared" si="80"/>
        <v>1092515</v>
      </c>
      <c r="P536" s="20">
        <f>IFERROR(E536/D536,0)</f>
        <v>0.96890873006338385</v>
      </c>
      <c r="Q536" s="20">
        <f>+IFERROR(L536/D536,0)</f>
        <v>0.86121456179890465</v>
      </c>
      <c r="R536" s="18"/>
    </row>
    <row r="537" spans="1:18" x14ac:dyDescent="0.25">
      <c r="A537" s="29" t="s">
        <v>569</v>
      </c>
      <c r="B537" s="29" t="s">
        <v>205</v>
      </c>
      <c r="C537" s="29" t="s">
        <v>210</v>
      </c>
      <c r="D537" s="30">
        <v>39501</v>
      </c>
      <c r="E537" s="30">
        <v>37892</v>
      </c>
      <c r="F537" s="30">
        <v>7655</v>
      </c>
      <c r="G537" s="30">
        <v>16478</v>
      </c>
      <c r="H537" s="30">
        <v>10726</v>
      </c>
      <c r="I537" s="30">
        <v>1999</v>
      </c>
      <c r="J537" s="30">
        <v>13</v>
      </c>
      <c r="K537" s="30"/>
      <c r="L537" s="30">
        <f t="shared" si="76"/>
        <v>36871</v>
      </c>
      <c r="M537" s="30">
        <v>2380</v>
      </c>
      <c r="N537" s="30">
        <v>3</v>
      </c>
      <c r="O537" s="31">
        <f>L537+M537+N537</f>
        <v>39254</v>
      </c>
      <c r="P537" s="32">
        <v>0.95926685400369616</v>
      </c>
      <c r="Q537" s="32">
        <v>0.93341940710361759</v>
      </c>
      <c r="R537" s="29"/>
    </row>
    <row r="538" spans="1:18" x14ac:dyDescent="0.25">
      <c r="A538" s="29" t="s">
        <v>569</v>
      </c>
      <c r="B538" s="29" t="s">
        <v>205</v>
      </c>
      <c r="C538" s="29" t="s">
        <v>206</v>
      </c>
      <c r="D538" s="30">
        <v>8237</v>
      </c>
      <c r="E538" s="30">
        <v>7712</v>
      </c>
      <c r="F538" s="30">
        <v>1888</v>
      </c>
      <c r="G538" s="30">
        <v>5263</v>
      </c>
      <c r="H538" s="30">
        <v>568</v>
      </c>
      <c r="I538" s="30">
        <v>10</v>
      </c>
      <c r="J538" s="30"/>
      <c r="K538" s="30"/>
      <c r="L538" s="30">
        <f t="shared" si="76"/>
        <v>7729</v>
      </c>
      <c r="M538" s="30">
        <v>357</v>
      </c>
      <c r="N538" s="30">
        <v>1</v>
      </c>
      <c r="O538" s="31">
        <f t="shared" ref="O538:O541" si="81">L538+M538+N538</f>
        <v>8087</v>
      </c>
      <c r="P538" s="32">
        <v>0.93626320262231399</v>
      </c>
      <c r="Q538" s="32">
        <v>0.93832706082311523</v>
      </c>
      <c r="R538" s="29"/>
    </row>
    <row r="539" spans="1:18" x14ac:dyDescent="0.25">
      <c r="A539" s="29" t="s">
        <v>569</v>
      </c>
      <c r="B539" s="29" t="s">
        <v>205</v>
      </c>
      <c r="C539" s="29" t="s">
        <v>208</v>
      </c>
      <c r="D539" s="30">
        <v>4243</v>
      </c>
      <c r="E539" s="30">
        <v>3981</v>
      </c>
      <c r="F539" s="30">
        <v>2611</v>
      </c>
      <c r="G539" s="30">
        <v>1578</v>
      </c>
      <c r="H539" s="30">
        <v>7</v>
      </c>
      <c r="I539" s="30"/>
      <c r="J539" s="30"/>
      <c r="K539" s="30"/>
      <c r="L539" s="30">
        <f t="shared" si="76"/>
        <v>4196</v>
      </c>
      <c r="M539" s="30">
        <v>175</v>
      </c>
      <c r="N539" s="30">
        <v>0</v>
      </c>
      <c r="O539" s="31">
        <f t="shared" si="81"/>
        <v>4371</v>
      </c>
      <c r="P539" s="32">
        <v>0.93825123733207638</v>
      </c>
      <c r="Q539" s="32">
        <v>0.98892293188781522</v>
      </c>
      <c r="R539" s="29"/>
    </row>
    <row r="540" spans="1:18" x14ac:dyDescent="0.25">
      <c r="A540" s="29" t="s">
        <v>569</v>
      </c>
      <c r="B540" s="29" t="s">
        <v>205</v>
      </c>
      <c r="C540" s="29" t="s">
        <v>457</v>
      </c>
      <c r="D540" s="30">
        <v>6450</v>
      </c>
      <c r="E540" s="30">
        <v>6240</v>
      </c>
      <c r="F540" s="30">
        <v>2213</v>
      </c>
      <c r="G540" s="30">
        <v>3301</v>
      </c>
      <c r="H540" s="30">
        <v>891</v>
      </c>
      <c r="I540" s="30">
        <v>18</v>
      </c>
      <c r="J540" s="30"/>
      <c r="K540" s="30"/>
      <c r="L540" s="30">
        <f t="shared" si="76"/>
        <v>6423</v>
      </c>
      <c r="M540" s="30">
        <v>354</v>
      </c>
      <c r="N540" s="30">
        <v>0</v>
      </c>
      <c r="O540" s="31">
        <f t="shared" si="81"/>
        <v>6777</v>
      </c>
      <c r="P540" s="32">
        <v>0.96744186046511627</v>
      </c>
      <c r="Q540" s="32">
        <v>0.99581395348837209</v>
      </c>
      <c r="R540" s="29"/>
    </row>
    <row r="541" spans="1:18" x14ac:dyDescent="0.25">
      <c r="A541" s="29" t="s">
        <v>569</v>
      </c>
      <c r="B541" s="29" t="s">
        <v>205</v>
      </c>
      <c r="C541" s="29" t="s">
        <v>570</v>
      </c>
      <c r="D541" s="30">
        <v>6028</v>
      </c>
      <c r="E541" s="30">
        <v>5717</v>
      </c>
      <c r="F541" s="30">
        <v>3406</v>
      </c>
      <c r="G541" s="30">
        <v>1936</v>
      </c>
      <c r="H541" s="30">
        <v>583</v>
      </c>
      <c r="I541" s="30">
        <v>10</v>
      </c>
      <c r="J541" s="30">
        <v>7</v>
      </c>
      <c r="K541" s="30">
        <v>3</v>
      </c>
      <c r="L541" s="30">
        <f t="shared" si="76"/>
        <v>5945</v>
      </c>
      <c r="M541" s="30">
        <v>305</v>
      </c>
      <c r="N541" s="30">
        <v>0</v>
      </c>
      <c r="O541" s="31">
        <f t="shared" si="81"/>
        <v>6250</v>
      </c>
      <c r="P541" s="32">
        <v>0.94840743198407429</v>
      </c>
      <c r="Q541" s="32">
        <v>0.98623092236230925</v>
      </c>
      <c r="R541" s="29"/>
    </row>
    <row r="542" spans="1:18" x14ac:dyDescent="0.25">
      <c r="A542" s="17" t="s">
        <v>160</v>
      </c>
      <c r="B542" s="18"/>
      <c r="C542" s="18"/>
      <c r="D542" s="19">
        <f>SUM(D537:D541)</f>
        <v>64459</v>
      </c>
      <c r="E542" s="19">
        <f t="shared" ref="E542:O542" si="82">SUM(E537:E541)</f>
        <v>61542</v>
      </c>
      <c r="F542" s="19">
        <f t="shared" si="82"/>
        <v>17773</v>
      </c>
      <c r="G542" s="19">
        <f t="shared" si="82"/>
        <v>28556</v>
      </c>
      <c r="H542" s="19">
        <f t="shared" si="82"/>
        <v>12775</v>
      </c>
      <c r="I542" s="19">
        <f t="shared" si="82"/>
        <v>2037</v>
      </c>
      <c r="J542" s="19">
        <f t="shared" si="82"/>
        <v>20</v>
      </c>
      <c r="K542" s="19">
        <f t="shared" si="82"/>
        <v>3</v>
      </c>
      <c r="L542" s="19">
        <f t="shared" si="76"/>
        <v>61164</v>
      </c>
      <c r="M542" s="19">
        <f t="shared" si="82"/>
        <v>3571</v>
      </c>
      <c r="N542" s="19">
        <f t="shared" si="82"/>
        <v>4</v>
      </c>
      <c r="O542" s="19">
        <f t="shared" si="82"/>
        <v>64739</v>
      </c>
      <c r="P542" s="20">
        <f>IFERROR(E542/D542,0)</f>
        <v>0.9547464279619603</v>
      </c>
      <c r="Q542" s="20">
        <f>+IFERROR(L542/D542,0)</f>
        <v>0.94888223521928672</v>
      </c>
      <c r="R542" s="18"/>
    </row>
    <row r="543" spans="1:18" x14ac:dyDescent="0.25">
      <c r="A543" s="29" t="s">
        <v>571</v>
      </c>
      <c r="B543" s="29" t="s">
        <v>343</v>
      </c>
      <c r="C543" s="29" t="s">
        <v>158</v>
      </c>
      <c r="D543" s="30">
        <v>18716</v>
      </c>
      <c r="E543" s="30">
        <v>17071</v>
      </c>
      <c r="F543" s="55">
        <v>4049</v>
      </c>
      <c r="G543" s="55">
        <v>9996</v>
      </c>
      <c r="H543" s="55">
        <v>2203</v>
      </c>
      <c r="I543" s="55">
        <v>270</v>
      </c>
      <c r="J543" s="55"/>
      <c r="K543" s="55"/>
      <c r="L543" s="55">
        <f t="shared" si="76"/>
        <v>16518</v>
      </c>
      <c r="M543" s="55">
        <v>472</v>
      </c>
      <c r="N543" s="55"/>
      <c r="O543" s="31">
        <f>L543+M543+N543</f>
        <v>16990</v>
      </c>
      <c r="P543" s="32">
        <f>E543/D543</f>
        <v>0.91210728788202611</v>
      </c>
      <c r="Q543" s="32">
        <f>L543/D543</f>
        <v>0.88256037614874971</v>
      </c>
      <c r="R543" s="29"/>
    </row>
    <row r="544" spans="1:18" x14ac:dyDescent="0.25">
      <c r="A544" s="29" t="s">
        <v>571</v>
      </c>
      <c r="B544" s="29" t="s">
        <v>343</v>
      </c>
      <c r="C544" s="29" t="s">
        <v>572</v>
      </c>
      <c r="D544" s="30">
        <v>22425</v>
      </c>
      <c r="E544" s="30">
        <v>11241</v>
      </c>
      <c r="F544" s="55">
        <v>3135</v>
      </c>
      <c r="G544" s="55">
        <v>4687</v>
      </c>
      <c r="H544" s="55">
        <v>2050</v>
      </c>
      <c r="I544" s="55">
        <v>211</v>
      </c>
      <c r="J544" s="56">
        <v>1</v>
      </c>
      <c r="K544" s="56"/>
      <c r="L544" s="56">
        <f t="shared" si="76"/>
        <v>10084</v>
      </c>
      <c r="M544" s="55">
        <v>534</v>
      </c>
      <c r="N544" s="55"/>
      <c r="O544" s="31">
        <f t="shared" ref="O544:O567" si="83">L544+M544+N544</f>
        <v>10618</v>
      </c>
      <c r="P544" s="32">
        <f t="shared" ref="P544:P567" si="84">E544/D544</f>
        <v>0.50127090301003341</v>
      </c>
      <c r="Q544" s="32">
        <f t="shared" ref="Q544:Q567" si="85">L544/D544</f>
        <v>0.4496767001114827</v>
      </c>
      <c r="R544" s="29"/>
    </row>
    <row r="545" spans="1:18" x14ac:dyDescent="0.25">
      <c r="A545" s="29" t="s">
        <v>571</v>
      </c>
      <c r="B545" s="29" t="s">
        <v>343</v>
      </c>
      <c r="C545" s="29" t="s">
        <v>573</v>
      </c>
      <c r="D545" s="30">
        <v>1809</v>
      </c>
      <c r="E545" s="30">
        <v>1712</v>
      </c>
      <c r="F545" s="55">
        <v>1073</v>
      </c>
      <c r="G545" s="55">
        <v>472</v>
      </c>
      <c r="H545" s="55">
        <v>79</v>
      </c>
      <c r="I545" s="55">
        <v>3</v>
      </c>
      <c r="J545" s="56"/>
      <c r="K545" s="56"/>
      <c r="L545" s="56">
        <f t="shared" si="76"/>
        <v>1627</v>
      </c>
      <c r="M545" s="55">
        <v>48</v>
      </c>
      <c r="N545" s="55"/>
      <c r="O545" s="31">
        <f t="shared" si="83"/>
        <v>1675</v>
      </c>
      <c r="P545" s="32">
        <f t="shared" si="84"/>
        <v>0.94637921503593148</v>
      </c>
      <c r="Q545" s="32">
        <f t="shared" si="85"/>
        <v>0.89939192924267553</v>
      </c>
      <c r="R545" s="29"/>
    </row>
    <row r="546" spans="1:18" x14ac:dyDescent="0.25">
      <c r="A546" s="29" t="s">
        <v>571</v>
      </c>
      <c r="B546" s="29" t="s">
        <v>343</v>
      </c>
      <c r="C546" s="29" t="s">
        <v>574</v>
      </c>
      <c r="D546" s="30">
        <v>1681</v>
      </c>
      <c r="E546" s="30">
        <v>1394</v>
      </c>
      <c r="F546" s="55">
        <v>618</v>
      </c>
      <c r="G546" s="55">
        <v>728</v>
      </c>
      <c r="H546" s="55">
        <v>1</v>
      </c>
      <c r="I546" s="55"/>
      <c r="J546" s="55"/>
      <c r="K546" s="55"/>
      <c r="L546" s="55">
        <f t="shared" si="76"/>
        <v>1347</v>
      </c>
      <c r="M546" s="55">
        <v>17</v>
      </c>
      <c r="N546" s="55"/>
      <c r="O546" s="31">
        <f t="shared" si="83"/>
        <v>1364</v>
      </c>
      <c r="P546" s="32">
        <f t="shared" si="84"/>
        <v>0.82926829268292679</v>
      </c>
      <c r="Q546" s="32">
        <f t="shared" si="85"/>
        <v>0.80130874479476499</v>
      </c>
      <c r="R546" s="33"/>
    </row>
    <row r="547" spans="1:18" x14ac:dyDescent="0.25">
      <c r="A547" s="29" t="s">
        <v>571</v>
      </c>
      <c r="B547" s="29" t="s">
        <v>343</v>
      </c>
      <c r="C547" s="29" t="s">
        <v>575</v>
      </c>
      <c r="D547" s="30">
        <v>1694</v>
      </c>
      <c r="E547" s="30">
        <v>1200</v>
      </c>
      <c r="F547" s="55">
        <v>941</v>
      </c>
      <c r="G547" s="55">
        <v>170</v>
      </c>
      <c r="H547" s="56">
        <v>1</v>
      </c>
      <c r="I547" s="56"/>
      <c r="J547" s="56"/>
      <c r="K547" s="56"/>
      <c r="L547" s="56">
        <f t="shared" si="76"/>
        <v>1112</v>
      </c>
      <c r="M547" s="56">
        <v>17</v>
      </c>
      <c r="N547" s="56"/>
      <c r="O547" s="31">
        <f t="shared" si="83"/>
        <v>1129</v>
      </c>
      <c r="P547" s="32">
        <f t="shared" si="84"/>
        <v>0.70838252656434475</v>
      </c>
      <c r="Q547" s="32">
        <f t="shared" si="85"/>
        <v>0.65643447461629278</v>
      </c>
      <c r="R547" s="33"/>
    </row>
    <row r="548" spans="1:18" x14ac:dyDescent="0.25">
      <c r="A548" s="29" t="s">
        <v>571</v>
      </c>
      <c r="B548" s="29" t="s">
        <v>343</v>
      </c>
      <c r="C548" s="29" t="s">
        <v>576</v>
      </c>
      <c r="D548" s="30">
        <v>2329</v>
      </c>
      <c r="E548" s="30">
        <v>1931</v>
      </c>
      <c r="F548" s="55">
        <v>1185</v>
      </c>
      <c r="G548" s="55">
        <v>629</v>
      </c>
      <c r="H548" s="55">
        <v>8</v>
      </c>
      <c r="I548" s="56"/>
      <c r="J548" s="56"/>
      <c r="K548" s="56"/>
      <c r="L548" s="56">
        <f t="shared" si="76"/>
        <v>1822</v>
      </c>
      <c r="M548" s="56">
        <v>61</v>
      </c>
      <c r="N548" s="56"/>
      <c r="O548" s="31">
        <f t="shared" si="83"/>
        <v>1883</v>
      </c>
      <c r="P548" s="32">
        <f t="shared" si="84"/>
        <v>0.82911120652640613</v>
      </c>
      <c r="Q548" s="32">
        <f t="shared" si="85"/>
        <v>0.78231000429368824</v>
      </c>
      <c r="R548" s="33"/>
    </row>
    <row r="549" spans="1:18" x14ac:dyDescent="0.25">
      <c r="A549" s="29" t="s">
        <v>571</v>
      </c>
      <c r="B549" s="29" t="s">
        <v>343</v>
      </c>
      <c r="C549" s="29" t="s">
        <v>577</v>
      </c>
      <c r="D549" s="30">
        <v>3813</v>
      </c>
      <c r="E549" s="30">
        <v>1315</v>
      </c>
      <c r="F549" s="55">
        <v>863</v>
      </c>
      <c r="G549" s="55">
        <v>366</v>
      </c>
      <c r="H549" s="55">
        <v>2</v>
      </c>
      <c r="I549" s="55"/>
      <c r="J549" s="55"/>
      <c r="K549" s="55"/>
      <c r="L549" s="55">
        <f t="shared" si="76"/>
        <v>1231</v>
      </c>
      <c r="M549" s="56">
        <v>18</v>
      </c>
      <c r="N549" s="56">
        <v>1</v>
      </c>
      <c r="O549" s="31">
        <f t="shared" si="83"/>
        <v>1250</v>
      </c>
      <c r="P549" s="32">
        <f t="shared" si="84"/>
        <v>0.34487280356674532</v>
      </c>
      <c r="Q549" s="32">
        <f t="shared" si="85"/>
        <v>0.3228429058484133</v>
      </c>
      <c r="R549" s="33"/>
    </row>
    <row r="550" spans="1:18" x14ac:dyDescent="0.25">
      <c r="A550" s="29" t="s">
        <v>571</v>
      </c>
      <c r="B550" s="29" t="s">
        <v>343</v>
      </c>
      <c r="C550" s="29" t="s">
        <v>578</v>
      </c>
      <c r="D550" s="30">
        <v>3165</v>
      </c>
      <c r="E550" s="30">
        <v>3064</v>
      </c>
      <c r="F550" s="55">
        <v>1833</v>
      </c>
      <c r="G550" s="55">
        <v>1114</v>
      </c>
      <c r="H550" s="55">
        <v>25</v>
      </c>
      <c r="I550" s="56"/>
      <c r="J550" s="56"/>
      <c r="K550" s="56"/>
      <c r="L550" s="56">
        <f t="shared" si="76"/>
        <v>2972</v>
      </c>
      <c r="M550" s="56">
        <v>61</v>
      </c>
      <c r="N550" s="56"/>
      <c r="O550" s="31">
        <f t="shared" si="83"/>
        <v>3033</v>
      </c>
      <c r="P550" s="32">
        <f t="shared" si="84"/>
        <v>0.96808846761453393</v>
      </c>
      <c r="Q550" s="32">
        <f t="shared" si="85"/>
        <v>0.93902053712480249</v>
      </c>
      <c r="R550" s="33"/>
    </row>
    <row r="551" spans="1:18" x14ac:dyDescent="0.25">
      <c r="A551" s="29" t="s">
        <v>571</v>
      </c>
      <c r="B551" s="29" t="s">
        <v>343</v>
      </c>
      <c r="C551" s="29" t="s">
        <v>579</v>
      </c>
      <c r="D551" s="30">
        <v>1902</v>
      </c>
      <c r="E551" s="30">
        <v>1635</v>
      </c>
      <c r="F551" s="55">
        <v>1343</v>
      </c>
      <c r="G551" s="55">
        <v>239</v>
      </c>
      <c r="H551" s="55">
        <v>3</v>
      </c>
      <c r="I551" s="56"/>
      <c r="J551" s="56"/>
      <c r="K551" s="56"/>
      <c r="L551" s="56">
        <f t="shared" si="76"/>
        <v>1585</v>
      </c>
      <c r="M551" s="56">
        <v>17</v>
      </c>
      <c r="N551" s="56"/>
      <c r="O551" s="31">
        <f t="shared" si="83"/>
        <v>1602</v>
      </c>
      <c r="P551" s="32">
        <f t="shared" si="84"/>
        <v>0.85962145110410093</v>
      </c>
      <c r="Q551" s="32">
        <f t="shared" si="85"/>
        <v>0.83333333333333337</v>
      </c>
      <c r="R551" s="33"/>
    </row>
    <row r="552" spans="1:18" x14ac:dyDescent="0.25">
      <c r="A552" s="29" t="s">
        <v>571</v>
      </c>
      <c r="B552" s="29" t="s">
        <v>343</v>
      </c>
      <c r="C552" s="29" t="s">
        <v>580</v>
      </c>
      <c r="D552" s="30">
        <v>3349</v>
      </c>
      <c r="E552" s="30">
        <v>2989</v>
      </c>
      <c r="F552" s="55">
        <v>1842</v>
      </c>
      <c r="G552" s="55">
        <v>1059</v>
      </c>
      <c r="H552" s="55">
        <v>4</v>
      </c>
      <c r="I552" s="55"/>
      <c r="J552" s="55"/>
      <c r="K552" s="55"/>
      <c r="L552" s="55">
        <f t="shared" si="76"/>
        <v>2905</v>
      </c>
      <c r="M552" s="56">
        <v>30</v>
      </c>
      <c r="N552" s="56"/>
      <c r="O552" s="31">
        <f t="shared" si="83"/>
        <v>2935</v>
      </c>
      <c r="P552" s="32">
        <f t="shared" si="84"/>
        <v>0.89250522544042998</v>
      </c>
      <c r="Q552" s="32">
        <f t="shared" si="85"/>
        <v>0.86742311137653028</v>
      </c>
      <c r="R552" s="33"/>
    </row>
    <row r="553" spans="1:18" x14ac:dyDescent="0.25">
      <c r="A553" s="29" t="s">
        <v>571</v>
      </c>
      <c r="B553" s="29" t="s">
        <v>343</v>
      </c>
      <c r="C553" s="29" t="s">
        <v>581</v>
      </c>
      <c r="D553" s="30">
        <v>2876</v>
      </c>
      <c r="E553" s="30">
        <v>979</v>
      </c>
      <c r="F553" s="55">
        <v>696</v>
      </c>
      <c r="G553" s="55">
        <v>199</v>
      </c>
      <c r="H553" s="56"/>
      <c r="I553" s="56"/>
      <c r="J553" s="56"/>
      <c r="K553" s="56"/>
      <c r="L553" s="56">
        <f t="shared" si="76"/>
        <v>895</v>
      </c>
      <c r="M553" s="56">
        <v>9</v>
      </c>
      <c r="N553" s="56"/>
      <c r="O553" s="31">
        <f t="shared" si="83"/>
        <v>904</v>
      </c>
      <c r="P553" s="32">
        <f t="shared" si="84"/>
        <v>0.34040333796940192</v>
      </c>
      <c r="Q553" s="32">
        <f t="shared" si="85"/>
        <v>0.31119610570236439</v>
      </c>
      <c r="R553" s="33"/>
    </row>
    <row r="554" spans="1:18" x14ac:dyDescent="0.25">
      <c r="A554" s="29" t="s">
        <v>571</v>
      </c>
      <c r="B554" s="29" t="s">
        <v>343</v>
      </c>
      <c r="C554" s="29" t="s">
        <v>582</v>
      </c>
      <c r="D554" s="30">
        <v>1339</v>
      </c>
      <c r="E554" s="30">
        <v>1105</v>
      </c>
      <c r="F554" s="55">
        <v>491</v>
      </c>
      <c r="G554" s="55">
        <v>505</v>
      </c>
      <c r="H554" s="56">
        <v>1</v>
      </c>
      <c r="I554" s="56"/>
      <c r="J554" s="56"/>
      <c r="K554" s="56"/>
      <c r="L554" s="56">
        <f t="shared" si="76"/>
        <v>997</v>
      </c>
      <c r="M554" s="56">
        <v>18</v>
      </c>
      <c r="N554" s="56"/>
      <c r="O554" s="31">
        <f t="shared" si="83"/>
        <v>1015</v>
      </c>
      <c r="P554" s="32">
        <f t="shared" si="84"/>
        <v>0.82524271844660191</v>
      </c>
      <c r="Q554" s="32">
        <f t="shared" si="85"/>
        <v>0.74458551157580288</v>
      </c>
      <c r="R554" s="33"/>
    </row>
    <row r="555" spans="1:18" x14ac:dyDescent="0.25">
      <c r="A555" s="29" t="s">
        <v>571</v>
      </c>
      <c r="B555" s="29" t="s">
        <v>343</v>
      </c>
      <c r="C555" s="29" t="s">
        <v>583</v>
      </c>
      <c r="D555" s="30">
        <v>2885</v>
      </c>
      <c r="E555" s="30">
        <v>654</v>
      </c>
      <c r="F555" s="55">
        <v>599</v>
      </c>
      <c r="G555" s="55">
        <v>32</v>
      </c>
      <c r="H555" s="55">
        <v>1</v>
      </c>
      <c r="I555" s="55"/>
      <c r="J555" s="55"/>
      <c r="K555" s="55"/>
      <c r="L555" s="55">
        <f t="shared" si="76"/>
        <v>632</v>
      </c>
      <c r="M555" s="55">
        <v>11</v>
      </c>
      <c r="N555" s="55"/>
      <c r="O555" s="31">
        <f t="shared" si="83"/>
        <v>643</v>
      </c>
      <c r="P555" s="32">
        <f t="shared" si="84"/>
        <v>0.22668977469670712</v>
      </c>
      <c r="Q555" s="32">
        <f t="shared" si="85"/>
        <v>0.21906412478336221</v>
      </c>
      <c r="R555" s="33"/>
    </row>
    <row r="556" spans="1:18" x14ac:dyDescent="0.25">
      <c r="A556" s="29" t="s">
        <v>571</v>
      </c>
      <c r="B556" s="29" t="s">
        <v>343</v>
      </c>
      <c r="C556" s="29" t="s">
        <v>584</v>
      </c>
      <c r="D556" s="30">
        <v>8146</v>
      </c>
      <c r="E556" s="30">
        <v>6262</v>
      </c>
      <c r="F556" s="55">
        <v>2722</v>
      </c>
      <c r="G556" s="55">
        <v>3060</v>
      </c>
      <c r="H556" s="55">
        <v>234</v>
      </c>
      <c r="I556" s="55">
        <v>12</v>
      </c>
      <c r="J556" s="56"/>
      <c r="K556" s="56"/>
      <c r="L556" s="56">
        <f t="shared" si="76"/>
        <v>6028</v>
      </c>
      <c r="M556" s="55">
        <v>154</v>
      </c>
      <c r="N556" s="55"/>
      <c r="O556" s="31">
        <f t="shared" si="83"/>
        <v>6182</v>
      </c>
      <c r="P556" s="32">
        <f t="shared" si="84"/>
        <v>0.76872084458630008</v>
      </c>
      <c r="Q556" s="32">
        <f t="shared" si="85"/>
        <v>0.73999508961453475</v>
      </c>
      <c r="R556" s="33"/>
    </row>
    <row r="557" spans="1:18" x14ac:dyDescent="0.25">
      <c r="A557" s="29" t="s">
        <v>571</v>
      </c>
      <c r="B557" s="29" t="s">
        <v>343</v>
      </c>
      <c r="C557" s="29" t="s">
        <v>585</v>
      </c>
      <c r="D557" s="30">
        <v>2475</v>
      </c>
      <c r="E557" s="30">
        <v>1965</v>
      </c>
      <c r="F557" s="55">
        <v>593</v>
      </c>
      <c r="G557" s="55">
        <v>1268</v>
      </c>
      <c r="H557" s="55">
        <v>20</v>
      </c>
      <c r="I557" s="55"/>
      <c r="J557" s="56"/>
      <c r="K557" s="56"/>
      <c r="L557" s="56">
        <f t="shared" si="76"/>
        <v>1881</v>
      </c>
      <c r="M557" s="55">
        <v>28</v>
      </c>
      <c r="N557" s="55"/>
      <c r="O557" s="31">
        <f t="shared" si="83"/>
        <v>1909</v>
      </c>
      <c r="P557" s="32">
        <f t="shared" si="84"/>
        <v>0.79393939393939394</v>
      </c>
      <c r="Q557" s="32">
        <f t="shared" si="85"/>
        <v>0.76</v>
      </c>
      <c r="R557" s="33"/>
    </row>
    <row r="558" spans="1:18" x14ac:dyDescent="0.25">
      <c r="A558" s="29" t="s">
        <v>571</v>
      </c>
      <c r="B558" s="29" t="s">
        <v>343</v>
      </c>
      <c r="C558" s="29" t="s">
        <v>504</v>
      </c>
      <c r="D558" s="30">
        <v>7112</v>
      </c>
      <c r="E558" s="30">
        <v>6907</v>
      </c>
      <c r="F558" s="55">
        <v>1408</v>
      </c>
      <c r="G558" s="55">
        <v>2982</v>
      </c>
      <c r="H558" s="55">
        <v>1728</v>
      </c>
      <c r="I558" s="55">
        <v>187</v>
      </c>
      <c r="J558" s="55">
        <v>289</v>
      </c>
      <c r="K558" s="55">
        <v>6</v>
      </c>
      <c r="L558" s="55">
        <f t="shared" si="76"/>
        <v>6600</v>
      </c>
      <c r="M558" s="55">
        <v>295</v>
      </c>
      <c r="N558" s="55">
        <v>2</v>
      </c>
      <c r="O558" s="31">
        <f t="shared" si="83"/>
        <v>6897</v>
      </c>
      <c r="P558" s="32">
        <f t="shared" si="84"/>
        <v>0.97117547806524185</v>
      </c>
      <c r="Q558" s="32">
        <f t="shared" si="85"/>
        <v>0.92800899887514066</v>
      </c>
      <c r="R558" s="33"/>
    </row>
    <row r="559" spans="1:18" x14ac:dyDescent="0.25">
      <c r="A559" s="29" t="s">
        <v>571</v>
      </c>
      <c r="B559" s="29" t="s">
        <v>343</v>
      </c>
      <c r="C559" s="29" t="s">
        <v>586</v>
      </c>
      <c r="D559" s="30">
        <v>6594</v>
      </c>
      <c r="E559" s="30">
        <v>6070</v>
      </c>
      <c r="F559" s="55">
        <v>1748</v>
      </c>
      <c r="G559" s="55">
        <v>3048</v>
      </c>
      <c r="H559" s="55">
        <v>1014</v>
      </c>
      <c r="I559" s="56"/>
      <c r="J559" s="56"/>
      <c r="K559" s="56"/>
      <c r="L559" s="56">
        <f t="shared" si="76"/>
        <v>5810</v>
      </c>
      <c r="M559" s="56">
        <v>237</v>
      </c>
      <c r="N559" s="55">
        <v>3</v>
      </c>
      <c r="O559" s="31">
        <f t="shared" si="83"/>
        <v>6050</v>
      </c>
      <c r="P559" s="32">
        <f t="shared" si="84"/>
        <v>0.92053381862299055</v>
      </c>
      <c r="Q559" s="32">
        <f t="shared" si="85"/>
        <v>0.88110403397027603</v>
      </c>
      <c r="R559" s="33"/>
    </row>
    <row r="560" spans="1:18" x14ac:dyDescent="0.25">
      <c r="A560" s="29" t="s">
        <v>571</v>
      </c>
      <c r="B560" s="29" t="s">
        <v>343</v>
      </c>
      <c r="C560" s="29" t="s">
        <v>587</v>
      </c>
      <c r="D560" s="30">
        <v>164271</v>
      </c>
      <c r="E560" s="30">
        <v>158098</v>
      </c>
      <c r="F560" s="57">
        <v>33258</v>
      </c>
      <c r="G560" s="57">
        <v>41682</v>
      </c>
      <c r="H560" s="57">
        <v>62428</v>
      </c>
      <c r="I560" s="57">
        <v>9751</v>
      </c>
      <c r="J560" s="58">
        <v>3800</v>
      </c>
      <c r="K560" s="56">
        <v>1312</v>
      </c>
      <c r="L560" s="56">
        <f t="shared" si="76"/>
        <v>152231</v>
      </c>
      <c r="M560" s="57">
        <v>5753</v>
      </c>
      <c r="N560" s="55">
        <v>13</v>
      </c>
      <c r="O560" s="31">
        <f t="shared" si="83"/>
        <v>157997</v>
      </c>
      <c r="P560" s="32">
        <f t="shared" si="84"/>
        <v>0.96242185169628236</v>
      </c>
      <c r="Q560" s="32">
        <f t="shared" si="85"/>
        <v>0.92670647892811264</v>
      </c>
      <c r="R560" s="33"/>
    </row>
    <row r="561" spans="1:18" x14ac:dyDescent="0.25">
      <c r="A561" s="29" t="s">
        <v>571</v>
      </c>
      <c r="B561" s="29" t="s">
        <v>37</v>
      </c>
      <c r="C561" s="29" t="s">
        <v>588</v>
      </c>
      <c r="D561" s="30">
        <v>2020</v>
      </c>
      <c r="E561" s="30">
        <v>951</v>
      </c>
      <c r="F561" s="55">
        <v>42</v>
      </c>
      <c r="G561" s="55">
        <v>405</v>
      </c>
      <c r="H561" s="55">
        <v>2</v>
      </c>
      <c r="I561" s="55"/>
      <c r="J561" s="55"/>
      <c r="K561" s="55"/>
      <c r="L561" s="55">
        <f t="shared" si="76"/>
        <v>449</v>
      </c>
      <c r="M561" s="56">
        <v>44</v>
      </c>
      <c r="N561" s="55"/>
      <c r="O561" s="31">
        <f t="shared" si="83"/>
        <v>493</v>
      </c>
      <c r="P561" s="32">
        <f t="shared" si="84"/>
        <v>0.47079207920792077</v>
      </c>
      <c r="Q561" s="32">
        <f t="shared" si="85"/>
        <v>0.22227722772277228</v>
      </c>
      <c r="R561" s="33"/>
    </row>
    <row r="562" spans="1:18" x14ac:dyDescent="0.25">
      <c r="A562" s="29" t="s">
        <v>571</v>
      </c>
      <c r="B562" s="29" t="s">
        <v>37</v>
      </c>
      <c r="C562" s="29" t="s">
        <v>589</v>
      </c>
      <c r="D562" s="30">
        <v>2540</v>
      </c>
      <c r="E562" s="30">
        <v>823</v>
      </c>
      <c r="F562" s="57">
        <v>32</v>
      </c>
      <c r="G562" s="58">
        <v>622</v>
      </c>
      <c r="H562" s="58">
        <v>50</v>
      </c>
      <c r="I562" s="56"/>
      <c r="J562" s="56"/>
      <c r="K562" s="56"/>
      <c r="L562" s="56">
        <f t="shared" si="76"/>
        <v>704</v>
      </c>
      <c r="M562" s="55">
        <v>54</v>
      </c>
      <c r="N562" s="55"/>
      <c r="O562" s="31">
        <f t="shared" si="83"/>
        <v>758</v>
      </c>
      <c r="P562" s="32">
        <f t="shared" si="84"/>
        <v>0.32401574803149608</v>
      </c>
      <c r="Q562" s="32">
        <f t="shared" si="85"/>
        <v>0.27716535433070866</v>
      </c>
      <c r="R562" s="33"/>
    </row>
    <row r="563" spans="1:18" x14ac:dyDescent="0.25">
      <c r="A563" s="29" t="s">
        <v>571</v>
      </c>
      <c r="B563" s="29" t="s">
        <v>37</v>
      </c>
      <c r="C563" s="29" t="s">
        <v>590</v>
      </c>
      <c r="D563" s="59">
        <v>2660</v>
      </c>
      <c r="E563" s="60">
        <v>2480</v>
      </c>
      <c r="F563" s="55">
        <v>531</v>
      </c>
      <c r="G563" s="56">
        <v>1493</v>
      </c>
      <c r="H563" s="56">
        <v>313</v>
      </c>
      <c r="I563" s="56">
        <v>4</v>
      </c>
      <c r="J563" s="56"/>
      <c r="K563" s="56"/>
      <c r="L563" s="56">
        <f t="shared" si="76"/>
        <v>2341</v>
      </c>
      <c r="M563" s="56">
        <v>113</v>
      </c>
      <c r="N563" s="55"/>
      <c r="O563" s="31">
        <f t="shared" si="83"/>
        <v>2454</v>
      </c>
      <c r="P563" s="32">
        <f t="shared" si="84"/>
        <v>0.93233082706766912</v>
      </c>
      <c r="Q563" s="32">
        <f t="shared" si="85"/>
        <v>0.88007518796992479</v>
      </c>
      <c r="R563" s="33"/>
    </row>
    <row r="564" spans="1:18" x14ac:dyDescent="0.25">
      <c r="A564" s="29" t="s">
        <v>571</v>
      </c>
      <c r="B564" s="29" t="s">
        <v>37</v>
      </c>
      <c r="C564" s="29" t="s">
        <v>591</v>
      </c>
      <c r="D564" s="59">
        <v>1305</v>
      </c>
      <c r="E564" s="60">
        <v>1097</v>
      </c>
      <c r="F564" s="55">
        <v>17</v>
      </c>
      <c r="G564" s="55">
        <v>853</v>
      </c>
      <c r="H564" s="55">
        <v>106</v>
      </c>
      <c r="I564" s="55"/>
      <c r="J564" s="55"/>
      <c r="K564" s="55"/>
      <c r="L564" s="55">
        <f t="shared" si="76"/>
        <v>976</v>
      </c>
      <c r="M564" s="55">
        <v>75</v>
      </c>
      <c r="N564" s="55"/>
      <c r="O564" s="31">
        <f t="shared" si="83"/>
        <v>1051</v>
      </c>
      <c r="P564" s="32">
        <f t="shared" si="84"/>
        <v>0.84061302681992334</v>
      </c>
      <c r="Q564" s="32">
        <f t="shared" si="85"/>
        <v>0.74789272030651344</v>
      </c>
      <c r="R564" s="33"/>
    </row>
    <row r="565" spans="1:18" x14ac:dyDescent="0.25">
      <c r="A565" s="29" t="s">
        <v>571</v>
      </c>
      <c r="B565" s="29" t="s">
        <v>37</v>
      </c>
      <c r="C565" s="29" t="s">
        <v>592</v>
      </c>
      <c r="D565" s="59">
        <v>974</v>
      </c>
      <c r="E565" s="60">
        <v>800</v>
      </c>
      <c r="F565" s="55">
        <v>11</v>
      </c>
      <c r="G565" s="56">
        <v>308</v>
      </c>
      <c r="H565" s="56">
        <v>400</v>
      </c>
      <c r="I565" s="56"/>
      <c r="J565" s="56"/>
      <c r="K565" s="56"/>
      <c r="L565" s="56">
        <f t="shared" si="76"/>
        <v>719</v>
      </c>
      <c r="M565" s="56">
        <v>64</v>
      </c>
      <c r="N565" s="55"/>
      <c r="O565" s="31">
        <f t="shared" si="83"/>
        <v>783</v>
      </c>
      <c r="P565" s="32">
        <f t="shared" si="84"/>
        <v>0.82135523613963035</v>
      </c>
      <c r="Q565" s="32">
        <f t="shared" si="85"/>
        <v>0.73819301848049279</v>
      </c>
      <c r="R565" s="33"/>
    </row>
    <row r="566" spans="1:18" x14ac:dyDescent="0.25">
      <c r="A566" s="29" t="s">
        <v>571</v>
      </c>
      <c r="B566" s="29" t="s">
        <v>37</v>
      </c>
      <c r="C566" s="29" t="s">
        <v>593</v>
      </c>
      <c r="D566" s="30">
        <v>1084</v>
      </c>
      <c r="E566" s="60">
        <v>675</v>
      </c>
      <c r="F566" s="55">
        <v>109</v>
      </c>
      <c r="G566" s="56">
        <v>497</v>
      </c>
      <c r="H566" s="56">
        <v>4</v>
      </c>
      <c r="I566" s="56"/>
      <c r="J566" s="56"/>
      <c r="K566" s="56"/>
      <c r="L566" s="56">
        <f t="shared" si="76"/>
        <v>610</v>
      </c>
      <c r="M566" s="55">
        <v>29</v>
      </c>
      <c r="N566" s="55"/>
      <c r="O566" s="31">
        <f t="shared" si="83"/>
        <v>639</v>
      </c>
      <c r="P566" s="32">
        <f t="shared" si="84"/>
        <v>0.62269372693726932</v>
      </c>
      <c r="Q566" s="32">
        <f t="shared" si="85"/>
        <v>0.5627306273062731</v>
      </c>
      <c r="R566" s="33"/>
    </row>
    <row r="567" spans="1:18" x14ac:dyDescent="0.25">
      <c r="A567" s="29" t="s">
        <v>571</v>
      </c>
      <c r="B567" s="29" t="s">
        <v>594</v>
      </c>
      <c r="C567" s="29" t="s">
        <v>595</v>
      </c>
      <c r="D567" s="61">
        <v>13296</v>
      </c>
      <c r="E567" s="62">
        <v>5527</v>
      </c>
      <c r="F567" s="55">
        <v>2324</v>
      </c>
      <c r="G567" s="55">
        <v>2662</v>
      </c>
      <c r="H567" s="55">
        <v>436</v>
      </c>
      <c r="I567" s="55">
        <v>6</v>
      </c>
      <c r="J567" s="55"/>
      <c r="K567" s="55"/>
      <c r="L567" s="55">
        <f t="shared" si="76"/>
        <v>5428</v>
      </c>
      <c r="M567" s="56">
        <v>60</v>
      </c>
      <c r="N567" s="55"/>
      <c r="O567" s="31">
        <f t="shared" si="83"/>
        <v>5488</v>
      </c>
      <c r="P567" s="32">
        <f t="shared" si="84"/>
        <v>0.41568892900120336</v>
      </c>
      <c r="Q567" s="32">
        <f t="shared" si="85"/>
        <v>0.4082430806257521</v>
      </c>
      <c r="R567" s="33"/>
    </row>
    <row r="568" spans="1:18" x14ac:dyDescent="0.25">
      <c r="A568" s="17" t="s">
        <v>160</v>
      </c>
      <c r="B568" s="18"/>
      <c r="C568" s="18"/>
      <c r="D568" s="19">
        <f>SUM(D543:D567)</f>
        <v>280460</v>
      </c>
      <c r="E568" s="19">
        <f t="shared" ref="E568:O568" si="86">SUM(E543:E567)</f>
        <v>237945</v>
      </c>
      <c r="F568" s="19">
        <f t="shared" si="86"/>
        <v>61463</v>
      </c>
      <c r="G568" s="19">
        <f t="shared" si="86"/>
        <v>79076</v>
      </c>
      <c r="H568" s="19">
        <f t="shared" si="86"/>
        <v>71113</v>
      </c>
      <c r="I568" s="19">
        <f t="shared" si="86"/>
        <v>10444</v>
      </c>
      <c r="J568" s="19">
        <f t="shared" si="86"/>
        <v>4090</v>
      </c>
      <c r="K568" s="19">
        <f t="shared" si="86"/>
        <v>1318</v>
      </c>
      <c r="L568" s="19">
        <f t="shared" si="76"/>
        <v>227504</v>
      </c>
      <c r="M568" s="19">
        <f t="shared" si="86"/>
        <v>8219</v>
      </c>
      <c r="N568" s="19">
        <f t="shared" si="86"/>
        <v>19</v>
      </c>
      <c r="O568" s="19">
        <f t="shared" si="86"/>
        <v>235742</v>
      </c>
      <c r="P568" s="20">
        <f>IFERROR(E568/D568,0)</f>
        <v>0.84840975540183983</v>
      </c>
      <c r="Q568" s="20">
        <f>+IFERROR(L568/D568,0)</f>
        <v>0.8111816301789917</v>
      </c>
      <c r="R568" s="18"/>
    </row>
    <row r="569" spans="1:18" x14ac:dyDescent="0.25">
      <c r="A569" s="29" t="s">
        <v>596</v>
      </c>
      <c r="B569" s="34" t="s">
        <v>162</v>
      </c>
      <c r="C569" s="34" t="s">
        <v>597</v>
      </c>
      <c r="D569" s="33">
        <v>178444</v>
      </c>
      <c r="E569" s="33">
        <v>163486</v>
      </c>
      <c r="F569" s="33">
        <v>49904</v>
      </c>
      <c r="G569" s="33">
        <v>63455</v>
      </c>
      <c r="H569" s="33">
        <v>23792</v>
      </c>
      <c r="I569" s="33">
        <v>10545</v>
      </c>
      <c r="J569" s="33">
        <v>904</v>
      </c>
      <c r="K569" s="33">
        <v>21</v>
      </c>
      <c r="L569" s="33">
        <f t="shared" si="76"/>
        <v>148621</v>
      </c>
      <c r="M569" s="54">
        <v>545</v>
      </c>
      <c r="N569" s="54">
        <v>6</v>
      </c>
      <c r="O569" s="31">
        <f>L569+M569+N569</f>
        <v>149172</v>
      </c>
      <c r="P569" s="32">
        <f>E569/D569</f>
        <v>0.91617538275313259</v>
      </c>
      <c r="Q569" s="32">
        <f>L569/D569</f>
        <v>0.83287193741453902</v>
      </c>
      <c r="R569" s="33"/>
    </row>
    <row r="570" spans="1:18" x14ac:dyDescent="0.25">
      <c r="A570" s="29" t="s">
        <v>596</v>
      </c>
      <c r="B570" s="34" t="s">
        <v>162</v>
      </c>
      <c r="C570" s="34" t="s">
        <v>598</v>
      </c>
      <c r="D570" s="33">
        <v>28838</v>
      </c>
      <c r="E570" s="33">
        <v>21014</v>
      </c>
      <c r="F570" s="33">
        <v>8041</v>
      </c>
      <c r="G570" s="33">
        <v>5512</v>
      </c>
      <c r="H570" s="33">
        <v>5106</v>
      </c>
      <c r="I570" s="33">
        <v>572</v>
      </c>
      <c r="J570" s="33">
        <v>76</v>
      </c>
      <c r="K570" s="33">
        <v>0</v>
      </c>
      <c r="L570" s="33">
        <f t="shared" si="76"/>
        <v>19307</v>
      </c>
      <c r="M570" s="54">
        <v>70</v>
      </c>
      <c r="N570" s="54">
        <v>0</v>
      </c>
      <c r="O570" s="31">
        <f t="shared" ref="O570:O579" si="87">L570+M570+N570</f>
        <v>19377</v>
      </c>
      <c r="P570" s="32">
        <f t="shared" ref="P570:P579" si="88">E570/D570</f>
        <v>0.72869131007698174</v>
      </c>
      <c r="Q570" s="32">
        <f t="shared" ref="Q570:Q579" si="89">L570/D570</f>
        <v>0.66949857826478953</v>
      </c>
      <c r="R570" s="33"/>
    </row>
    <row r="571" spans="1:18" x14ac:dyDescent="0.25">
      <c r="A571" s="29" t="s">
        <v>596</v>
      </c>
      <c r="B571" s="34" t="s">
        <v>162</v>
      </c>
      <c r="C571" s="34" t="s">
        <v>599</v>
      </c>
      <c r="D571" s="33">
        <v>24715</v>
      </c>
      <c r="E571" s="33">
        <v>21723</v>
      </c>
      <c r="F571" s="33">
        <v>2063</v>
      </c>
      <c r="G571" s="33">
        <v>12675</v>
      </c>
      <c r="H571" s="33">
        <v>2657</v>
      </c>
      <c r="I571" s="33">
        <v>319</v>
      </c>
      <c r="J571" s="33">
        <v>387</v>
      </c>
      <c r="K571" s="33">
        <v>51</v>
      </c>
      <c r="L571" s="33">
        <f t="shared" si="76"/>
        <v>18152</v>
      </c>
      <c r="M571" s="54">
        <v>70</v>
      </c>
      <c r="N571" s="54">
        <v>1</v>
      </c>
      <c r="O571" s="31">
        <f t="shared" si="87"/>
        <v>18223</v>
      </c>
      <c r="P571" s="32">
        <f t="shared" si="88"/>
        <v>0.87893991503135749</v>
      </c>
      <c r="Q571" s="32">
        <f t="shared" si="89"/>
        <v>0.73445276148088201</v>
      </c>
      <c r="R571" s="33"/>
    </row>
    <row r="572" spans="1:18" x14ac:dyDescent="0.25">
      <c r="A572" s="29" t="s">
        <v>596</v>
      </c>
      <c r="B572" s="34" t="s">
        <v>162</v>
      </c>
      <c r="C572" s="34" t="s">
        <v>600</v>
      </c>
      <c r="D572" s="33">
        <v>14792</v>
      </c>
      <c r="E572" s="33">
        <v>12060</v>
      </c>
      <c r="F572" s="33">
        <v>2561</v>
      </c>
      <c r="G572" s="33">
        <v>4784</v>
      </c>
      <c r="H572" s="33">
        <v>2721</v>
      </c>
      <c r="I572" s="33">
        <v>644</v>
      </c>
      <c r="J572" s="33">
        <v>0</v>
      </c>
      <c r="K572" s="33">
        <v>0</v>
      </c>
      <c r="L572" s="33">
        <f t="shared" si="76"/>
        <v>10710</v>
      </c>
      <c r="M572" s="54">
        <v>83</v>
      </c>
      <c r="N572" s="54">
        <v>0</v>
      </c>
      <c r="O572" s="31">
        <f t="shared" si="87"/>
        <v>10793</v>
      </c>
      <c r="P572" s="32">
        <f t="shared" si="88"/>
        <v>0.81530557057869113</v>
      </c>
      <c r="Q572" s="32">
        <f t="shared" si="89"/>
        <v>0.72404002163331527</v>
      </c>
      <c r="R572" s="33"/>
    </row>
    <row r="573" spans="1:18" x14ac:dyDescent="0.25">
      <c r="A573" s="29" t="s">
        <v>596</v>
      </c>
      <c r="B573" s="34" t="s">
        <v>162</v>
      </c>
      <c r="C573" s="34" t="s">
        <v>308</v>
      </c>
      <c r="D573" s="33">
        <v>2925</v>
      </c>
      <c r="E573" s="33">
        <v>2383</v>
      </c>
      <c r="F573" s="33">
        <v>362</v>
      </c>
      <c r="G573" s="33">
        <v>1740</v>
      </c>
      <c r="H573" s="33">
        <v>280</v>
      </c>
      <c r="I573" s="33">
        <v>9</v>
      </c>
      <c r="J573" s="33">
        <v>0</v>
      </c>
      <c r="K573" s="33">
        <v>0</v>
      </c>
      <c r="L573" s="33">
        <f t="shared" si="76"/>
        <v>2391</v>
      </c>
      <c r="M573" s="54">
        <v>11</v>
      </c>
      <c r="N573" s="54">
        <v>0</v>
      </c>
      <c r="O573" s="31">
        <f t="shared" si="87"/>
        <v>2402</v>
      </c>
      <c r="P573" s="32">
        <f t="shared" si="88"/>
        <v>0.81470085470085474</v>
      </c>
      <c r="Q573" s="32">
        <f t="shared" si="89"/>
        <v>0.8174358974358974</v>
      </c>
      <c r="R573" s="33" t="s">
        <v>601</v>
      </c>
    </row>
    <row r="574" spans="1:18" x14ac:dyDescent="0.25">
      <c r="A574" s="29" t="s">
        <v>596</v>
      </c>
      <c r="B574" s="34" t="s">
        <v>162</v>
      </c>
      <c r="C574" s="34" t="s">
        <v>602</v>
      </c>
      <c r="D574" s="33">
        <v>791</v>
      </c>
      <c r="E574" s="33">
        <v>613</v>
      </c>
      <c r="F574" s="33">
        <v>197</v>
      </c>
      <c r="G574" s="33">
        <v>413</v>
      </c>
      <c r="H574" s="33">
        <v>0</v>
      </c>
      <c r="I574" s="33">
        <v>0</v>
      </c>
      <c r="J574" s="33">
        <v>0</v>
      </c>
      <c r="K574" s="33">
        <v>0</v>
      </c>
      <c r="L574" s="33">
        <f t="shared" si="76"/>
        <v>610</v>
      </c>
      <c r="M574" s="54">
        <v>1</v>
      </c>
      <c r="N574" s="54">
        <v>0</v>
      </c>
      <c r="O574" s="31">
        <f t="shared" si="87"/>
        <v>611</v>
      </c>
      <c r="P574" s="32">
        <f t="shared" si="88"/>
        <v>0.77496839443742094</v>
      </c>
      <c r="Q574" s="32">
        <f t="shared" si="89"/>
        <v>0.77117572692793934</v>
      </c>
      <c r="R574" s="33"/>
    </row>
    <row r="575" spans="1:18" x14ac:dyDescent="0.25">
      <c r="A575" s="29" t="s">
        <v>596</v>
      </c>
      <c r="B575" s="34" t="s">
        <v>162</v>
      </c>
      <c r="C575" s="34" t="s">
        <v>603</v>
      </c>
      <c r="D575" s="33">
        <v>1869</v>
      </c>
      <c r="E575" s="33">
        <v>1582</v>
      </c>
      <c r="F575" s="33">
        <v>487</v>
      </c>
      <c r="G575" s="33">
        <v>899</v>
      </c>
      <c r="H575" s="33">
        <v>1</v>
      </c>
      <c r="I575" s="33">
        <v>0</v>
      </c>
      <c r="J575" s="33">
        <v>0</v>
      </c>
      <c r="K575" s="33">
        <v>0</v>
      </c>
      <c r="L575" s="33">
        <f t="shared" si="76"/>
        <v>1387</v>
      </c>
      <c r="M575" s="54">
        <v>13</v>
      </c>
      <c r="N575" s="54">
        <v>0</v>
      </c>
      <c r="O575" s="31">
        <f t="shared" si="87"/>
        <v>1400</v>
      </c>
      <c r="P575" s="32">
        <f t="shared" si="88"/>
        <v>0.84644194756554303</v>
      </c>
      <c r="Q575" s="32">
        <f t="shared" si="89"/>
        <v>0.74210807918673083</v>
      </c>
      <c r="R575" s="33"/>
    </row>
    <row r="576" spans="1:18" x14ac:dyDescent="0.25">
      <c r="A576" s="29" t="s">
        <v>596</v>
      </c>
      <c r="B576" s="34" t="s">
        <v>162</v>
      </c>
      <c r="C576" s="34" t="s">
        <v>604</v>
      </c>
      <c r="D576" s="33">
        <v>450</v>
      </c>
      <c r="E576" s="33">
        <v>362</v>
      </c>
      <c r="F576" s="33">
        <v>82</v>
      </c>
      <c r="G576" s="33">
        <v>308</v>
      </c>
      <c r="H576" s="33">
        <v>0</v>
      </c>
      <c r="I576" s="33">
        <v>0</v>
      </c>
      <c r="J576" s="33">
        <v>0</v>
      </c>
      <c r="K576" s="33">
        <v>0</v>
      </c>
      <c r="L576" s="33">
        <f t="shared" si="76"/>
        <v>390</v>
      </c>
      <c r="M576" s="54">
        <v>2</v>
      </c>
      <c r="N576" s="54">
        <v>0</v>
      </c>
      <c r="O576" s="31">
        <f t="shared" si="87"/>
        <v>392</v>
      </c>
      <c r="P576" s="32">
        <f t="shared" si="88"/>
        <v>0.80444444444444441</v>
      </c>
      <c r="Q576" s="32">
        <f t="shared" si="89"/>
        <v>0.8666666666666667</v>
      </c>
      <c r="R576" s="33"/>
    </row>
    <row r="577" spans="1:18" x14ac:dyDescent="0.25">
      <c r="A577" s="29" t="s">
        <v>596</v>
      </c>
      <c r="B577" s="34" t="s">
        <v>162</v>
      </c>
      <c r="C577" s="34" t="s">
        <v>605</v>
      </c>
      <c r="D577" s="33">
        <v>3701</v>
      </c>
      <c r="E577" s="33">
        <v>3184</v>
      </c>
      <c r="F577" s="33">
        <v>1359</v>
      </c>
      <c r="G577" s="33">
        <v>1107</v>
      </c>
      <c r="H577" s="33">
        <v>34</v>
      </c>
      <c r="I577" s="33">
        <v>0</v>
      </c>
      <c r="J577" s="33">
        <v>0</v>
      </c>
      <c r="K577" s="33">
        <v>0</v>
      </c>
      <c r="L577" s="33">
        <f t="shared" si="76"/>
        <v>2500</v>
      </c>
      <c r="M577" s="54">
        <v>5</v>
      </c>
      <c r="N577" s="54">
        <v>0</v>
      </c>
      <c r="O577" s="31">
        <f t="shared" si="87"/>
        <v>2505</v>
      </c>
      <c r="P577" s="32">
        <f t="shared" si="88"/>
        <v>0.86030802485814639</v>
      </c>
      <c r="Q577" s="32">
        <f t="shared" si="89"/>
        <v>0.67549310997027834</v>
      </c>
      <c r="R577" s="33"/>
    </row>
    <row r="578" spans="1:18" x14ac:dyDescent="0.25">
      <c r="A578" s="29" t="s">
        <v>596</v>
      </c>
      <c r="B578" s="34" t="s">
        <v>162</v>
      </c>
      <c r="C578" s="34" t="s">
        <v>606</v>
      </c>
      <c r="D578" s="33">
        <v>4359</v>
      </c>
      <c r="E578" s="33">
        <v>3959</v>
      </c>
      <c r="F578" s="33">
        <v>813</v>
      </c>
      <c r="G578" s="33">
        <v>2048</v>
      </c>
      <c r="H578" s="33">
        <v>265</v>
      </c>
      <c r="I578" s="33">
        <v>1</v>
      </c>
      <c r="J578" s="33">
        <v>0</v>
      </c>
      <c r="K578" s="33">
        <v>0</v>
      </c>
      <c r="L578" s="33">
        <f t="shared" si="76"/>
        <v>3127</v>
      </c>
      <c r="M578" s="54">
        <v>4</v>
      </c>
      <c r="N578" s="54">
        <v>0</v>
      </c>
      <c r="O578" s="31">
        <f t="shared" si="87"/>
        <v>3131</v>
      </c>
      <c r="P578" s="32">
        <f t="shared" si="88"/>
        <v>0.90823583390685936</v>
      </c>
      <c r="Q578" s="32">
        <f t="shared" si="89"/>
        <v>0.71736636843312684</v>
      </c>
      <c r="R578" s="33"/>
    </row>
    <row r="579" spans="1:18" x14ac:dyDescent="0.25">
      <c r="A579" s="29" t="s">
        <v>596</v>
      </c>
      <c r="B579" s="34" t="s">
        <v>162</v>
      </c>
      <c r="C579" s="34" t="s">
        <v>607</v>
      </c>
      <c r="D579" s="33">
        <v>1205</v>
      </c>
      <c r="E579" s="33">
        <v>590</v>
      </c>
      <c r="F579" s="33">
        <v>422</v>
      </c>
      <c r="G579" s="33">
        <v>345</v>
      </c>
      <c r="H579" s="33">
        <v>0</v>
      </c>
      <c r="I579" s="33">
        <v>0</v>
      </c>
      <c r="J579" s="33">
        <v>0</v>
      </c>
      <c r="K579" s="33">
        <v>0</v>
      </c>
      <c r="L579" s="33">
        <f t="shared" si="76"/>
        <v>767</v>
      </c>
      <c r="M579" s="54">
        <v>2</v>
      </c>
      <c r="N579" s="54">
        <v>0</v>
      </c>
      <c r="O579" s="31">
        <f t="shared" si="87"/>
        <v>769</v>
      </c>
      <c r="P579" s="32">
        <f t="shared" si="88"/>
        <v>0.48962655601659749</v>
      </c>
      <c r="Q579" s="32">
        <f t="shared" si="89"/>
        <v>0.63651452282157672</v>
      </c>
      <c r="R579" s="33"/>
    </row>
    <row r="580" spans="1:18" x14ac:dyDescent="0.25">
      <c r="A580" s="17" t="s">
        <v>160</v>
      </c>
      <c r="B580" s="18"/>
      <c r="C580" s="18"/>
      <c r="D580" s="19">
        <f>+SUM(D569:D579)</f>
        <v>262089</v>
      </c>
      <c r="E580" s="19">
        <f t="shared" ref="E580:O580" si="90">+SUM(E569:E579)</f>
        <v>230956</v>
      </c>
      <c r="F580" s="19">
        <f t="shared" si="90"/>
        <v>66291</v>
      </c>
      <c r="G580" s="19">
        <f t="shared" si="90"/>
        <v>93286</v>
      </c>
      <c r="H580" s="19">
        <f t="shared" si="90"/>
        <v>34856</v>
      </c>
      <c r="I580" s="19">
        <f t="shared" si="90"/>
        <v>12090</v>
      </c>
      <c r="J580" s="19">
        <f t="shared" si="90"/>
        <v>1367</v>
      </c>
      <c r="K580" s="19">
        <f t="shared" si="90"/>
        <v>72</v>
      </c>
      <c r="L580" s="19">
        <f t="shared" si="76"/>
        <v>207962</v>
      </c>
      <c r="M580" s="19">
        <f t="shared" si="90"/>
        <v>806</v>
      </c>
      <c r="N580" s="19">
        <f t="shared" si="90"/>
        <v>7</v>
      </c>
      <c r="O580" s="19">
        <f t="shared" si="90"/>
        <v>208775</v>
      </c>
      <c r="P580" s="20">
        <f>IFERROR(E580/D580,0)</f>
        <v>0.88121210733758382</v>
      </c>
      <c r="Q580" s="20">
        <f>+IFERROR(L580/D580,0)</f>
        <v>0.79347855117917954</v>
      </c>
      <c r="R580" s="18"/>
    </row>
    <row r="581" spans="1:18" x14ac:dyDescent="0.25">
      <c r="A581" s="29" t="s">
        <v>608</v>
      </c>
      <c r="B581" s="29" t="s">
        <v>22</v>
      </c>
      <c r="C581" s="29" t="s">
        <v>609</v>
      </c>
      <c r="D581" s="30">
        <v>2533</v>
      </c>
      <c r="E581" s="30">
        <v>816</v>
      </c>
      <c r="F581" s="30">
        <v>57</v>
      </c>
      <c r="G581" s="30">
        <v>613</v>
      </c>
      <c r="H581" s="30">
        <v>11</v>
      </c>
      <c r="I581" s="30">
        <v>0</v>
      </c>
      <c r="J581" s="30">
        <v>0</v>
      </c>
      <c r="K581" s="30">
        <v>0</v>
      </c>
      <c r="L581" s="30">
        <f t="shared" ref="L581:L644" si="91">SUM(F581:K581)</f>
        <v>681</v>
      </c>
      <c r="M581" s="30">
        <v>50</v>
      </c>
      <c r="N581" s="30">
        <v>0</v>
      </c>
      <c r="O581" s="31">
        <f>L581+M581+N581</f>
        <v>731</v>
      </c>
      <c r="P581" s="32">
        <f>E581/D581</f>
        <v>0.32214765100671139</v>
      </c>
      <c r="Q581" s="32">
        <f>L581/D581</f>
        <v>0.2688511646269246</v>
      </c>
      <c r="R581" s="33"/>
    </row>
    <row r="582" spans="1:18" x14ac:dyDescent="0.25">
      <c r="A582" s="29" t="s">
        <v>608</v>
      </c>
      <c r="B582" s="29" t="s">
        <v>230</v>
      </c>
      <c r="C582" s="29" t="s">
        <v>233</v>
      </c>
      <c r="D582" s="30">
        <v>12230</v>
      </c>
      <c r="E582" s="30">
        <v>8183</v>
      </c>
      <c r="F582" s="30">
        <v>417</v>
      </c>
      <c r="G582" s="30">
        <v>3635</v>
      </c>
      <c r="H582" s="30">
        <v>2996</v>
      </c>
      <c r="I582" s="30">
        <v>39</v>
      </c>
      <c r="J582" s="30">
        <v>0</v>
      </c>
      <c r="K582" s="30">
        <v>0</v>
      </c>
      <c r="L582" s="30">
        <f t="shared" si="91"/>
        <v>7087</v>
      </c>
      <c r="M582" s="30">
        <v>169</v>
      </c>
      <c r="N582" s="30">
        <v>0</v>
      </c>
      <c r="O582" s="31">
        <f t="shared" ref="O582:O592" si="92">L582+M582+N582</f>
        <v>7256</v>
      </c>
      <c r="P582" s="32">
        <f t="shared" ref="P582:P592" si="93">E582/D582</f>
        <v>0.66909239574816026</v>
      </c>
      <c r="Q582" s="32">
        <f t="shared" ref="Q582:Q592" si="94">L582/D582</f>
        <v>0.57947669664758794</v>
      </c>
      <c r="R582" s="33"/>
    </row>
    <row r="583" spans="1:18" x14ac:dyDescent="0.25">
      <c r="A583" s="29" t="s">
        <v>608</v>
      </c>
      <c r="B583" s="29" t="s">
        <v>230</v>
      </c>
      <c r="C583" s="29" t="s">
        <v>426</v>
      </c>
      <c r="D583" s="30">
        <v>4383</v>
      </c>
      <c r="E583" s="30">
        <v>404</v>
      </c>
      <c r="F583" s="30">
        <v>31</v>
      </c>
      <c r="G583" s="30">
        <v>273</v>
      </c>
      <c r="H583" s="30">
        <v>100</v>
      </c>
      <c r="I583" s="30">
        <v>0</v>
      </c>
      <c r="J583" s="30">
        <v>0</v>
      </c>
      <c r="K583" s="30">
        <v>0</v>
      </c>
      <c r="L583" s="30">
        <f t="shared" si="91"/>
        <v>404</v>
      </c>
      <c r="M583" s="30">
        <v>10</v>
      </c>
      <c r="N583" s="30">
        <v>0</v>
      </c>
      <c r="O583" s="31">
        <f t="shared" si="92"/>
        <v>414</v>
      </c>
      <c r="P583" s="32">
        <f t="shared" si="93"/>
        <v>9.2174309833447404E-2</v>
      </c>
      <c r="Q583" s="32">
        <f t="shared" si="94"/>
        <v>9.2174309833447404E-2</v>
      </c>
      <c r="R583" s="33"/>
    </row>
    <row r="584" spans="1:18" x14ac:dyDescent="0.25">
      <c r="A584" s="29" t="s">
        <v>608</v>
      </c>
      <c r="B584" s="29" t="s">
        <v>230</v>
      </c>
      <c r="C584" s="29" t="s">
        <v>610</v>
      </c>
      <c r="D584" s="30">
        <v>2220</v>
      </c>
      <c r="E584" s="30">
        <v>1718</v>
      </c>
      <c r="F584" s="30">
        <v>151</v>
      </c>
      <c r="G584" s="30">
        <v>976</v>
      </c>
      <c r="H584" s="30">
        <v>40</v>
      </c>
      <c r="I584" s="30">
        <v>2</v>
      </c>
      <c r="J584" s="30">
        <v>0</v>
      </c>
      <c r="K584" s="30">
        <v>0</v>
      </c>
      <c r="L584" s="30">
        <f t="shared" si="91"/>
        <v>1169</v>
      </c>
      <c r="M584" s="30">
        <v>7</v>
      </c>
      <c r="N584" s="30">
        <v>0</v>
      </c>
      <c r="O584" s="31">
        <f t="shared" si="92"/>
        <v>1176</v>
      </c>
      <c r="P584" s="32">
        <f t="shared" si="93"/>
        <v>0.77387387387387385</v>
      </c>
      <c r="Q584" s="32">
        <f t="shared" si="94"/>
        <v>0.52657657657657653</v>
      </c>
      <c r="R584" s="33"/>
    </row>
    <row r="585" spans="1:18" x14ac:dyDescent="0.25">
      <c r="A585" s="29" t="s">
        <v>608</v>
      </c>
      <c r="B585" s="29" t="s">
        <v>22</v>
      </c>
      <c r="C585" s="29" t="s">
        <v>611</v>
      </c>
      <c r="D585" s="30">
        <v>2352</v>
      </c>
      <c r="E585" s="30">
        <v>809</v>
      </c>
      <c r="F585" s="30">
        <v>111</v>
      </c>
      <c r="G585" s="30">
        <v>320</v>
      </c>
      <c r="H585" s="30">
        <v>17</v>
      </c>
      <c r="I585" s="30">
        <v>0</v>
      </c>
      <c r="J585" s="30">
        <v>0</v>
      </c>
      <c r="K585" s="30">
        <v>0</v>
      </c>
      <c r="L585" s="30">
        <f t="shared" si="91"/>
        <v>448</v>
      </c>
      <c r="M585" s="30">
        <v>9</v>
      </c>
      <c r="N585" s="30">
        <v>0</v>
      </c>
      <c r="O585" s="31">
        <f t="shared" si="92"/>
        <v>457</v>
      </c>
      <c r="P585" s="32">
        <f t="shared" si="93"/>
        <v>0.34396258503401361</v>
      </c>
      <c r="Q585" s="32">
        <f t="shared" si="94"/>
        <v>0.19047619047619047</v>
      </c>
      <c r="R585" s="33"/>
    </row>
    <row r="586" spans="1:18" x14ac:dyDescent="0.25">
      <c r="A586" s="29" t="s">
        <v>608</v>
      </c>
      <c r="B586" s="29" t="s">
        <v>230</v>
      </c>
      <c r="C586" s="29" t="s">
        <v>612</v>
      </c>
      <c r="D586" s="30">
        <v>1754</v>
      </c>
      <c r="E586" s="30">
        <v>659</v>
      </c>
      <c r="F586" s="30">
        <v>24</v>
      </c>
      <c r="G586" s="30">
        <v>595</v>
      </c>
      <c r="H586" s="30">
        <v>40</v>
      </c>
      <c r="I586" s="30">
        <v>0</v>
      </c>
      <c r="J586" s="30">
        <v>0</v>
      </c>
      <c r="K586" s="30">
        <v>0</v>
      </c>
      <c r="L586" s="30">
        <f t="shared" si="91"/>
        <v>659</v>
      </c>
      <c r="M586" s="30">
        <v>15</v>
      </c>
      <c r="N586" s="30">
        <v>0</v>
      </c>
      <c r="O586" s="31">
        <f t="shared" si="92"/>
        <v>674</v>
      </c>
      <c r="P586" s="32">
        <f t="shared" si="93"/>
        <v>0.37571265678449262</v>
      </c>
      <c r="Q586" s="32">
        <f t="shared" si="94"/>
        <v>0.37571265678449262</v>
      </c>
      <c r="R586" s="33"/>
    </row>
    <row r="587" spans="1:18" x14ac:dyDescent="0.25">
      <c r="A587" s="29" t="s">
        <v>608</v>
      </c>
      <c r="B587" s="29" t="s">
        <v>22</v>
      </c>
      <c r="C587" s="29" t="s">
        <v>613</v>
      </c>
      <c r="D587" s="30">
        <v>2780</v>
      </c>
      <c r="E587" s="30">
        <v>702</v>
      </c>
      <c r="F587" s="30">
        <v>33</v>
      </c>
      <c r="G587" s="30">
        <v>608</v>
      </c>
      <c r="H587" s="30">
        <v>61</v>
      </c>
      <c r="I587" s="30">
        <v>0</v>
      </c>
      <c r="J587" s="30">
        <v>0</v>
      </c>
      <c r="K587" s="30">
        <v>0</v>
      </c>
      <c r="L587" s="30">
        <f t="shared" si="91"/>
        <v>702</v>
      </c>
      <c r="M587" s="30">
        <v>22</v>
      </c>
      <c r="N587" s="30">
        <v>0</v>
      </c>
      <c r="O587" s="31">
        <f t="shared" si="92"/>
        <v>724</v>
      </c>
      <c r="P587" s="32">
        <f t="shared" si="93"/>
        <v>0.25251798561151079</v>
      </c>
      <c r="Q587" s="32">
        <f t="shared" si="94"/>
        <v>0.25251798561151079</v>
      </c>
      <c r="R587" s="33"/>
    </row>
    <row r="588" spans="1:18" x14ac:dyDescent="0.25">
      <c r="A588" s="29" t="s">
        <v>608</v>
      </c>
      <c r="B588" s="29" t="s">
        <v>230</v>
      </c>
      <c r="C588" s="29" t="s">
        <v>614</v>
      </c>
      <c r="D588" s="30">
        <v>2713</v>
      </c>
      <c r="E588" s="30">
        <v>595</v>
      </c>
      <c r="F588" s="30">
        <v>39</v>
      </c>
      <c r="G588" s="30">
        <v>184</v>
      </c>
      <c r="H588" s="30">
        <v>35</v>
      </c>
      <c r="I588" s="30">
        <v>0</v>
      </c>
      <c r="J588" s="30">
        <v>0</v>
      </c>
      <c r="K588" s="30">
        <v>0</v>
      </c>
      <c r="L588" s="30">
        <f t="shared" si="91"/>
        <v>258</v>
      </c>
      <c r="M588" s="30">
        <v>6</v>
      </c>
      <c r="N588" s="30">
        <v>0</v>
      </c>
      <c r="O588" s="31">
        <f t="shared" si="92"/>
        <v>264</v>
      </c>
      <c r="P588" s="32">
        <f t="shared" si="93"/>
        <v>0.21931441208993735</v>
      </c>
      <c r="Q588" s="32">
        <f t="shared" si="94"/>
        <v>9.5097677847401405E-2</v>
      </c>
      <c r="R588" s="33"/>
    </row>
    <row r="589" spans="1:18" x14ac:dyDescent="0.25">
      <c r="A589" s="29" t="s">
        <v>608</v>
      </c>
      <c r="B589" s="29" t="s">
        <v>22</v>
      </c>
      <c r="C589" s="29" t="s">
        <v>615</v>
      </c>
      <c r="D589" s="30">
        <v>1940</v>
      </c>
      <c r="E589" s="30">
        <v>1518</v>
      </c>
      <c r="F589" s="30">
        <v>8</v>
      </c>
      <c r="G589" s="30">
        <v>240</v>
      </c>
      <c r="H589" s="30">
        <v>18</v>
      </c>
      <c r="I589" s="30">
        <v>0</v>
      </c>
      <c r="J589" s="30">
        <v>0</v>
      </c>
      <c r="K589" s="30">
        <v>0</v>
      </c>
      <c r="L589" s="30">
        <f t="shared" si="91"/>
        <v>266</v>
      </c>
      <c r="M589" s="30">
        <v>9</v>
      </c>
      <c r="N589" s="30">
        <v>0</v>
      </c>
      <c r="O589" s="31">
        <f t="shared" si="92"/>
        <v>275</v>
      </c>
      <c r="P589" s="32">
        <f t="shared" si="93"/>
        <v>0.78247422680412371</v>
      </c>
      <c r="Q589" s="32">
        <f t="shared" si="94"/>
        <v>0.13711340206185568</v>
      </c>
      <c r="R589" s="33"/>
    </row>
    <row r="590" spans="1:18" x14ac:dyDescent="0.25">
      <c r="A590" s="29" t="s">
        <v>608</v>
      </c>
      <c r="B590" s="29" t="s">
        <v>22</v>
      </c>
      <c r="C590" s="29" t="s">
        <v>616</v>
      </c>
      <c r="D590" s="63">
        <v>2629</v>
      </c>
      <c r="E590" s="63">
        <v>742</v>
      </c>
      <c r="F590" s="63">
        <v>77</v>
      </c>
      <c r="G590" s="63">
        <v>665</v>
      </c>
      <c r="H590" s="63">
        <v>0</v>
      </c>
      <c r="I590" s="63">
        <v>0</v>
      </c>
      <c r="J590" s="63">
        <v>0</v>
      </c>
      <c r="K590" s="63">
        <v>0</v>
      </c>
      <c r="L590" s="63">
        <f t="shared" si="91"/>
        <v>742</v>
      </c>
      <c r="M590" s="63">
        <v>0</v>
      </c>
      <c r="N590" s="63">
        <v>0</v>
      </c>
      <c r="O590" s="31">
        <f t="shared" si="92"/>
        <v>742</v>
      </c>
      <c r="P590" s="32">
        <f t="shared" si="93"/>
        <v>0.28223659186002281</v>
      </c>
      <c r="Q590" s="32">
        <f t="shared" si="94"/>
        <v>0.28223659186002281</v>
      </c>
      <c r="R590" s="33"/>
    </row>
    <row r="591" spans="1:18" x14ac:dyDescent="0.25">
      <c r="A591" s="29" t="s">
        <v>608</v>
      </c>
      <c r="B591" s="29" t="s">
        <v>22</v>
      </c>
      <c r="C591" s="29" t="s">
        <v>617</v>
      </c>
      <c r="D591" s="9">
        <v>1813</v>
      </c>
      <c r="E591" s="63">
        <v>525</v>
      </c>
      <c r="F591" s="9">
        <v>144</v>
      </c>
      <c r="G591" s="9">
        <v>381</v>
      </c>
      <c r="H591" s="9">
        <v>0</v>
      </c>
      <c r="I591" s="9">
        <v>0</v>
      </c>
      <c r="J591" s="9">
        <v>0</v>
      </c>
      <c r="K591" s="9">
        <v>0</v>
      </c>
      <c r="L591" s="9">
        <f t="shared" si="91"/>
        <v>525</v>
      </c>
      <c r="M591" s="9">
        <v>1</v>
      </c>
      <c r="N591" s="9">
        <v>0</v>
      </c>
      <c r="O591" s="31">
        <f t="shared" si="92"/>
        <v>526</v>
      </c>
      <c r="P591" s="32">
        <f t="shared" si="93"/>
        <v>0.28957528957528955</v>
      </c>
      <c r="Q591" s="32">
        <f t="shared" si="94"/>
        <v>0.28957528957528955</v>
      </c>
      <c r="R591" s="33"/>
    </row>
    <row r="592" spans="1:18" x14ac:dyDescent="0.25">
      <c r="A592" s="29" t="s">
        <v>608</v>
      </c>
      <c r="B592" s="29" t="s">
        <v>22</v>
      </c>
      <c r="C592" s="29" t="s">
        <v>618</v>
      </c>
      <c r="D592" s="63">
        <v>4664</v>
      </c>
      <c r="E592" s="63">
        <v>2549</v>
      </c>
      <c r="F592" s="63">
        <v>917</v>
      </c>
      <c r="G592" s="63">
        <v>1331</v>
      </c>
      <c r="H592" s="63">
        <v>1</v>
      </c>
      <c r="I592" s="63">
        <v>0</v>
      </c>
      <c r="J592" s="63">
        <v>0</v>
      </c>
      <c r="K592" s="63">
        <v>0</v>
      </c>
      <c r="L592" s="63">
        <f t="shared" si="91"/>
        <v>2249</v>
      </c>
      <c r="M592" s="63">
        <v>2</v>
      </c>
      <c r="N592" s="63">
        <v>0</v>
      </c>
      <c r="O592" s="31">
        <f t="shared" si="92"/>
        <v>2251</v>
      </c>
      <c r="P592" s="32">
        <f t="shared" si="93"/>
        <v>0.54652658662092624</v>
      </c>
      <c r="Q592" s="32">
        <f t="shared" si="94"/>
        <v>0.48220411663807888</v>
      </c>
      <c r="R592" s="33"/>
    </row>
    <row r="593" spans="1:18" x14ac:dyDescent="0.25">
      <c r="A593" s="17" t="s">
        <v>160</v>
      </c>
      <c r="B593" s="18"/>
      <c r="C593" s="18"/>
      <c r="D593" s="19">
        <f t="shared" ref="D593:O593" si="95">+SUM(D581:D592)</f>
        <v>42011</v>
      </c>
      <c r="E593" s="19">
        <f t="shared" si="95"/>
        <v>19220</v>
      </c>
      <c r="F593" s="19">
        <f t="shared" si="95"/>
        <v>2009</v>
      </c>
      <c r="G593" s="19">
        <f t="shared" si="95"/>
        <v>9821</v>
      </c>
      <c r="H593" s="19">
        <f t="shared" si="95"/>
        <v>3319</v>
      </c>
      <c r="I593" s="19">
        <f t="shared" si="95"/>
        <v>41</v>
      </c>
      <c r="J593" s="19">
        <f t="shared" si="95"/>
        <v>0</v>
      </c>
      <c r="K593" s="19">
        <f t="shared" si="95"/>
        <v>0</v>
      </c>
      <c r="L593" s="19">
        <f t="shared" si="91"/>
        <v>15190</v>
      </c>
      <c r="M593" s="19">
        <f t="shared" si="95"/>
        <v>300</v>
      </c>
      <c r="N593" s="19">
        <f t="shared" si="95"/>
        <v>0</v>
      </c>
      <c r="O593" s="19">
        <f t="shared" si="95"/>
        <v>15490</v>
      </c>
      <c r="P593" s="20">
        <f>IFERROR(E593/D593,0)</f>
        <v>0.45749922639308754</v>
      </c>
      <c r="Q593" s="20">
        <f>+IFERROR(L593/D593,0)</f>
        <v>0.36157196924614982</v>
      </c>
      <c r="R593" s="18"/>
    </row>
    <row r="594" spans="1:18" x14ac:dyDescent="0.25">
      <c r="A594" s="29" t="s">
        <v>619</v>
      </c>
      <c r="B594" s="34" t="s">
        <v>37</v>
      </c>
      <c r="C594" s="34" t="s">
        <v>620</v>
      </c>
      <c r="D594" s="63">
        <v>5100</v>
      </c>
      <c r="E594" s="63">
        <v>4822</v>
      </c>
      <c r="F594" s="63">
        <v>754</v>
      </c>
      <c r="G594" s="63">
        <v>2727</v>
      </c>
      <c r="H594" s="63">
        <v>1222</v>
      </c>
      <c r="I594" s="63">
        <v>119</v>
      </c>
      <c r="J594" s="63">
        <v>0</v>
      </c>
      <c r="K594" s="63">
        <v>0</v>
      </c>
      <c r="L594" s="63">
        <f t="shared" si="91"/>
        <v>4822</v>
      </c>
      <c r="M594" s="64">
        <v>68</v>
      </c>
      <c r="N594" s="64"/>
      <c r="O594" s="31">
        <v>4890</v>
      </c>
      <c r="P594" s="32">
        <f>E594/D594</f>
        <v>0.94549019607843132</v>
      </c>
      <c r="Q594" s="32">
        <f>L594/D594</f>
        <v>0.94549019607843132</v>
      </c>
      <c r="R594" s="33" t="s">
        <v>319</v>
      </c>
    </row>
    <row r="595" spans="1:18" x14ac:dyDescent="0.25">
      <c r="A595" s="17" t="s">
        <v>160</v>
      </c>
      <c r="B595" s="18"/>
      <c r="C595" s="18"/>
      <c r="D595" s="19">
        <f t="shared" ref="D595:N595" si="96">+SUM(D594)</f>
        <v>5100</v>
      </c>
      <c r="E595" s="19">
        <f t="shared" si="96"/>
        <v>4822</v>
      </c>
      <c r="F595" s="19">
        <f t="shared" si="96"/>
        <v>754</v>
      </c>
      <c r="G595" s="19">
        <f t="shared" si="96"/>
        <v>2727</v>
      </c>
      <c r="H595" s="19">
        <f t="shared" si="96"/>
        <v>1222</v>
      </c>
      <c r="I595" s="19">
        <f t="shared" si="96"/>
        <v>119</v>
      </c>
      <c r="J595" s="19">
        <f t="shared" si="96"/>
        <v>0</v>
      </c>
      <c r="K595" s="19">
        <f t="shared" si="96"/>
        <v>0</v>
      </c>
      <c r="L595" s="19">
        <f t="shared" si="91"/>
        <v>4822</v>
      </c>
      <c r="M595" s="19">
        <f t="shared" si="96"/>
        <v>68</v>
      </c>
      <c r="N595" s="19">
        <f t="shared" si="96"/>
        <v>0</v>
      </c>
      <c r="O595" s="19">
        <f t="shared" ref="O595" si="97">SUM(L595:N595)</f>
        <v>4890</v>
      </c>
      <c r="P595" s="20">
        <f>IFERROR(E595/D595,0)</f>
        <v>0.94549019607843132</v>
      </c>
      <c r="Q595" s="20">
        <f>+IFERROR(L595/D595,0)</f>
        <v>0.94549019607843132</v>
      </c>
      <c r="R595" s="18"/>
    </row>
    <row r="596" spans="1:18" x14ac:dyDescent="0.25">
      <c r="A596" s="29" t="s">
        <v>621</v>
      </c>
      <c r="B596" s="29" t="s">
        <v>230</v>
      </c>
      <c r="C596" s="29" t="s">
        <v>424</v>
      </c>
      <c r="D596" s="30">
        <v>11940</v>
      </c>
      <c r="E596" s="30">
        <v>65</v>
      </c>
      <c r="F596" s="30">
        <v>63</v>
      </c>
      <c r="G596" s="30">
        <v>0</v>
      </c>
      <c r="H596" s="30">
        <v>0</v>
      </c>
      <c r="I596" s="30">
        <v>0</v>
      </c>
      <c r="J596" s="30">
        <v>0</v>
      </c>
      <c r="K596" s="30">
        <v>0</v>
      </c>
      <c r="L596" s="30">
        <f t="shared" si="91"/>
        <v>63</v>
      </c>
      <c r="M596" s="30">
        <v>2</v>
      </c>
      <c r="N596" s="30">
        <v>0</v>
      </c>
      <c r="O596" s="31">
        <f>L596+M596+N596</f>
        <v>65</v>
      </c>
      <c r="P596" s="32">
        <f>E596/D596</f>
        <v>5.4438860971524287E-3</v>
      </c>
      <c r="Q596" s="32">
        <f>L596/D596</f>
        <v>5.2763819095477385E-3</v>
      </c>
      <c r="R596" s="33"/>
    </row>
    <row r="597" spans="1:18" x14ac:dyDescent="0.25">
      <c r="A597" s="29" t="s">
        <v>621</v>
      </c>
      <c r="B597" s="29" t="s">
        <v>426</v>
      </c>
      <c r="C597" s="29" t="s">
        <v>427</v>
      </c>
      <c r="D597" s="30">
        <v>1724</v>
      </c>
      <c r="E597" s="30">
        <v>656</v>
      </c>
      <c r="F597" s="30">
        <v>655</v>
      </c>
      <c r="G597" s="30">
        <v>0</v>
      </c>
      <c r="H597" s="30">
        <v>0</v>
      </c>
      <c r="I597" s="30">
        <v>0</v>
      </c>
      <c r="J597" s="30">
        <v>0</v>
      </c>
      <c r="K597" s="30">
        <v>0</v>
      </c>
      <c r="L597" s="30">
        <f t="shared" si="91"/>
        <v>655</v>
      </c>
      <c r="M597" s="30">
        <v>1</v>
      </c>
      <c r="N597" s="30">
        <v>0</v>
      </c>
      <c r="O597" s="31">
        <f t="shared" ref="O597:O599" si="98">L597+M597+N597</f>
        <v>656</v>
      </c>
      <c r="P597" s="32">
        <f t="shared" ref="P597:P599" si="99">E597/D597</f>
        <v>0.38051044083526681</v>
      </c>
      <c r="Q597" s="32">
        <f t="shared" ref="Q597:Q599" si="100">L597/D597</f>
        <v>0.37993039443155452</v>
      </c>
      <c r="R597" s="33"/>
    </row>
    <row r="598" spans="1:18" x14ac:dyDescent="0.25">
      <c r="A598" s="29" t="s">
        <v>621</v>
      </c>
      <c r="B598" s="29" t="s">
        <v>90</v>
      </c>
      <c r="C598" s="29" t="s">
        <v>430</v>
      </c>
      <c r="D598" s="30">
        <v>1757</v>
      </c>
      <c r="E598" s="30">
        <v>908</v>
      </c>
      <c r="F598" s="30">
        <v>834</v>
      </c>
      <c r="G598" s="30">
        <v>71</v>
      </c>
      <c r="H598" s="30">
        <v>0</v>
      </c>
      <c r="I598" s="30">
        <v>0</v>
      </c>
      <c r="J598" s="30">
        <v>0</v>
      </c>
      <c r="K598" s="30">
        <v>3</v>
      </c>
      <c r="L598" s="30">
        <f t="shared" si="91"/>
        <v>908</v>
      </c>
      <c r="M598" s="30">
        <v>0</v>
      </c>
      <c r="N598" s="30">
        <v>0</v>
      </c>
      <c r="O598" s="31">
        <f t="shared" si="98"/>
        <v>908</v>
      </c>
      <c r="P598" s="32">
        <f t="shared" si="99"/>
        <v>0.51678998292544109</v>
      </c>
      <c r="Q598" s="32">
        <f t="shared" si="100"/>
        <v>0.51678998292544109</v>
      </c>
      <c r="R598" s="33"/>
    </row>
    <row r="599" spans="1:18" x14ac:dyDescent="0.25">
      <c r="A599" s="29" t="s">
        <v>621</v>
      </c>
      <c r="B599" s="29" t="s">
        <v>90</v>
      </c>
      <c r="C599" s="29" t="s">
        <v>430</v>
      </c>
      <c r="D599" s="30">
        <v>3182</v>
      </c>
      <c r="E599" s="30">
        <v>481</v>
      </c>
      <c r="F599" s="30">
        <v>365</v>
      </c>
      <c r="G599" s="30">
        <v>100</v>
      </c>
      <c r="H599" s="30">
        <v>8</v>
      </c>
      <c r="I599" s="30">
        <v>1</v>
      </c>
      <c r="J599" s="30">
        <v>0</v>
      </c>
      <c r="K599" s="30">
        <v>0</v>
      </c>
      <c r="L599" s="30">
        <f t="shared" si="91"/>
        <v>474</v>
      </c>
      <c r="M599" s="30">
        <v>7</v>
      </c>
      <c r="N599" s="30">
        <v>0</v>
      </c>
      <c r="O599" s="31">
        <f t="shared" si="98"/>
        <v>481</v>
      </c>
      <c r="P599" s="32">
        <f t="shared" si="99"/>
        <v>0.15116279069767441</v>
      </c>
      <c r="Q599" s="32">
        <f t="shared" si="100"/>
        <v>0.14896291640477688</v>
      </c>
      <c r="R599" s="33"/>
    </row>
    <row r="600" spans="1:18" x14ac:dyDescent="0.25">
      <c r="A600" s="17" t="s">
        <v>160</v>
      </c>
      <c r="B600" s="18"/>
      <c r="C600" s="18"/>
      <c r="D600" s="19">
        <f t="shared" ref="D600:O600" si="101">+SUM(D596:D599)</f>
        <v>18603</v>
      </c>
      <c r="E600" s="19">
        <f t="shared" si="101"/>
        <v>2110</v>
      </c>
      <c r="F600" s="19">
        <f t="shared" si="101"/>
        <v>1917</v>
      </c>
      <c r="G600" s="19">
        <f t="shared" si="101"/>
        <v>171</v>
      </c>
      <c r="H600" s="19">
        <f t="shared" si="101"/>
        <v>8</v>
      </c>
      <c r="I600" s="19">
        <f t="shared" si="101"/>
        <v>1</v>
      </c>
      <c r="J600" s="19">
        <f t="shared" si="101"/>
        <v>0</v>
      </c>
      <c r="K600" s="19">
        <f t="shared" si="101"/>
        <v>3</v>
      </c>
      <c r="L600" s="19">
        <f t="shared" si="91"/>
        <v>2100</v>
      </c>
      <c r="M600" s="19">
        <f t="shared" si="101"/>
        <v>10</v>
      </c>
      <c r="N600" s="19">
        <f t="shared" si="101"/>
        <v>0</v>
      </c>
      <c r="O600" s="19">
        <f t="shared" si="101"/>
        <v>2110</v>
      </c>
      <c r="P600" s="20">
        <f>IFERROR(E600/D600,0)</f>
        <v>0.11342256625275493</v>
      </c>
      <c r="Q600" s="20">
        <f>+IFERROR(L600/D600,0)</f>
        <v>0.1128850185453959</v>
      </c>
      <c r="R600" s="18"/>
    </row>
    <row r="601" spans="1:18" x14ac:dyDescent="0.25">
      <c r="A601" s="29" t="s">
        <v>622</v>
      </c>
      <c r="B601" s="29" t="s">
        <v>37</v>
      </c>
      <c r="C601" s="29" t="s">
        <v>623</v>
      </c>
      <c r="D601" s="30">
        <v>3504</v>
      </c>
      <c r="E601" s="30">
        <v>1237</v>
      </c>
      <c r="F601" s="30">
        <v>43</v>
      </c>
      <c r="G601" s="30">
        <v>1019</v>
      </c>
      <c r="H601" s="30">
        <v>127</v>
      </c>
      <c r="I601" s="30">
        <v>1</v>
      </c>
      <c r="J601" s="30">
        <v>0</v>
      </c>
      <c r="K601" s="30">
        <v>0</v>
      </c>
      <c r="L601" s="30">
        <f t="shared" si="91"/>
        <v>1190</v>
      </c>
      <c r="M601" s="30">
        <v>15</v>
      </c>
      <c r="N601" s="30">
        <v>0</v>
      </c>
      <c r="O601" s="31">
        <f>L601+M601+N601</f>
        <v>1205</v>
      </c>
      <c r="P601" s="32">
        <f>E601/D601</f>
        <v>0.35302511415525112</v>
      </c>
      <c r="Q601" s="32">
        <f>L601/D601</f>
        <v>0.33961187214611871</v>
      </c>
      <c r="R601" s="33" t="s">
        <v>624</v>
      </c>
    </row>
    <row r="602" spans="1:18" x14ac:dyDescent="0.25">
      <c r="A602" s="29" t="s">
        <v>622</v>
      </c>
      <c r="B602" s="29" t="s">
        <v>37</v>
      </c>
      <c r="C602" s="29" t="s">
        <v>625</v>
      </c>
      <c r="D602" s="30">
        <v>5244</v>
      </c>
      <c r="E602" s="30">
        <v>3062</v>
      </c>
      <c r="F602" s="30">
        <v>452</v>
      </c>
      <c r="G602" s="30">
        <v>1909</v>
      </c>
      <c r="H602" s="30">
        <v>588</v>
      </c>
      <c r="I602" s="30">
        <v>2</v>
      </c>
      <c r="J602" s="30">
        <v>0</v>
      </c>
      <c r="K602" s="30">
        <v>0</v>
      </c>
      <c r="L602" s="30">
        <f t="shared" si="91"/>
        <v>2951</v>
      </c>
      <c r="M602" s="30">
        <v>34</v>
      </c>
      <c r="N602" s="30">
        <v>0</v>
      </c>
      <c r="O602" s="31">
        <f t="shared" ref="O602:O605" si="102">L602+M602+N602</f>
        <v>2985</v>
      </c>
      <c r="P602" s="32">
        <f t="shared" ref="P602:P605" si="103">E602/D602</f>
        <v>0.58390541571319599</v>
      </c>
      <c r="Q602" s="32">
        <f t="shared" ref="Q602:Q605" si="104">L602/D602</f>
        <v>0.56273836765827612</v>
      </c>
      <c r="R602" s="33" t="s">
        <v>626</v>
      </c>
    </row>
    <row r="603" spans="1:18" x14ac:dyDescent="0.25">
      <c r="A603" s="29" t="s">
        <v>622</v>
      </c>
      <c r="B603" s="29" t="s">
        <v>22</v>
      </c>
      <c r="C603" s="29" t="s">
        <v>627</v>
      </c>
      <c r="D603" s="30">
        <v>2118</v>
      </c>
      <c r="E603" s="30">
        <v>1679</v>
      </c>
      <c r="F603" s="30">
        <v>243</v>
      </c>
      <c r="G603" s="30">
        <v>1413</v>
      </c>
      <c r="H603" s="30">
        <v>6</v>
      </c>
      <c r="I603" s="30">
        <v>2</v>
      </c>
      <c r="J603" s="30">
        <v>0</v>
      </c>
      <c r="K603" s="30">
        <v>0</v>
      </c>
      <c r="L603" s="30">
        <f t="shared" si="91"/>
        <v>1664</v>
      </c>
      <c r="M603" s="30">
        <v>4</v>
      </c>
      <c r="N603" s="30">
        <v>0</v>
      </c>
      <c r="O603" s="31">
        <f t="shared" si="102"/>
        <v>1668</v>
      </c>
      <c r="P603" s="32">
        <f t="shared" si="103"/>
        <v>0.79272898961284233</v>
      </c>
      <c r="Q603" s="32">
        <f t="shared" si="104"/>
        <v>0.78564683663833801</v>
      </c>
      <c r="R603" s="33" t="s">
        <v>628</v>
      </c>
    </row>
    <row r="604" spans="1:18" x14ac:dyDescent="0.25">
      <c r="A604" s="29" t="s">
        <v>622</v>
      </c>
      <c r="B604" s="29" t="s">
        <v>22</v>
      </c>
      <c r="C604" s="29" t="s">
        <v>629</v>
      </c>
      <c r="D604" s="30">
        <v>4036</v>
      </c>
      <c r="E604" s="30">
        <v>1849</v>
      </c>
      <c r="F604" s="30">
        <v>1013</v>
      </c>
      <c r="G604" s="30">
        <v>716</v>
      </c>
      <c r="H604" s="30">
        <v>36</v>
      </c>
      <c r="I604" s="30">
        <v>0</v>
      </c>
      <c r="J604" s="30">
        <v>0</v>
      </c>
      <c r="K604" s="30">
        <v>0</v>
      </c>
      <c r="L604" s="30">
        <f t="shared" si="91"/>
        <v>1765</v>
      </c>
      <c r="M604" s="30">
        <v>8</v>
      </c>
      <c r="N604" s="30">
        <v>0</v>
      </c>
      <c r="O604" s="31">
        <f t="shared" si="102"/>
        <v>1773</v>
      </c>
      <c r="P604" s="32">
        <f t="shared" si="103"/>
        <v>0.4581268582755203</v>
      </c>
      <c r="Q604" s="32">
        <f t="shared" si="104"/>
        <v>0.43731417244796827</v>
      </c>
      <c r="R604" s="33" t="s">
        <v>630</v>
      </c>
    </row>
    <row r="605" spans="1:18" x14ac:dyDescent="0.25">
      <c r="A605" s="29" t="s">
        <v>622</v>
      </c>
      <c r="B605" s="29" t="s">
        <v>37</v>
      </c>
      <c r="C605" s="29" t="s">
        <v>373</v>
      </c>
      <c r="D605" s="30">
        <v>1926</v>
      </c>
      <c r="E605" s="30">
        <v>137</v>
      </c>
      <c r="F605" s="30">
        <v>0</v>
      </c>
      <c r="G605" s="30">
        <v>136</v>
      </c>
      <c r="H605" s="30">
        <v>0</v>
      </c>
      <c r="I605" s="30">
        <v>0</v>
      </c>
      <c r="J605" s="30">
        <v>0</v>
      </c>
      <c r="K605" s="30">
        <v>0</v>
      </c>
      <c r="L605" s="30">
        <f t="shared" si="91"/>
        <v>136</v>
      </c>
      <c r="M605" s="30">
        <v>0</v>
      </c>
      <c r="N605" s="30">
        <v>0</v>
      </c>
      <c r="O605" s="31">
        <f t="shared" si="102"/>
        <v>136</v>
      </c>
      <c r="P605" s="32">
        <f t="shared" si="103"/>
        <v>7.1131879543094495E-2</v>
      </c>
      <c r="Q605" s="32">
        <f t="shared" si="104"/>
        <v>7.0612668743509868E-2</v>
      </c>
      <c r="R605" s="33" t="s">
        <v>631</v>
      </c>
    </row>
    <row r="606" spans="1:18" x14ac:dyDescent="0.25">
      <c r="A606" s="17" t="s">
        <v>160</v>
      </c>
      <c r="B606" s="18"/>
      <c r="C606" s="18"/>
      <c r="D606" s="19">
        <f t="shared" ref="D606:O606" si="105">+SUM(D601:D605)</f>
        <v>16828</v>
      </c>
      <c r="E606" s="19">
        <f t="shared" si="105"/>
        <v>7964</v>
      </c>
      <c r="F606" s="19">
        <f t="shared" si="105"/>
        <v>1751</v>
      </c>
      <c r="G606" s="19">
        <f t="shared" si="105"/>
        <v>5193</v>
      </c>
      <c r="H606" s="19">
        <f t="shared" si="105"/>
        <v>757</v>
      </c>
      <c r="I606" s="19">
        <f t="shared" si="105"/>
        <v>5</v>
      </c>
      <c r="J606" s="19">
        <f t="shared" si="105"/>
        <v>0</v>
      </c>
      <c r="K606" s="19">
        <f t="shared" si="105"/>
        <v>0</v>
      </c>
      <c r="L606" s="19">
        <f t="shared" si="91"/>
        <v>7706</v>
      </c>
      <c r="M606" s="19">
        <f t="shared" si="105"/>
        <v>61</v>
      </c>
      <c r="N606" s="19">
        <f t="shared" si="105"/>
        <v>0</v>
      </c>
      <c r="O606" s="19">
        <f t="shared" si="105"/>
        <v>7767</v>
      </c>
      <c r="P606" s="20">
        <f>IFERROR(E606/D606,0)</f>
        <v>0.47325885429046827</v>
      </c>
      <c r="Q606" s="20">
        <f>+IFERROR(L606/D606,0)</f>
        <v>0.45792726408367007</v>
      </c>
      <c r="R606" s="18"/>
    </row>
    <row r="607" spans="1:18" x14ac:dyDescent="0.25">
      <c r="A607" s="29" t="s">
        <v>632</v>
      </c>
      <c r="B607" s="29" t="s">
        <v>37</v>
      </c>
      <c r="C607" s="29" t="s">
        <v>393</v>
      </c>
      <c r="D607" s="30">
        <v>1290</v>
      </c>
      <c r="E607" s="65">
        <v>1290</v>
      </c>
      <c r="F607" s="30">
        <v>9</v>
      </c>
      <c r="G607" s="30">
        <v>1236</v>
      </c>
      <c r="H607" s="30"/>
      <c r="I607" s="30"/>
      <c r="J607" s="30"/>
      <c r="K607" s="30"/>
      <c r="L607" s="30">
        <f t="shared" si="91"/>
        <v>1245</v>
      </c>
      <c r="M607" s="30">
        <v>25</v>
      </c>
      <c r="N607" s="30"/>
      <c r="O607" s="31">
        <f>L607+M607+N607</f>
        <v>1270</v>
      </c>
      <c r="P607" s="32">
        <f>E607/D607</f>
        <v>1</v>
      </c>
      <c r="Q607" s="32">
        <f>L607/D607</f>
        <v>0.96511627906976749</v>
      </c>
      <c r="R607" s="33"/>
    </row>
    <row r="608" spans="1:18" x14ac:dyDescent="0.25">
      <c r="A608" s="29" t="s">
        <v>632</v>
      </c>
      <c r="B608" s="29" t="s">
        <v>633</v>
      </c>
      <c r="C608" s="29" t="s">
        <v>634</v>
      </c>
      <c r="D608" s="30">
        <v>53739</v>
      </c>
      <c r="E608" s="65">
        <v>7000</v>
      </c>
      <c r="F608" s="30">
        <v>2738</v>
      </c>
      <c r="G608" s="30">
        <v>2715</v>
      </c>
      <c r="H608" s="30">
        <v>804</v>
      </c>
      <c r="I608" s="30"/>
      <c r="J608" s="30"/>
      <c r="K608" s="30"/>
      <c r="L608" s="30">
        <f t="shared" si="91"/>
        <v>6257</v>
      </c>
      <c r="M608" s="30">
        <v>59</v>
      </c>
      <c r="N608" s="30"/>
      <c r="O608" s="31">
        <f t="shared" ref="O608:O610" si="106">L608+M608+N608</f>
        <v>6316</v>
      </c>
      <c r="P608" s="32">
        <f t="shared" ref="P608:P610" si="107">E608/D608</f>
        <v>0.13025921583952066</v>
      </c>
      <c r="Q608" s="32">
        <f t="shared" ref="Q608:Q610" si="108">L608/D608</f>
        <v>0.11643313050112582</v>
      </c>
      <c r="R608" s="33" t="s">
        <v>635</v>
      </c>
    </row>
    <row r="609" spans="1:18" x14ac:dyDescent="0.25">
      <c r="A609" s="29" t="s">
        <v>632</v>
      </c>
      <c r="B609" s="29" t="s">
        <v>37</v>
      </c>
      <c r="C609" s="29" t="s">
        <v>393</v>
      </c>
      <c r="D609" s="66">
        <v>380</v>
      </c>
      <c r="E609" s="67">
        <v>370</v>
      </c>
      <c r="F609" s="66">
        <v>1</v>
      </c>
      <c r="G609" s="66">
        <v>366</v>
      </c>
      <c r="H609" s="66"/>
      <c r="I609" s="66"/>
      <c r="J609" s="66"/>
      <c r="K609" s="66"/>
      <c r="L609" s="66">
        <f t="shared" si="91"/>
        <v>367</v>
      </c>
      <c r="M609" s="66">
        <v>1</v>
      </c>
      <c r="N609" s="66"/>
      <c r="O609" s="31">
        <f t="shared" si="106"/>
        <v>368</v>
      </c>
      <c r="P609" s="32">
        <f t="shared" si="107"/>
        <v>0.97368421052631582</v>
      </c>
      <c r="Q609" s="32">
        <f t="shared" si="108"/>
        <v>0.96578947368421053</v>
      </c>
      <c r="R609" s="29"/>
    </row>
    <row r="610" spans="1:18" x14ac:dyDescent="0.25">
      <c r="A610" s="29" t="s">
        <v>632</v>
      </c>
      <c r="B610" s="29" t="s">
        <v>37</v>
      </c>
      <c r="C610" s="29" t="s">
        <v>393</v>
      </c>
      <c r="D610" s="30">
        <v>600</v>
      </c>
      <c r="E610" s="65">
        <v>500</v>
      </c>
      <c r="F610" s="30">
        <v>2</v>
      </c>
      <c r="G610" s="30">
        <v>436</v>
      </c>
      <c r="H610" s="30"/>
      <c r="I610" s="30"/>
      <c r="J610" s="30"/>
      <c r="K610" s="30"/>
      <c r="L610" s="30">
        <f t="shared" si="91"/>
        <v>438</v>
      </c>
      <c r="M610" s="30">
        <v>8</v>
      </c>
      <c r="N610" s="30"/>
      <c r="O610" s="31">
        <f t="shared" si="106"/>
        <v>446</v>
      </c>
      <c r="P610" s="32">
        <f t="shared" si="107"/>
        <v>0.83333333333333337</v>
      </c>
      <c r="Q610" s="32">
        <f t="shared" si="108"/>
        <v>0.73</v>
      </c>
      <c r="R610" s="33"/>
    </row>
    <row r="611" spans="1:18" x14ac:dyDescent="0.25">
      <c r="A611" s="17" t="s">
        <v>160</v>
      </c>
      <c r="B611" s="18"/>
      <c r="C611" s="18"/>
      <c r="D611" s="19">
        <f t="shared" ref="D611:O611" si="109">+SUM(D607:D610)</f>
        <v>56009</v>
      </c>
      <c r="E611" s="19">
        <f t="shared" si="109"/>
        <v>9160</v>
      </c>
      <c r="F611" s="19">
        <f t="shared" si="109"/>
        <v>2750</v>
      </c>
      <c r="G611" s="19">
        <f t="shared" si="109"/>
        <v>4753</v>
      </c>
      <c r="H611" s="19">
        <f t="shared" si="109"/>
        <v>804</v>
      </c>
      <c r="I611" s="19">
        <f t="shared" si="109"/>
        <v>0</v>
      </c>
      <c r="J611" s="19">
        <f t="shared" si="109"/>
        <v>0</v>
      </c>
      <c r="K611" s="19">
        <f t="shared" si="109"/>
        <v>0</v>
      </c>
      <c r="L611" s="19">
        <f t="shared" si="91"/>
        <v>8307</v>
      </c>
      <c r="M611" s="19">
        <f t="shared" si="109"/>
        <v>93</v>
      </c>
      <c r="N611" s="19">
        <f t="shared" si="109"/>
        <v>0</v>
      </c>
      <c r="O611" s="19">
        <f t="shared" si="109"/>
        <v>8400</v>
      </c>
      <c r="P611" s="20">
        <f>IFERROR(E611/D611,0)</f>
        <v>0.16354514453034333</v>
      </c>
      <c r="Q611" s="20">
        <f>+IFERROR(L611/D611,0)</f>
        <v>0.14831544930279061</v>
      </c>
      <c r="R611" s="18"/>
    </row>
    <row r="612" spans="1:18" x14ac:dyDescent="0.25">
      <c r="A612" s="29" t="s">
        <v>636</v>
      </c>
      <c r="B612" s="34" t="s">
        <v>343</v>
      </c>
      <c r="C612" s="34" t="s">
        <v>572</v>
      </c>
      <c r="D612" s="30">
        <v>18728</v>
      </c>
      <c r="E612" s="30">
        <v>18144</v>
      </c>
      <c r="F612" s="30">
        <v>4365</v>
      </c>
      <c r="G612" s="30">
        <v>9141</v>
      </c>
      <c r="H612" s="30">
        <v>3765</v>
      </c>
      <c r="I612" s="30">
        <v>599</v>
      </c>
      <c r="J612" s="30">
        <v>2</v>
      </c>
      <c r="K612" s="30">
        <v>3</v>
      </c>
      <c r="L612" s="30">
        <f t="shared" si="91"/>
        <v>17875</v>
      </c>
      <c r="M612" s="30">
        <v>245</v>
      </c>
      <c r="N612" s="30"/>
      <c r="O612" s="31">
        <f>L612+M612+N612</f>
        <v>18120</v>
      </c>
      <c r="P612" s="32">
        <f>E612/D612</f>
        <v>0.96881674498077741</v>
      </c>
      <c r="Q612" s="32">
        <f>L612/E612</f>
        <v>0.98517416225749554</v>
      </c>
      <c r="R612" s="33"/>
    </row>
    <row r="613" spans="1:18" x14ac:dyDescent="0.25">
      <c r="A613" s="29" t="s">
        <v>636</v>
      </c>
      <c r="B613" s="34" t="s">
        <v>26</v>
      </c>
      <c r="C613" s="34" t="s">
        <v>637</v>
      </c>
      <c r="D613" s="30">
        <v>2320</v>
      </c>
      <c r="E613" s="30">
        <v>1929</v>
      </c>
      <c r="F613" s="30">
        <v>507</v>
      </c>
      <c r="G613" s="30">
        <v>494</v>
      </c>
      <c r="H613" s="30">
        <v>169</v>
      </c>
      <c r="I613" s="30"/>
      <c r="J613" s="30"/>
      <c r="K613" s="30"/>
      <c r="L613" s="30">
        <f t="shared" si="91"/>
        <v>1170</v>
      </c>
      <c r="M613" s="30">
        <v>19</v>
      </c>
      <c r="N613" s="30"/>
      <c r="O613" s="31">
        <f t="shared" ref="O613:O644" si="110">L613+M613+N613</f>
        <v>1189</v>
      </c>
      <c r="P613" s="32">
        <f t="shared" ref="P613:P644" si="111">E613/D613</f>
        <v>0.83146551724137929</v>
      </c>
      <c r="Q613" s="32">
        <f t="shared" ref="Q613:Q644" si="112">L613/E613</f>
        <v>0.60653188180404349</v>
      </c>
      <c r="R613" s="33"/>
    </row>
    <row r="614" spans="1:18" x14ac:dyDescent="0.25">
      <c r="A614" s="29" t="s">
        <v>636</v>
      </c>
      <c r="B614" s="34" t="s">
        <v>22</v>
      </c>
      <c r="C614" s="34" t="s">
        <v>22</v>
      </c>
      <c r="D614" s="30">
        <v>259</v>
      </c>
      <c r="E614" s="30">
        <v>259</v>
      </c>
      <c r="F614" s="30">
        <v>68</v>
      </c>
      <c r="G614" s="30">
        <v>170</v>
      </c>
      <c r="H614" s="30">
        <v>4</v>
      </c>
      <c r="I614" s="30"/>
      <c r="J614" s="30"/>
      <c r="K614" s="30"/>
      <c r="L614" s="30">
        <f t="shared" si="91"/>
        <v>242</v>
      </c>
      <c r="M614" s="30">
        <v>12</v>
      </c>
      <c r="N614" s="30"/>
      <c r="O614" s="31">
        <f t="shared" si="110"/>
        <v>254</v>
      </c>
      <c r="P614" s="32">
        <f t="shared" si="111"/>
        <v>1</v>
      </c>
      <c r="Q614" s="32">
        <f t="shared" si="112"/>
        <v>0.93436293436293438</v>
      </c>
      <c r="R614" s="33"/>
    </row>
    <row r="615" spans="1:18" x14ac:dyDescent="0.25">
      <c r="A615" s="29" t="s">
        <v>636</v>
      </c>
      <c r="B615" s="34" t="s">
        <v>343</v>
      </c>
      <c r="C615" s="34" t="s">
        <v>638</v>
      </c>
      <c r="D615" s="30">
        <v>2893</v>
      </c>
      <c r="E615" s="30">
        <v>2735</v>
      </c>
      <c r="F615" s="30">
        <v>1161</v>
      </c>
      <c r="G615" s="30">
        <v>658</v>
      </c>
      <c r="H615" s="30">
        <v>783</v>
      </c>
      <c r="I615" s="30"/>
      <c r="J615" s="30"/>
      <c r="K615" s="30"/>
      <c r="L615" s="30">
        <f t="shared" si="91"/>
        <v>2602</v>
      </c>
      <c r="M615" s="30">
        <v>35</v>
      </c>
      <c r="N615" s="30"/>
      <c r="O615" s="31">
        <f t="shared" si="110"/>
        <v>2637</v>
      </c>
      <c r="P615" s="32">
        <f t="shared" si="111"/>
        <v>0.94538541306602142</v>
      </c>
      <c r="Q615" s="32">
        <f t="shared" si="112"/>
        <v>0.95137111517367456</v>
      </c>
      <c r="R615" s="33"/>
    </row>
    <row r="616" spans="1:18" x14ac:dyDescent="0.25">
      <c r="A616" s="29" t="s">
        <v>636</v>
      </c>
      <c r="B616" s="34" t="s">
        <v>22</v>
      </c>
      <c r="C616" s="34" t="s">
        <v>639</v>
      </c>
      <c r="D616" s="30">
        <v>869</v>
      </c>
      <c r="E616" s="30">
        <v>869</v>
      </c>
      <c r="F616" s="30">
        <v>92</v>
      </c>
      <c r="G616" s="30">
        <v>691</v>
      </c>
      <c r="H616" s="30">
        <v>18</v>
      </c>
      <c r="I616" s="30"/>
      <c r="J616" s="30">
        <v>1</v>
      </c>
      <c r="K616" s="30"/>
      <c r="L616" s="30">
        <f t="shared" si="91"/>
        <v>802</v>
      </c>
      <c r="M616" s="30">
        <v>31</v>
      </c>
      <c r="N616" s="30"/>
      <c r="O616" s="31">
        <f t="shared" si="110"/>
        <v>833</v>
      </c>
      <c r="P616" s="32">
        <f t="shared" si="111"/>
        <v>1</v>
      </c>
      <c r="Q616" s="32">
        <f t="shared" si="112"/>
        <v>0.92289988492520136</v>
      </c>
      <c r="R616" s="33"/>
    </row>
    <row r="617" spans="1:18" x14ac:dyDescent="0.25">
      <c r="A617" s="29" t="s">
        <v>636</v>
      </c>
      <c r="B617" s="34" t="s">
        <v>343</v>
      </c>
      <c r="C617" s="34" t="s">
        <v>558</v>
      </c>
      <c r="D617" s="30">
        <v>3065</v>
      </c>
      <c r="E617" s="30">
        <v>3001</v>
      </c>
      <c r="F617" s="30">
        <v>1094</v>
      </c>
      <c r="G617" s="30">
        <v>1242</v>
      </c>
      <c r="H617" s="30">
        <v>350</v>
      </c>
      <c r="I617" s="30">
        <v>4</v>
      </c>
      <c r="J617" s="30"/>
      <c r="K617" s="30"/>
      <c r="L617" s="30">
        <f t="shared" si="91"/>
        <v>2690</v>
      </c>
      <c r="M617" s="30">
        <v>57</v>
      </c>
      <c r="N617" s="30">
        <v>1</v>
      </c>
      <c r="O617" s="31">
        <f t="shared" si="110"/>
        <v>2748</v>
      </c>
      <c r="P617" s="32">
        <f t="shared" si="111"/>
        <v>0.97911908646003265</v>
      </c>
      <c r="Q617" s="32">
        <f t="shared" si="112"/>
        <v>0.89636787737420864</v>
      </c>
      <c r="R617" s="33"/>
    </row>
    <row r="618" spans="1:18" x14ac:dyDescent="0.25">
      <c r="A618" s="29" t="s">
        <v>636</v>
      </c>
      <c r="B618" s="34" t="s">
        <v>22</v>
      </c>
      <c r="C618" s="34" t="s">
        <v>640</v>
      </c>
      <c r="D618" s="30">
        <v>1018</v>
      </c>
      <c r="E618" s="30">
        <v>947</v>
      </c>
      <c r="F618" s="30">
        <v>38</v>
      </c>
      <c r="G618" s="30">
        <v>482</v>
      </c>
      <c r="H618" s="30">
        <v>410</v>
      </c>
      <c r="I618" s="30">
        <v>4</v>
      </c>
      <c r="J618" s="30"/>
      <c r="K618" s="30"/>
      <c r="L618" s="30">
        <f t="shared" si="91"/>
        <v>934</v>
      </c>
      <c r="M618" s="30">
        <v>31</v>
      </c>
      <c r="N618" s="30"/>
      <c r="O618" s="31">
        <f t="shared" si="110"/>
        <v>965</v>
      </c>
      <c r="P618" s="32">
        <f t="shared" si="111"/>
        <v>0.93025540275049112</v>
      </c>
      <c r="Q618" s="32">
        <f t="shared" si="112"/>
        <v>0.98627243928194297</v>
      </c>
      <c r="R618" s="33"/>
    </row>
    <row r="619" spans="1:18" x14ac:dyDescent="0.25">
      <c r="A619" s="29" t="s">
        <v>636</v>
      </c>
      <c r="B619" s="34" t="s">
        <v>37</v>
      </c>
      <c r="C619" s="34" t="s">
        <v>641</v>
      </c>
      <c r="D619" s="30">
        <v>1682</v>
      </c>
      <c r="E619" s="30">
        <v>1658</v>
      </c>
      <c r="F619" s="30">
        <v>748</v>
      </c>
      <c r="G619" s="30">
        <v>757</v>
      </c>
      <c r="H619" s="30">
        <v>34</v>
      </c>
      <c r="I619" s="30"/>
      <c r="J619" s="30"/>
      <c r="K619" s="30"/>
      <c r="L619" s="30">
        <f t="shared" si="91"/>
        <v>1539</v>
      </c>
      <c r="M619" s="30">
        <v>20</v>
      </c>
      <c r="N619" s="30"/>
      <c r="O619" s="31">
        <f t="shared" si="110"/>
        <v>1559</v>
      </c>
      <c r="P619" s="32">
        <f t="shared" si="111"/>
        <v>0.985731272294887</v>
      </c>
      <c r="Q619" s="32">
        <f t="shared" si="112"/>
        <v>0.92822677925211095</v>
      </c>
      <c r="R619" s="33"/>
    </row>
    <row r="620" spans="1:18" x14ac:dyDescent="0.25">
      <c r="A620" s="29" t="s">
        <v>636</v>
      </c>
      <c r="B620" s="34" t="s">
        <v>22</v>
      </c>
      <c r="C620" s="34" t="s">
        <v>642</v>
      </c>
      <c r="D620" s="30">
        <v>665</v>
      </c>
      <c r="E620" s="30">
        <v>652</v>
      </c>
      <c r="F620" s="30">
        <v>67</v>
      </c>
      <c r="G620" s="30">
        <v>414</v>
      </c>
      <c r="H620" s="30">
        <v>1</v>
      </c>
      <c r="I620" s="30"/>
      <c r="J620" s="30"/>
      <c r="K620" s="30"/>
      <c r="L620" s="30">
        <f t="shared" si="91"/>
        <v>482</v>
      </c>
      <c r="M620" s="30">
        <v>17</v>
      </c>
      <c r="N620" s="30"/>
      <c r="O620" s="31">
        <f t="shared" si="110"/>
        <v>499</v>
      </c>
      <c r="P620" s="32">
        <f t="shared" si="111"/>
        <v>0.98045112781954891</v>
      </c>
      <c r="Q620" s="32">
        <f t="shared" si="112"/>
        <v>0.73926380368098155</v>
      </c>
      <c r="R620" s="33"/>
    </row>
    <row r="621" spans="1:18" x14ac:dyDescent="0.25">
      <c r="A621" s="29" t="s">
        <v>636</v>
      </c>
      <c r="B621" s="34" t="s">
        <v>37</v>
      </c>
      <c r="C621" s="34" t="s">
        <v>643</v>
      </c>
      <c r="D621" s="30">
        <v>1923</v>
      </c>
      <c r="E621" s="30">
        <v>1883</v>
      </c>
      <c r="F621" s="30">
        <v>626</v>
      </c>
      <c r="G621" s="30">
        <v>1103</v>
      </c>
      <c r="H621" s="30">
        <v>28</v>
      </c>
      <c r="I621" s="30">
        <v>3</v>
      </c>
      <c r="J621" s="30">
        <v>1</v>
      </c>
      <c r="K621" s="30">
        <v>1</v>
      </c>
      <c r="L621" s="30">
        <f t="shared" si="91"/>
        <v>1762</v>
      </c>
      <c r="M621" s="30">
        <v>29</v>
      </c>
      <c r="N621" s="30">
        <v>1</v>
      </c>
      <c r="O621" s="31">
        <f t="shared" si="110"/>
        <v>1792</v>
      </c>
      <c r="P621" s="32">
        <f t="shared" si="111"/>
        <v>0.97919916796671869</v>
      </c>
      <c r="Q621" s="32">
        <f t="shared" si="112"/>
        <v>0.93574083908656402</v>
      </c>
      <c r="R621" s="33"/>
    </row>
    <row r="622" spans="1:18" x14ac:dyDescent="0.25">
      <c r="A622" s="29" t="s">
        <v>636</v>
      </c>
      <c r="B622" s="34" t="s">
        <v>22</v>
      </c>
      <c r="C622" s="34" t="s">
        <v>644</v>
      </c>
      <c r="D622" s="30">
        <v>1658</v>
      </c>
      <c r="E622" s="30">
        <v>1639</v>
      </c>
      <c r="F622" s="30">
        <v>35</v>
      </c>
      <c r="G622" s="30">
        <v>967</v>
      </c>
      <c r="H622" s="30">
        <v>258</v>
      </c>
      <c r="I622" s="30">
        <v>324</v>
      </c>
      <c r="J622" s="30">
        <v>1</v>
      </c>
      <c r="K622" s="30"/>
      <c r="L622" s="30">
        <f t="shared" si="91"/>
        <v>1585</v>
      </c>
      <c r="M622" s="30">
        <v>87</v>
      </c>
      <c r="N622" s="30"/>
      <c r="O622" s="31">
        <f t="shared" si="110"/>
        <v>1672</v>
      </c>
      <c r="P622" s="32">
        <f t="shared" si="111"/>
        <v>0.98854041013269001</v>
      </c>
      <c r="Q622" s="32">
        <f t="shared" si="112"/>
        <v>0.96705308114704092</v>
      </c>
      <c r="R622" s="33"/>
    </row>
    <row r="623" spans="1:18" x14ac:dyDescent="0.25">
      <c r="A623" s="29" t="s">
        <v>636</v>
      </c>
      <c r="B623" s="34" t="s">
        <v>343</v>
      </c>
      <c r="C623" s="34" t="s">
        <v>417</v>
      </c>
      <c r="D623" s="30">
        <v>6062</v>
      </c>
      <c r="E623" s="30">
        <v>5498</v>
      </c>
      <c r="F623" s="30">
        <v>1078</v>
      </c>
      <c r="G623" s="30">
        <v>2973</v>
      </c>
      <c r="H623" s="30">
        <v>722</v>
      </c>
      <c r="I623" s="30">
        <v>3</v>
      </c>
      <c r="J623" s="30"/>
      <c r="K623" s="30"/>
      <c r="L623" s="30">
        <f t="shared" si="91"/>
        <v>4776</v>
      </c>
      <c r="M623" s="30">
        <v>50</v>
      </c>
      <c r="N623" s="30"/>
      <c r="O623" s="31">
        <f t="shared" si="110"/>
        <v>4826</v>
      </c>
      <c r="P623" s="32">
        <f t="shared" si="111"/>
        <v>0.906961398878258</v>
      </c>
      <c r="Q623" s="32">
        <f t="shared" si="112"/>
        <v>0.86867951982539104</v>
      </c>
      <c r="R623" s="29"/>
    </row>
    <row r="624" spans="1:18" x14ac:dyDescent="0.25">
      <c r="A624" s="29" t="s">
        <v>636</v>
      </c>
      <c r="B624" s="34" t="s">
        <v>22</v>
      </c>
      <c r="C624" s="34" t="s">
        <v>645</v>
      </c>
      <c r="D624" s="30">
        <v>751</v>
      </c>
      <c r="E624" s="30">
        <v>702</v>
      </c>
      <c r="F624" s="30">
        <v>104</v>
      </c>
      <c r="G624" s="30">
        <v>573</v>
      </c>
      <c r="H624" s="30"/>
      <c r="I624" s="30"/>
      <c r="J624" s="30"/>
      <c r="K624" s="30"/>
      <c r="L624" s="30">
        <f t="shared" si="91"/>
        <v>677</v>
      </c>
      <c r="M624" s="30">
        <v>24</v>
      </c>
      <c r="N624" s="30"/>
      <c r="O624" s="31">
        <f t="shared" si="110"/>
        <v>701</v>
      </c>
      <c r="P624" s="32">
        <f t="shared" si="111"/>
        <v>0.93475366178428765</v>
      </c>
      <c r="Q624" s="32">
        <f t="shared" si="112"/>
        <v>0.96438746438746437</v>
      </c>
      <c r="R624" s="29"/>
    </row>
    <row r="625" spans="1:18" x14ac:dyDescent="0.25">
      <c r="A625" s="29" t="s">
        <v>636</v>
      </c>
      <c r="B625" s="34" t="s">
        <v>22</v>
      </c>
      <c r="C625" s="34" t="s">
        <v>646</v>
      </c>
      <c r="D625" s="30">
        <v>866</v>
      </c>
      <c r="E625" s="30">
        <v>751</v>
      </c>
      <c r="F625" s="30">
        <v>50</v>
      </c>
      <c r="G625" s="30">
        <v>514</v>
      </c>
      <c r="H625" s="30">
        <v>68</v>
      </c>
      <c r="I625" s="30"/>
      <c r="J625" s="30"/>
      <c r="K625" s="30"/>
      <c r="L625" s="30">
        <f t="shared" si="91"/>
        <v>632</v>
      </c>
      <c r="M625" s="30">
        <v>27</v>
      </c>
      <c r="N625" s="30"/>
      <c r="O625" s="31">
        <f t="shared" si="110"/>
        <v>659</v>
      </c>
      <c r="P625" s="32">
        <f t="shared" si="111"/>
        <v>0.86720554272517325</v>
      </c>
      <c r="Q625" s="32">
        <f t="shared" si="112"/>
        <v>0.8415446071904128</v>
      </c>
      <c r="R625" s="29"/>
    </row>
    <row r="626" spans="1:18" x14ac:dyDescent="0.25">
      <c r="A626" s="29" t="s">
        <v>636</v>
      </c>
      <c r="B626" s="34" t="s">
        <v>22</v>
      </c>
      <c r="C626" s="34" t="s">
        <v>647</v>
      </c>
      <c r="D626" s="30">
        <v>1270</v>
      </c>
      <c r="E626" s="30">
        <v>1252</v>
      </c>
      <c r="F626" s="30">
        <v>345</v>
      </c>
      <c r="G626" s="30">
        <v>743</v>
      </c>
      <c r="H626" s="30">
        <v>41</v>
      </c>
      <c r="I626" s="30"/>
      <c r="J626" s="30"/>
      <c r="K626" s="30"/>
      <c r="L626" s="30">
        <f t="shared" si="91"/>
        <v>1129</v>
      </c>
      <c r="M626" s="30">
        <v>83</v>
      </c>
      <c r="N626" s="30">
        <v>4</v>
      </c>
      <c r="O626" s="31">
        <f t="shared" si="110"/>
        <v>1216</v>
      </c>
      <c r="P626" s="32">
        <f t="shared" si="111"/>
        <v>0.98582677165354327</v>
      </c>
      <c r="Q626" s="32">
        <f t="shared" si="112"/>
        <v>0.90175718849840258</v>
      </c>
      <c r="R626" s="29"/>
    </row>
    <row r="627" spans="1:18" x14ac:dyDescent="0.25">
      <c r="A627" s="29" t="s">
        <v>636</v>
      </c>
      <c r="B627" s="34" t="s">
        <v>22</v>
      </c>
      <c r="C627" s="34" t="s">
        <v>648</v>
      </c>
      <c r="D627" s="30">
        <v>272</v>
      </c>
      <c r="E627" s="30">
        <v>272</v>
      </c>
      <c r="F627" s="30">
        <v>105</v>
      </c>
      <c r="G627" s="30">
        <v>123</v>
      </c>
      <c r="H627" s="30">
        <v>1</v>
      </c>
      <c r="I627" s="30"/>
      <c r="J627" s="30"/>
      <c r="K627" s="30"/>
      <c r="L627" s="30">
        <f t="shared" si="91"/>
        <v>229</v>
      </c>
      <c r="M627" s="30">
        <v>7</v>
      </c>
      <c r="N627" s="30"/>
      <c r="O627" s="31">
        <f t="shared" si="110"/>
        <v>236</v>
      </c>
      <c r="P627" s="32">
        <f t="shared" si="111"/>
        <v>1</v>
      </c>
      <c r="Q627" s="32">
        <f t="shared" si="112"/>
        <v>0.84191176470588236</v>
      </c>
      <c r="R627" s="29"/>
    </row>
    <row r="628" spans="1:18" x14ac:dyDescent="0.25">
      <c r="A628" s="29" t="s">
        <v>636</v>
      </c>
      <c r="B628" s="34" t="s">
        <v>26</v>
      </c>
      <c r="C628" s="34" t="s">
        <v>649</v>
      </c>
      <c r="D628" s="30">
        <v>1433</v>
      </c>
      <c r="E628" s="30">
        <v>1412</v>
      </c>
      <c r="F628" s="30">
        <v>249</v>
      </c>
      <c r="G628" s="30">
        <v>313</v>
      </c>
      <c r="H628" s="30">
        <v>319</v>
      </c>
      <c r="I628" s="30"/>
      <c r="J628" s="30"/>
      <c r="K628" s="30"/>
      <c r="L628" s="30">
        <f t="shared" si="91"/>
        <v>881</v>
      </c>
      <c r="M628" s="30">
        <v>9</v>
      </c>
      <c r="N628" s="30"/>
      <c r="O628" s="31">
        <f t="shared" si="110"/>
        <v>890</v>
      </c>
      <c r="P628" s="32">
        <f t="shared" si="111"/>
        <v>0.98534542916957435</v>
      </c>
      <c r="Q628" s="32">
        <f t="shared" si="112"/>
        <v>0.62393767705382441</v>
      </c>
      <c r="R628" s="29"/>
    </row>
    <row r="629" spans="1:18" x14ac:dyDescent="0.25">
      <c r="A629" s="29" t="s">
        <v>636</v>
      </c>
      <c r="B629" s="34" t="s">
        <v>26</v>
      </c>
      <c r="C629" s="34" t="s">
        <v>650</v>
      </c>
      <c r="D629" s="30">
        <v>889</v>
      </c>
      <c r="E629" s="30">
        <v>748</v>
      </c>
      <c r="F629" s="30">
        <v>77</v>
      </c>
      <c r="G629" s="30">
        <v>408</v>
      </c>
      <c r="H629" s="30">
        <v>174</v>
      </c>
      <c r="I629" s="30"/>
      <c r="J629" s="30"/>
      <c r="K629" s="30"/>
      <c r="L629" s="30">
        <f t="shared" si="91"/>
        <v>659</v>
      </c>
      <c r="M629" s="30">
        <v>11</v>
      </c>
      <c r="N629" s="30"/>
      <c r="O629" s="31">
        <f t="shared" si="110"/>
        <v>670</v>
      </c>
      <c r="P629" s="32">
        <f t="shared" si="111"/>
        <v>0.84139482564679413</v>
      </c>
      <c r="Q629" s="32">
        <f t="shared" si="112"/>
        <v>0.88101604278074863</v>
      </c>
      <c r="R629" s="29"/>
    </row>
    <row r="630" spans="1:18" x14ac:dyDescent="0.25">
      <c r="A630" s="29" t="s">
        <v>636</v>
      </c>
      <c r="B630" s="34" t="s">
        <v>26</v>
      </c>
      <c r="C630" s="34" t="s">
        <v>541</v>
      </c>
      <c r="D630" s="30">
        <v>3925</v>
      </c>
      <c r="E630" s="30">
        <v>3400</v>
      </c>
      <c r="F630" s="30">
        <v>178</v>
      </c>
      <c r="G630" s="30">
        <v>510</v>
      </c>
      <c r="H630" s="30">
        <v>154</v>
      </c>
      <c r="I630" s="30">
        <v>1</v>
      </c>
      <c r="J630" s="30"/>
      <c r="K630" s="30"/>
      <c r="L630" s="30">
        <f t="shared" si="91"/>
        <v>843</v>
      </c>
      <c r="M630" s="30">
        <v>20</v>
      </c>
      <c r="N630" s="30"/>
      <c r="O630" s="31">
        <f t="shared" si="110"/>
        <v>863</v>
      </c>
      <c r="P630" s="32">
        <f t="shared" si="111"/>
        <v>0.86624203821656054</v>
      </c>
      <c r="Q630" s="32">
        <f t="shared" si="112"/>
        <v>0.24794117647058825</v>
      </c>
      <c r="R630" s="29"/>
    </row>
    <row r="631" spans="1:18" x14ac:dyDescent="0.25">
      <c r="A631" s="29" t="s">
        <v>636</v>
      </c>
      <c r="B631" s="34" t="s">
        <v>22</v>
      </c>
      <c r="C631" s="34" t="s">
        <v>651</v>
      </c>
      <c r="D631" s="30">
        <v>176</v>
      </c>
      <c r="E631" s="30">
        <v>175</v>
      </c>
      <c r="F631" s="30">
        <v>87</v>
      </c>
      <c r="G631" s="30">
        <v>59</v>
      </c>
      <c r="H631" s="30">
        <v>10</v>
      </c>
      <c r="I631" s="30"/>
      <c r="J631" s="30"/>
      <c r="K631" s="30"/>
      <c r="L631" s="30">
        <f t="shared" si="91"/>
        <v>156</v>
      </c>
      <c r="M631" s="30">
        <v>5</v>
      </c>
      <c r="N631" s="30"/>
      <c r="O631" s="31">
        <f t="shared" si="110"/>
        <v>161</v>
      </c>
      <c r="P631" s="32">
        <f t="shared" si="111"/>
        <v>0.99431818181818177</v>
      </c>
      <c r="Q631" s="32">
        <f t="shared" si="112"/>
        <v>0.89142857142857146</v>
      </c>
      <c r="R631" s="29"/>
    </row>
    <row r="632" spans="1:18" x14ac:dyDescent="0.25">
      <c r="A632" s="29" t="s">
        <v>636</v>
      </c>
      <c r="B632" s="34" t="s">
        <v>22</v>
      </c>
      <c r="C632" s="34" t="s">
        <v>652</v>
      </c>
      <c r="D632" s="30">
        <v>493</v>
      </c>
      <c r="E632" s="30">
        <v>493</v>
      </c>
      <c r="F632" s="30">
        <v>25</v>
      </c>
      <c r="G632" s="30">
        <v>416</v>
      </c>
      <c r="H632" s="30">
        <v>6</v>
      </c>
      <c r="I632" s="30"/>
      <c r="J632" s="30"/>
      <c r="K632" s="30"/>
      <c r="L632" s="30">
        <f t="shared" si="91"/>
        <v>447</v>
      </c>
      <c r="M632" s="30">
        <v>15</v>
      </c>
      <c r="N632" s="30">
        <v>1</v>
      </c>
      <c r="O632" s="31">
        <f t="shared" si="110"/>
        <v>463</v>
      </c>
      <c r="P632" s="32">
        <f t="shared" si="111"/>
        <v>1</v>
      </c>
      <c r="Q632" s="32">
        <f t="shared" si="112"/>
        <v>0.90669371196754567</v>
      </c>
      <c r="R632" s="29"/>
    </row>
    <row r="633" spans="1:18" x14ac:dyDescent="0.25">
      <c r="A633" s="29" t="s">
        <v>636</v>
      </c>
      <c r="B633" s="34" t="s">
        <v>22</v>
      </c>
      <c r="C633" s="34" t="s">
        <v>653</v>
      </c>
      <c r="D633" s="30">
        <v>495</v>
      </c>
      <c r="E633" s="30">
        <v>440</v>
      </c>
      <c r="F633" s="30">
        <v>49</v>
      </c>
      <c r="G633" s="30">
        <v>361</v>
      </c>
      <c r="H633" s="30">
        <v>22</v>
      </c>
      <c r="I633" s="30"/>
      <c r="J633" s="30"/>
      <c r="K633" s="30"/>
      <c r="L633" s="30">
        <f t="shared" si="91"/>
        <v>432</v>
      </c>
      <c r="M633" s="30">
        <v>18</v>
      </c>
      <c r="N633" s="30">
        <v>1</v>
      </c>
      <c r="O633" s="31">
        <f t="shared" si="110"/>
        <v>451</v>
      </c>
      <c r="P633" s="32">
        <f t="shared" si="111"/>
        <v>0.88888888888888884</v>
      </c>
      <c r="Q633" s="32">
        <f t="shared" si="112"/>
        <v>0.98181818181818181</v>
      </c>
      <c r="R633" s="29"/>
    </row>
    <row r="634" spans="1:18" x14ac:dyDescent="0.25">
      <c r="A634" s="29" t="s">
        <v>636</v>
      </c>
      <c r="B634" s="34" t="s">
        <v>22</v>
      </c>
      <c r="C634" s="34" t="s">
        <v>654</v>
      </c>
      <c r="D634" s="30">
        <v>944</v>
      </c>
      <c r="E634" s="30">
        <v>938</v>
      </c>
      <c r="F634" s="30">
        <v>303</v>
      </c>
      <c r="G634" s="30">
        <v>538</v>
      </c>
      <c r="H634" s="30">
        <v>2</v>
      </c>
      <c r="I634" s="30"/>
      <c r="J634" s="30"/>
      <c r="K634" s="30"/>
      <c r="L634" s="30">
        <f t="shared" si="91"/>
        <v>843</v>
      </c>
      <c r="M634" s="30">
        <v>7</v>
      </c>
      <c r="N634" s="30">
        <v>1</v>
      </c>
      <c r="O634" s="31">
        <f t="shared" si="110"/>
        <v>851</v>
      </c>
      <c r="P634" s="32">
        <f t="shared" si="111"/>
        <v>0.99364406779661019</v>
      </c>
      <c r="Q634" s="32">
        <f t="shared" si="112"/>
        <v>0.8987206823027718</v>
      </c>
      <c r="R634" s="29"/>
    </row>
    <row r="635" spans="1:18" x14ac:dyDescent="0.25">
      <c r="A635" s="29" t="s">
        <v>636</v>
      </c>
      <c r="B635" s="34" t="s">
        <v>22</v>
      </c>
      <c r="C635" s="34" t="s">
        <v>655</v>
      </c>
      <c r="D635" s="30">
        <v>878</v>
      </c>
      <c r="E635" s="30">
        <v>878</v>
      </c>
      <c r="F635" s="30">
        <v>18</v>
      </c>
      <c r="G635" s="30">
        <v>571</v>
      </c>
      <c r="H635" s="30">
        <v>3</v>
      </c>
      <c r="I635" s="30"/>
      <c r="J635" s="30"/>
      <c r="K635" s="30"/>
      <c r="L635" s="30">
        <f t="shared" si="91"/>
        <v>592</v>
      </c>
      <c r="M635" s="30">
        <v>14</v>
      </c>
      <c r="N635" s="30"/>
      <c r="O635" s="31">
        <f t="shared" si="110"/>
        <v>606</v>
      </c>
      <c r="P635" s="32">
        <f t="shared" si="111"/>
        <v>1</v>
      </c>
      <c r="Q635" s="32">
        <f t="shared" si="112"/>
        <v>0.67425968109339407</v>
      </c>
      <c r="R635" s="29"/>
    </row>
    <row r="636" spans="1:18" x14ac:dyDescent="0.25">
      <c r="A636" s="29" t="s">
        <v>636</v>
      </c>
      <c r="B636" s="34" t="s">
        <v>22</v>
      </c>
      <c r="C636" s="34" t="s">
        <v>656</v>
      </c>
      <c r="D636" s="30">
        <v>264</v>
      </c>
      <c r="E636" s="30">
        <v>264</v>
      </c>
      <c r="F636" s="30">
        <v>146</v>
      </c>
      <c r="G636" s="30">
        <v>90</v>
      </c>
      <c r="H636" s="30"/>
      <c r="I636" s="30"/>
      <c r="J636" s="30"/>
      <c r="K636" s="30"/>
      <c r="L636" s="30">
        <f t="shared" si="91"/>
        <v>236</v>
      </c>
      <c r="M636" s="30">
        <v>15</v>
      </c>
      <c r="N636" s="30"/>
      <c r="O636" s="31">
        <f t="shared" si="110"/>
        <v>251</v>
      </c>
      <c r="P636" s="32">
        <f t="shared" si="111"/>
        <v>1</v>
      </c>
      <c r="Q636" s="32">
        <f t="shared" si="112"/>
        <v>0.89393939393939392</v>
      </c>
      <c r="R636" s="29"/>
    </row>
    <row r="637" spans="1:18" x14ac:dyDescent="0.25">
      <c r="A637" s="29" t="s">
        <v>636</v>
      </c>
      <c r="B637" s="34" t="s">
        <v>22</v>
      </c>
      <c r="C637" s="34" t="s">
        <v>657</v>
      </c>
      <c r="D637" s="30">
        <v>123</v>
      </c>
      <c r="E637" s="30">
        <v>123</v>
      </c>
      <c r="F637" s="30">
        <v>28</v>
      </c>
      <c r="G637" s="30">
        <v>80</v>
      </c>
      <c r="H637" s="30"/>
      <c r="I637" s="30"/>
      <c r="J637" s="30"/>
      <c r="K637" s="30"/>
      <c r="L637" s="30">
        <f t="shared" si="91"/>
        <v>108</v>
      </c>
      <c r="M637" s="30">
        <v>5</v>
      </c>
      <c r="N637" s="30"/>
      <c r="O637" s="31">
        <f t="shared" si="110"/>
        <v>113</v>
      </c>
      <c r="P637" s="32">
        <f t="shared" si="111"/>
        <v>1</v>
      </c>
      <c r="Q637" s="32">
        <f t="shared" si="112"/>
        <v>0.87804878048780488</v>
      </c>
      <c r="R637" s="29"/>
    </row>
    <row r="638" spans="1:18" x14ac:dyDescent="0.25">
      <c r="A638" s="29" t="s">
        <v>636</v>
      </c>
      <c r="B638" s="34" t="s">
        <v>22</v>
      </c>
      <c r="C638" s="34" t="s">
        <v>658</v>
      </c>
      <c r="D638" s="30">
        <v>383</v>
      </c>
      <c r="E638" s="30">
        <v>383</v>
      </c>
      <c r="F638" s="30">
        <v>23</v>
      </c>
      <c r="G638" s="30">
        <v>277</v>
      </c>
      <c r="H638" s="30">
        <v>8</v>
      </c>
      <c r="I638" s="30"/>
      <c r="J638" s="30"/>
      <c r="K638" s="30"/>
      <c r="L638" s="30">
        <f t="shared" si="91"/>
        <v>308</v>
      </c>
      <c r="M638" s="30">
        <v>10</v>
      </c>
      <c r="N638" s="30"/>
      <c r="O638" s="31">
        <f t="shared" si="110"/>
        <v>318</v>
      </c>
      <c r="P638" s="32">
        <f t="shared" si="111"/>
        <v>1</v>
      </c>
      <c r="Q638" s="32">
        <f t="shared" si="112"/>
        <v>0.80417754569190603</v>
      </c>
      <c r="R638" s="29"/>
    </row>
    <row r="639" spans="1:18" x14ac:dyDescent="0.25">
      <c r="A639" s="29" t="s">
        <v>636</v>
      </c>
      <c r="B639" s="34" t="s">
        <v>22</v>
      </c>
      <c r="C639" s="34" t="s">
        <v>659</v>
      </c>
      <c r="D639" s="30">
        <v>1513</v>
      </c>
      <c r="E639" s="30">
        <v>1513</v>
      </c>
      <c r="F639" s="30">
        <v>104</v>
      </c>
      <c r="G639" s="30">
        <v>1288</v>
      </c>
      <c r="H639" s="30">
        <v>1</v>
      </c>
      <c r="I639" s="30"/>
      <c r="J639" s="30"/>
      <c r="K639" s="30"/>
      <c r="L639" s="30">
        <f t="shared" si="91"/>
        <v>1393</v>
      </c>
      <c r="M639" s="30">
        <v>27</v>
      </c>
      <c r="N639" s="30"/>
      <c r="O639" s="31">
        <f t="shared" si="110"/>
        <v>1420</v>
      </c>
      <c r="P639" s="32">
        <f t="shared" si="111"/>
        <v>1</v>
      </c>
      <c r="Q639" s="32">
        <f t="shared" si="112"/>
        <v>0.92068737607402507</v>
      </c>
      <c r="R639" s="29"/>
    </row>
    <row r="640" spans="1:18" x14ac:dyDescent="0.25">
      <c r="A640" s="29" t="s">
        <v>636</v>
      </c>
      <c r="B640" s="34" t="s">
        <v>22</v>
      </c>
      <c r="C640" s="34" t="s">
        <v>660</v>
      </c>
      <c r="D640" s="30">
        <v>371</v>
      </c>
      <c r="E640" s="30">
        <v>364</v>
      </c>
      <c r="F640" s="30">
        <v>64</v>
      </c>
      <c r="G640" s="30">
        <v>276</v>
      </c>
      <c r="H640" s="30"/>
      <c r="I640" s="30"/>
      <c r="J640" s="30"/>
      <c r="K640" s="30"/>
      <c r="L640" s="30">
        <f t="shared" si="91"/>
        <v>340</v>
      </c>
      <c r="M640" s="30">
        <v>9</v>
      </c>
      <c r="N640" s="30"/>
      <c r="O640" s="31">
        <f t="shared" si="110"/>
        <v>349</v>
      </c>
      <c r="P640" s="32">
        <f t="shared" si="111"/>
        <v>0.98113207547169812</v>
      </c>
      <c r="Q640" s="32">
        <f t="shared" si="112"/>
        <v>0.93406593406593408</v>
      </c>
      <c r="R640" s="29"/>
    </row>
    <row r="641" spans="1:18" x14ac:dyDescent="0.25">
      <c r="A641" s="29" t="s">
        <v>636</v>
      </c>
      <c r="B641" s="34" t="s">
        <v>26</v>
      </c>
      <c r="C641" s="34" t="s">
        <v>661</v>
      </c>
      <c r="D641" s="30">
        <v>2569</v>
      </c>
      <c r="E641" s="30">
        <v>2309</v>
      </c>
      <c r="F641" s="30">
        <v>88</v>
      </c>
      <c r="G641" s="30">
        <v>621</v>
      </c>
      <c r="H641" s="30">
        <v>80</v>
      </c>
      <c r="I641" s="30">
        <v>6</v>
      </c>
      <c r="J641" s="30"/>
      <c r="K641" s="30"/>
      <c r="L641" s="30">
        <f t="shared" si="91"/>
        <v>795</v>
      </c>
      <c r="M641" s="30">
        <v>6</v>
      </c>
      <c r="N641" s="30"/>
      <c r="O641" s="31">
        <f t="shared" si="110"/>
        <v>801</v>
      </c>
      <c r="P641" s="32">
        <f t="shared" si="111"/>
        <v>0.89879330478785524</v>
      </c>
      <c r="Q641" s="32">
        <f t="shared" si="112"/>
        <v>0.34430489389346036</v>
      </c>
      <c r="R641" s="29"/>
    </row>
    <row r="642" spans="1:18" x14ac:dyDescent="0.25">
      <c r="A642" s="29" t="s">
        <v>636</v>
      </c>
      <c r="B642" s="34" t="s">
        <v>26</v>
      </c>
      <c r="C642" s="34" t="s">
        <v>662</v>
      </c>
      <c r="D642" s="30">
        <v>3854</v>
      </c>
      <c r="E642" s="30">
        <v>2470</v>
      </c>
      <c r="F642" s="30">
        <v>291</v>
      </c>
      <c r="G642" s="30">
        <v>621</v>
      </c>
      <c r="H642" s="30">
        <v>62</v>
      </c>
      <c r="I642" s="30">
        <v>1</v>
      </c>
      <c r="J642" s="30"/>
      <c r="K642" s="30"/>
      <c r="L642" s="30">
        <f t="shared" si="91"/>
        <v>975</v>
      </c>
      <c r="M642" s="30">
        <v>9</v>
      </c>
      <c r="N642" s="30"/>
      <c r="O642" s="31">
        <f t="shared" si="110"/>
        <v>984</v>
      </c>
      <c r="P642" s="32">
        <f t="shared" si="111"/>
        <v>0.64089257913855735</v>
      </c>
      <c r="Q642" s="32">
        <f t="shared" si="112"/>
        <v>0.39473684210526316</v>
      </c>
      <c r="R642" s="29"/>
    </row>
    <row r="643" spans="1:18" x14ac:dyDescent="0.25">
      <c r="A643" s="29" t="s">
        <v>636</v>
      </c>
      <c r="B643" s="34" t="s">
        <v>22</v>
      </c>
      <c r="C643" s="34" t="s">
        <v>663</v>
      </c>
      <c r="D643" s="30">
        <v>443</v>
      </c>
      <c r="E643" s="30">
        <v>443</v>
      </c>
      <c r="F643" s="30">
        <v>55</v>
      </c>
      <c r="G643" s="30">
        <v>226</v>
      </c>
      <c r="H643" s="30"/>
      <c r="I643" s="30"/>
      <c r="J643" s="30"/>
      <c r="K643" s="30"/>
      <c r="L643" s="30">
        <f t="shared" si="91"/>
        <v>281</v>
      </c>
      <c r="M643" s="30">
        <v>2</v>
      </c>
      <c r="N643" s="30"/>
      <c r="O643" s="31">
        <f t="shared" si="110"/>
        <v>283</v>
      </c>
      <c r="P643" s="32">
        <f t="shared" si="111"/>
        <v>1</v>
      </c>
      <c r="Q643" s="32">
        <f t="shared" si="112"/>
        <v>0.63431151241534989</v>
      </c>
      <c r="R643" s="29"/>
    </row>
    <row r="644" spans="1:18" x14ac:dyDescent="0.25">
      <c r="A644" s="29" t="s">
        <v>636</v>
      </c>
      <c r="B644" s="34" t="s">
        <v>22</v>
      </c>
      <c r="C644" s="34" t="s">
        <v>664</v>
      </c>
      <c r="D644" s="30">
        <v>127</v>
      </c>
      <c r="E644" s="30">
        <v>127</v>
      </c>
      <c r="F644" s="30">
        <v>29</v>
      </c>
      <c r="G644" s="30">
        <v>85</v>
      </c>
      <c r="H644" s="30"/>
      <c r="I644" s="30"/>
      <c r="J644" s="30"/>
      <c r="K644" s="30"/>
      <c r="L644" s="30">
        <f t="shared" si="91"/>
        <v>114</v>
      </c>
      <c r="M644" s="30"/>
      <c r="N644" s="30"/>
      <c r="O644" s="31">
        <f t="shared" si="110"/>
        <v>114</v>
      </c>
      <c r="P644" s="32">
        <f t="shared" si="111"/>
        <v>1</v>
      </c>
      <c r="Q644" s="32">
        <f t="shared" si="112"/>
        <v>0.89763779527559051</v>
      </c>
      <c r="R644" s="29"/>
    </row>
    <row r="645" spans="1:18" x14ac:dyDescent="0.25">
      <c r="A645" s="17" t="s">
        <v>160</v>
      </c>
      <c r="B645" s="18"/>
      <c r="C645" s="18"/>
      <c r="D645" s="19">
        <f t="shared" ref="D645:O645" si="113">+SUM(D612:D644)</f>
        <v>63181</v>
      </c>
      <c r="E645" s="19">
        <f t="shared" si="113"/>
        <v>58671</v>
      </c>
      <c r="F645" s="19">
        <f t="shared" si="113"/>
        <v>12297</v>
      </c>
      <c r="G645" s="19">
        <f t="shared" si="113"/>
        <v>27785</v>
      </c>
      <c r="H645" s="19">
        <f t="shared" si="113"/>
        <v>7493</v>
      </c>
      <c r="I645" s="19">
        <f t="shared" si="113"/>
        <v>945</v>
      </c>
      <c r="J645" s="19">
        <f t="shared" si="113"/>
        <v>5</v>
      </c>
      <c r="K645" s="19">
        <f t="shared" si="113"/>
        <v>4</v>
      </c>
      <c r="L645" s="19">
        <f t="shared" ref="L645:L708" si="114">SUM(F645:K645)</f>
        <v>48529</v>
      </c>
      <c r="M645" s="19">
        <f t="shared" si="113"/>
        <v>956</v>
      </c>
      <c r="N645" s="19">
        <f t="shared" si="113"/>
        <v>9</v>
      </c>
      <c r="O645" s="19">
        <f t="shared" si="113"/>
        <v>49494</v>
      </c>
      <c r="P645" s="20">
        <f>IFERROR(E645/D645,0)</f>
        <v>0.92861778066190781</v>
      </c>
      <c r="Q645" s="20">
        <f>+IFERROR(L645/D645,0)</f>
        <v>0.76809483863819816</v>
      </c>
      <c r="R645" s="18"/>
    </row>
    <row r="646" spans="1:18" x14ac:dyDescent="0.25">
      <c r="A646" s="29" t="s">
        <v>665</v>
      </c>
      <c r="B646" s="34" t="s">
        <v>230</v>
      </c>
      <c r="C646" s="34" t="s">
        <v>420</v>
      </c>
      <c r="D646" s="68">
        <v>94928</v>
      </c>
      <c r="E646" s="68">
        <v>91521</v>
      </c>
      <c r="F646" s="68">
        <v>12630</v>
      </c>
      <c r="G646" s="68">
        <v>30897</v>
      </c>
      <c r="H646" s="68">
        <v>23155</v>
      </c>
      <c r="I646" s="68">
        <v>14597</v>
      </c>
      <c r="J646" s="68">
        <v>7574</v>
      </c>
      <c r="K646" s="68">
        <v>1760</v>
      </c>
      <c r="L646" s="68">
        <f t="shared" si="114"/>
        <v>90613</v>
      </c>
      <c r="M646" s="68">
        <v>1140</v>
      </c>
      <c r="N646" s="68">
        <v>18</v>
      </c>
      <c r="O646" s="31">
        <f>L646+M646+N646</f>
        <v>91771</v>
      </c>
      <c r="P646" s="32">
        <f>E646/D646</f>
        <v>0.96410964099106689</v>
      </c>
      <c r="Q646" s="32">
        <f>L646/D646</f>
        <v>0.95454449688184728</v>
      </c>
      <c r="R646" s="29"/>
    </row>
    <row r="647" spans="1:18" x14ac:dyDescent="0.25">
      <c r="A647" s="29" t="s">
        <v>665</v>
      </c>
      <c r="B647" s="34" t="s">
        <v>230</v>
      </c>
      <c r="C647" s="34" t="s">
        <v>421</v>
      </c>
      <c r="D647" s="68">
        <v>2077</v>
      </c>
      <c r="E647" s="68">
        <v>2046</v>
      </c>
      <c r="F647" s="68">
        <v>101</v>
      </c>
      <c r="G647" s="68">
        <v>1837</v>
      </c>
      <c r="H647" s="68">
        <v>11</v>
      </c>
      <c r="I647" s="68">
        <v>4</v>
      </c>
      <c r="J647" s="68">
        <v>1</v>
      </c>
      <c r="K647" s="68">
        <v>15</v>
      </c>
      <c r="L647" s="68">
        <f t="shared" si="114"/>
        <v>1969</v>
      </c>
      <c r="M647" s="68">
        <v>14</v>
      </c>
      <c r="N647" s="68">
        <v>0</v>
      </c>
      <c r="O647" s="31">
        <f t="shared" ref="O647:O657" si="115">L647+M647+N647</f>
        <v>1983</v>
      </c>
      <c r="P647" s="32">
        <f t="shared" ref="P647:P657" si="116">E647/D647</f>
        <v>0.9850746268656716</v>
      </c>
      <c r="Q647" s="32">
        <f t="shared" ref="Q647:Q657" si="117">L647/D647</f>
        <v>0.94800192585459797</v>
      </c>
      <c r="R647" s="29" t="s">
        <v>666</v>
      </c>
    </row>
    <row r="648" spans="1:18" x14ac:dyDescent="0.25">
      <c r="A648" s="29" t="s">
        <v>665</v>
      </c>
      <c r="B648" s="34" t="s">
        <v>230</v>
      </c>
      <c r="C648" s="34" t="s">
        <v>422</v>
      </c>
      <c r="D648" s="68">
        <v>4593</v>
      </c>
      <c r="E648" s="68">
        <v>4091</v>
      </c>
      <c r="F648" s="68">
        <v>2482</v>
      </c>
      <c r="G648" s="68">
        <v>1311</v>
      </c>
      <c r="H648" s="68">
        <v>8</v>
      </c>
      <c r="I648" s="68">
        <v>0</v>
      </c>
      <c r="J648" s="68">
        <v>0</v>
      </c>
      <c r="K648" s="68">
        <v>138</v>
      </c>
      <c r="L648" s="68">
        <f t="shared" si="114"/>
        <v>3939</v>
      </c>
      <c r="M648" s="68">
        <v>18</v>
      </c>
      <c r="N648" s="68">
        <v>0</v>
      </c>
      <c r="O648" s="31">
        <f t="shared" si="115"/>
        <v>3957</v>
      </c>
      <c r="P648" s="32">
        <f t="shared" si="116"/>
        <v>0.89070324406705859</v>
      </c>
      <c r="Q648" s="32">
        <f t="shared" si="117"/>
        <v>0.85760940561724364</v>
      </c>
      <c r="R648" s="29" t="s">
        <v>667</v>
      </c>
    </row>
    <row r="649" spans="1:18" x14ac:dyDescent="0.25">
      <c r="A649" s="29" t="s">
        <v>665</v>
      </c>
      <c r="B649" s="34" t="s">
        <v>162</v>
      </c>
      <c r="C649" s="34" t="s">
        <v>668</v>
      </c>
      <c r="D649" s="68">
        <v>38392</v>
      </c>
      <c r="E649" s="68">
        <v>35383</v>
      </c>
      <c r="F649" s="68">
        <v>17718</v>
      </c>
      <c r="G649" s="68">
        <v>10421</v>
      </c>
      <c r="H649" s="68">
        <v>4574</v>
      </c>
      <c r="I649" s="68">
        <v>1237</v>
      </c>
      <c r="J649" s="68">
        <v>0</v>
      </c>
      <c r="K649" s="68">
        <v>0</v>
      </c>
      <c r="L649" s="68">
        <f t="shared" si="114"/>
        <v>33950</v>
      </c>
      <c r="M649" s="68">
        <v>567</v>
      </c>
      <c r="N649" s="68">
        <v>1</v>
      </c>
      <c r="O649" s="31">
        <f t="shared" si="115"/>
        <v>34518</v>
      </c>
      <c r="P649" s="32">
        <f t="shared" si="116"/>
        <v>0.92162429672848512</v>
      </c>
      <c r="Q649" s="32">
        <f t="shared" si="117"/>
        <v>0.88429881225255258</v>
      </c>
      <c r="R649" s="29"/>
    </row>
    <row r="650" spans="1:18" x14ac:dyDescent="0.25">
      <c r="A650" s="29" t="s">
        <v>665</v>
      </c>
      <c r="B650" s="34" t="s">
        <v>230</v>
      </c>
      <c r="C650" s="34" t="s">
        <v>669</v>
      </c>
      <c r="D650" s="68">
        <v>7097</v>
      </c>
      <c r="E650" s="68">
        <v>4361</v>
      </c>
      <c r="F650" s="68">
        <v>401</v>
      </c>
      <c r="G650" s="68">
        <v>2519</v>
      </c>
      <c r="H650" s="68">
        <v>663</v>
      </c>
      <c r="I650" s="68">
        <v>90</v>
      </c>
      <c r="J650" s="68">
        <v>12</v>
      </c>
      <c r="K650" s="68">
        <v>0</v>
      </c>
      <c r="L650" s="68">
        <f t="shared" si="114"/>
        <v>3685</v>
      </c>
      <c r="M650" s="68">
        <v>65</v>
      </c>
      <c r="N650" s="68">
        <v>0</v>
      </c>
      <c r="O650" s="31">
        <f t="shared" si="115"/>
        <v>3750</v>
      </c>
      <c r="P650" s="32">
        <f t="shared" si="116"/>
        <v>0.61448499365929266</v>
      </c>
      <c r="Q650" s="32">
        <f t="shared" si="117"/>
        <v>0.51923347893476113</v>
      </c>
      <c r="R650" s="29" t="s">
        <v>670</v>
      </c>
    </row>
    <row r="651" spans="1:18" x14ac:dyDescent="0.25">
      <c r="A651" s="29" t="s">
        <v>665</v>
      </c>
      <c r="B651" s="34" t="s">
        <v>230</v>
      </c>
      <c r="C651" s="34" t="s">
        <v>671</v>
      </c>
      <c r="D651" s="68">
        <v>1072</v>
      </c>
      <c r="E651" s="68">
        <v>532</v>
      </c>
      <c r="F651" s="68">
        <v>61</v>
      </c>
      <c r="G651" s="68">
        <v>375</v>
      </c>
      <c r="H651" s="68">
        <v>79</v>
      </c>
      <c r="I651" s="68">
        <v>0</v>
      </c>
      <c r="J651" s="68">
        <v>0</v>
      </c>
      <c r="K651" s="68">
        <v>0</v>
      </c>
      <c r="L651" s="68">
        <f t="shared" si="114"/>
        <v>515</v>
      </c>
      <c r="M651" s="68">
        <v>4</v>
      </c>
      <c r="N651" s="68">
        <v>0</v>
      </c>
      <c r="O651" s="31">
        <f t="shared" si="115"/>
        <v>519</v>
      </c>
      <c r="P651" s="32">
        <f t="shared" si="116"/>
        <v>0.4962686567164179</v>
      </c>
      <c r="Q651" s="32">
        <f t="shared" si="117"/>
        <v>0.48041044776119401</v>
      </c>
      <c r="R651" s="29" t="s">
        <v>670</v>
      </c>
    </row>
    <row r="652" spans="1:18" x14ac:dyDescent="0.25">
      <c r="A652" s="29" t="s">
        <v>665</v>
      </c>
      <c r="B652" s="34" t="s">
        <v>230</v>
      </c>
      <c r="C652" s="34" t="s">
        <v>672</v>
      </c>
      <c r="D652" s="68">
        <v>743</v>
      </c>
      <c r="E652" s="68">
        <v>620</v>
      </c>
      <c r="F652" s="68">
        <v>71</v>
      </c>
      <c r="G652" s="68">
        <v>345</v>
      </c>
      <c r="H652" s="68">
        <v>59</v>
      </c>
      <c r="I652" s="68">
        <v>0</v>
      </c>
      <c r="J652" s="68">
        <v>0</v>
      </c>
      <c r="K652" s="68">
        <v>0</v>
      </c>
      <c r="L652" s="68">
        <f t="shared" si="114"/>
        <v>475</v>
      </c>
      <c r="M652" s="68">
        <v>1</v>
      </c>
      <c r="N652" s="68">
        <v>0</v>
      </c>
      <c r="O652" s="31">
        <f t="shared" si="115"/>
        <v>476</v>
      </c>
      <c r="P652" s="32">
        <f t="shared" si="116"/>
        <v>0.83445491251682369</v>
      </c>
      <c r="Q652" s="32">
        <f t="shared" si="117"/>
        <v>0.63930013458950197</v>
      </c>
      <c r="R652" s="29" t="s">
        <v>670</v>
      </c>
    </row>
    <row r="653" spans="1:18" x14ac:dyDescent="0.25">
      <c r="A653" s="29" t="s">
        <v>665</v>
      </c>
      <c r="B653" s="34" t="s">
        <v>230</v>
      </c>
      <c r="C653" s="34" t="s">
        <v>673</v>
      </c>
      <c r="D653" s="68">
        <v>932</v>
      </c>
      <c r="E653" s="68">
        <v>883</v>
      </c>
      <c r="F653" s="68">
        <v>252</v>
      </c>
      <c r="G653" s="68">
        <v>458</v>
      </c>
      <c r="H653" s="68">
        <v>64</v>
      </c>
      <c r="I653" s="68">
        <v>0</v>
      </c>
      <c r="J653" s="68">
        <v>0</v>
      </c>
      <c r="K653" s="68">
        <v>0</v>
      </c>
      <c r="L653" s="68">
        <f t="shared" si="114"/>
        <v>774</v>
      </c>
      <c r="M653" s="68">
        <v>5</v>
      </c>
      <c r="N653" s="68">
        <v>0</v>
      </c>
      <c r="O653" s="31">
        <f t="shared" si="115"/>
        <v>779</v>
      </c>
      <c r="P653" s="32">
        <f t="shared" si="116"/>
        <v>0.94742489270386265</v>
      </c>
      <c r="Q653" s="32">
        <f t="shared" si="117"/>
        <v>0.83047210300429186</v>
      </c>
      <c r="R653" s="29" t="s">
        <v>670</v>
      </c>
    </row>
    <row r="654" spans="1:18" x14ac:dyDescent="0.25">
      <c r="A654" s="29" t="s">
        <v>665</v>
      </c>
      <c r="B654" s="34" t="s">
        <v>230</v>
      </c>
      <c r="C654" s="34" t="s">
        <v>674</v>
      </c>
      <c r="D654" s="68">
        <v>2960</v>
      </c>
      <c r="E654" s="68">
        <v>2232</v>
      </c>
      <c r="F654" s="68">
        <v>671</v>
      </c>
      <c r="G654" s="68">
        <v>1369</v>
      </c>
      <c r="H654" s="68">
        <v>141</v>
      </c>
      <c r="I654" s="68">
        <v>0</v>
      </c>
      <c r="J654" s="68">
        <v>0</v>
      </c>
      <c r="K654" s="68">
        <v>0</v>
      </c>
      <c r="L654" s="68">
        <f t="shared" si="114"/>
        <v>2181</v>
      </c>
      <c r="M654" s="68">
        <v>22</v>
      </c>
      <c r="N654" s="68">
        <v>0</v>
      </c>
      <c r="O654" s="31">
        <f t="shared" si="115"/>
        <v>2203</v>
      </c>
      <c r="P654" s="32">
        <f t="shared" si="116"/>
        <v>0.75405405405405401</v>
      </c>
      <c r="Q654" s="32">
        <f t="shared" si="117"/>
        <v>0.73682432432432432</v>
      </c>
      <c r="R654" s="29" t="s">
        <v>670</v>
      </c>
    </row>
    <row r="655" spans="1:18" x14ac:dyDescent="0.25">
      <c r="A655" s="29" t="s">
        <v>665</v>
      </c>
      <c r="B655" s="34" t="s">
        <v>230</v>
      </c>
      <c r="C655" s="34" t="s">
        <v>457</v>
      </c>
      <c r="D655" s="68">
        <v>2198</v>
      </c>
      <c r="E655" s="68">
        <v>1142</v>
      </c>
      <c r="F655" s="68">
        <v>236</v>
      </c>
      <c r="G655" s="68">
        <v>810</v>
      </c>
      <c r="H655" s="68">
        <v>84</v>
      </c>
      <c r="I655" s="68">
        <v>0</v>
      </c>
      <c r="J655" s="68">
        <v>0</v>
      </c>
      <c r="K655" s="68">
        <v>0</v>
      </c>
      <c r="L655" s="68">
        <f t="shared" si="114"/>
        <v>1130</v>
      </c>
      <c r="M655" s="68">
        <v>11</v>
      </c>
      <c r="N655" s="68">
        <v>0</v>
      </c>
      <c r="O655" s="31">
        <f t="shared" si="115"/>
        <v>1141</v>
      </c>
      <c r="P655" s="32">
        <f t="shared" si="116"/>
        <v>0.51956323930846227</v>
      </c>
      <c r="Q655" s="32">
        <f t="shared" si="117"/>
        <v>0.5141037306642402</v>
      </c>
      <c r="R655" s="29" t="s">
        <v>670</v>
      </c>
    </row>
    <row r="656" spans="1:18" x14ac:dyDescent="0.25">
      <c r="A656" s="29" t="s">
        <v>665</v>
      </c>
      <c r="B656" s="34" t="s">
        <v>230</v>
      </c>
      <c r="C656" s="34" t="s">
        <v>675</v>
      </c>
      <c r="D656" s="68">
        <v>12544</v>
      </c>
      <c r="E656" s="68">
        <v>5709</v>
      </c>
      <c r="F656" s="68">
        <v>101</v>
      </c>
      <c r="G656" s="68">
        <v>1817</v>
      </c>
      <c r="H656" s="68">
        <v>3014</v>
      </c>
      <c r="I656" s="68">
        <v>277</v>
      </c>
      <c r="J656" s="68">
        <v>2</v>
      </c>
      <c r="K656" s="68">
        <v>0</v>
      </c>
      <c r="L656" s="68">
        <f t="shared" si="114"/>
        <v>5211</v>
      </c>
      <c r="M656" s="68">
        <v>45</v>
      </c>
      <c r="N656" s="68">
        <v>0</v>
      </c>
      <c r="O656" s="31">
        <f t="shared" si="115"/>
        <v>5256</v>
      </c>
      <c r="P656" s="32">
        <f t="shared" si="116"/>
        <v>0.45511798469387754</v>
      </c>
      <c r="Q656" s="32">
        <f t="shared" si="117"/>
        <v>0.41541772959183676</v>
      </c>
      <c r="R656" s="29" t="s">
        <v>670</v>
      </c>
    </row>
    <row r="657" spans="1:18" x14ac:dyDescent="0.25">
      <c r="A657" s="29" t="s">
        <v>665</v>
      </c>
      <c r="B657" s="34" t="s">
        <v>401</v>
      </c>
      <c r="C657" s="34" t="s">
        <v>676</v>
      </c>
      <c r="D657" s="68">
        <v>824</v>
      </c>
      <c r="E657" s="68">
        <v>773</v>
      </c>
      <c r="F657" s="68">
        <v>565</v>
      </c>
      <c r="G657" s="68">
        <v>156</v>
      </c>
      <c r="H657" s="68">
        <v>2</v>
      </c>
      <c r="I657" s="68">
        <v>0</v>
      </c>
      <c r="J657" s="68">
        <v>0</v>
      </c>
      <c r="K657" s="68">
        <v>0</v>
      </c>
      <c r="L657" s="68">
        <f t="shared" si="114"/>
        <v>723</v>
      </c>
      <c r="M657" s="68">
        <v>2</v>
      </c>
      <c r="N657" s="68">
        <v>0</v>
      </c>
      <c r="O657" s="31">
        <f t="shared" si="115"/>
        <v>725</v>
      </c>
      <c r="P657" s="32">
        <f t="shared" si="116"/>
        <v>0.93810679611650483</v>
      </c>
      <c r="Q657" s="32">
        <f t="shared" si="117"/>
        <v>0.87742718446601942</v>
      </c>
      <c r="R657" s="29" t="s">
        <v>677</v>
      </c>
    </row>
    <row r="658" spans="1:18" x14ac:dyDescent="0.25">
      <c r="A658" s="17" t="s">
        <v>160</v>
      </c>
      <c r="B658" s="18"/>
      <c r="C658" s="18"/>
      <c r="D658" s="19">
        <f>+SUM(D646:D657)</f>
        <v>168360</v>
      </c>
      <c r="E658" s="19">
        <f t="shared" ref="E658:O658" si="118">+SUM(E646:E657)</f>
        <v>149293</v>
      </c>
      <c r="F658" s="19">
        <f t="shared" si="118"/>
        <v>35289</v>
      </c>
      <c r="G658" s="19">
        <f t="shared" si="118"/>
        <v>52315</v>
      </c>
      <c r="H658" s="19">
        <f t="shared" si="118"/>
        <v>31854</v>
      </c>
      <c r="I658" s="19">
        <f t="shared" si="118"/>
        <v>16205</v>
      </c>
      <c r="J658" s="19">
        <f t="shared" si="118"/>
        <v>7589</v>
      </c>
      <c r="K658" s="19">
        <f t="shared" si="118"/>
        <v>1913</v>
      </c>
      <c r="L658" s="19">
        <f t="shared" si="114"/>
        <v>145165</v>
      </c>
      <c r="M658" s="19">
        <f t="shared" si="118"/>
        <v>1894</v>
      </c>
      <c r="N658" s="19">
        <f t="shared" si="118"/>
        <v>19</v>
      </c>
      <c r="O658" s="19">
        <f t="shared" si="118"/>
        <v>147078</v>
      </c>
      <c r="P658" s="20">
        <f>IFERROR(E658/D658,0)</f>
        <v>0.88674863387978142</v>
      </c>
      <c r="Q658" s="20">
        <f>+IFERROR(L658/D658,0)</f>
        <v>0.86222974578284628</v>
      </c>
      <c r="R658" s="18"/>
    </row>
    <row r="659" spans="1:18" x14ac:dyDescent="0.25">
      <c r="A659" s="29" t="s">
        <v>678</v>
      </c>
      <c r="B659" s="34" t="s">
        <v>230</v>
      </c>
      <c r="C659" s="34" t="s">
        <v>679</v>
      </c>
      <c r="D659" s="30">
        <v>5372</v>
      </c>
      <c r="E659" s="30">
        <v>4465</v>
      </c>
      <c r="F659" s="30">
        <v>1231</v>
      </c>
      <c r="G659" s="30">
        <v>1756</v>
      </c>
      <c r="H659" s="30">
        <v>1016</v>
      </c>
      <c r="I659" s="30">
        <v>6</v>
      </c>
      <c r="J659" s="30">
        <v>0</v>
      </c>
      <c r="K659" s="30">
        <v>0</v>
      </c>
      <c r="L659" s="30">
        <f t="shared" si="114"/>
        <v>4009</v>
      </c>
      <c r="M659" s="30">
        <v>0</v>
      </c>
      <c r="N659" s="30">
        <v>0</v>
      </c>
      <c r="O659" s="31">
        <v>4009</v>
      </c>
      <c r="P659" s="32">
        <v>0.83116157855547279</v>
      </c>
      <c r="Q659" s="32">
        <v>0.74627699180938201</v>
      </c>
      <c r="R659" s="29"/>
    </row>
    <row r="660" spans="1:18" x14ac:dyDescent="0.25">
      <c r="A660" s="17" t="s">
        <v>160</v>
      </c>
      <c r="B660" s="18"/>
      <c r="C660" s="18"/>
      <c r="D660" s="19">
        <f>+SUM(D659)</f>
        <v>5372</v>
      </c>
      <c r="E660" s="19">
        <f t="shared" ref="E660:N660" si="119">+SUM(E659)</f>
        <v>4465</v>
      </c>
      <c r="F660" s="19">
        <f t="shared" si="119"/>
        <v>1231</v>
      </c>
      <c r="G660" s="19">
        <f t="shared" si="119"/>
        <v>1756</v>
      </c>
      <c r="H660" s="19">
        <f t="shared" si="119"/>
        <v>1016</v>
      </c>
      <c r="I660" s="19">
        <f t="shared" si="119"/>
        <v>6</v>
      </c>
      <c r="J660" s="19">
        <f t="shared" si="119"/>
        <v>0</v>
      </c>
      <c r="K660" s="19">
        <f t="shared" si="119"/>
        <v>0</v>
      </c>
      <c r="L660" s="19">
        <f t="shared" si="114"/>
        <v>4009</v>
      </c>
      <c r="M660" s="19">
        <f t="shared" si="119"/>
        <v>0</v>
      </c>
      <c r="N660" s="19">
        <f t="shared" si="119"/>
        <v>0</v>
      </c>
      <c r="O660" s="19">
        <f t="shared" ref="O660" si="120">SUM(L660:N660)</f>
        <v>4009</v>
      </c>
      <c r="P660" s="20">
        <f>IFERROR(E660/D660,0)</f>
        <v>0.83116157855547279</v>
      </c>
      <c r="Q660" s="20">
        <f>+IFERROR(L660/D660,0)</f>
        <v>0.74627699180938201</v>
      </c>
      <c r="R660" s="18"/>
    </row>
    <row r="661" spans="1:18" x14ac:dyDescent="0.25">
      <c r="A661" s="29" t="s">
        <v>680</v>
      </c>
      <c r="B661" s="29" t="s">
        <v>230</v>
      </c>
      <c r="C661" s="29" t="s">
        <v>681</v>
      </c>
      <c r="D661" s="37">
        <v>1750</v>
      </c>
      <c r="E661" s="37">
        <v>1740</v>
      </c>
      <c r="F661" s="37">
        <v>221</v>
      </c>
      <c r="G661" s="37">
        <v>847</v>
      </c>
      <c r="H661" s="37">
        <v>594</v>
      </c>
      <c r="I661" s="37"/>
      <c r="J661" s="37"/>
      <c r="K661" s="37"/>
      <c r="L661" s="37">
        <f t="shared" si="114"/>
        <v>1662</v>
      </c>
      <c r="M661" s="37">
        <v>55</v>
      </c>
      <c r="N661" s="38"/>
      <c r="O661" s="31">
        <f>L661+M661</f>
        <v>1717</v>
      </c>
      <c r="P661" s="32">
        <v>0.99428571428571433</v>
      </c>
      <c r="Q661" s="32">
        <v>0.94971428571428573</v>
      </c>
      <c r="R661" s="69"/>
    </row>
    <row r="662" spans="1:18" x14ac:dyDescent="0.25">
      <c r="A662" s="29" t="s">
        <v>680</v>
      </c>
      <c r="B662" s="29" t="s">
        <v>230</v>
      </c>
      <c r="C662" s="29" t="s">
        <v>681</v>
      </c>
      <c r="D662" s="37">
        <v>1700</v>
      </c>
      <c r="E662" s="37">
        <v>1080</v>
      </c>
      <c r="F662" s="37">
        <v>208</v>
      </c>
      <c r="G662" s="37">
        <v>817</v>
      </c>
      <c r="H662" s="37"/>
      <c r="I662" s="37"/>
      <c r="J662" s="37"/>
      <c r="K662" s="37"/>
      <c r="L662" s="37">
        <f t="shared" si="114"/>
        <v>1025</v>
      </c>
      <c r="M662" s="37"/>
      <c r="N662" s="38"/>
      <c r="O662" s="31">
        <f>L662+M662</f>
        <v>1025</v>
      </c>
      <c r="P662" s="32">
        <v>0.63529411764705879</v>
      </c>
      <c r="Q662" s="32">
        <v>0.6029411764705882</v>
      </c>
      <c r="R662" s="29"/>
    </row>
    <row r="663" spans="1:18" x14ac:dyDescent="0.25">
      <c r="A663" s="17" t="s">
        <v>160</v>
      </c>
      <c r="B663" s="18"/>
      <c r="C663" s="18"/>
      <c r="D663" s="19">
        <f>D662+D661</f>
        <v>3450</v>
      </c>
      <c r="E663" s="19">
        <f t="shared" ref="E663:O663" si="121">E662+E661</f>
        <v>2820</v>
      </c>
      <c r="F663" s="19">
        <f t="shared" si="121"/>
        <v>429</v>
      </c>
      <c r="G663" s="19">
        <f t="shared" si="121"/>
        <v>1664</v>
      </c>
      <c r="H663" s="19">
        <f t="shared" si="121"/>
        <v>594</v>
      </c>
      <c r="I663" s="19">
        <f t="shared" si="121"/>
        <v>0</v>
      </c>
      <c r="J663" s="19">
        <f t="shared" si="121"/>
        <v>0</v>
      </c>
      <c r="K663" s="19">
        <f t="shared" si="121"/>
        <v>0</v>
      </c>
      <c r="L663" s="19">
        <f t="shared" si="114"/>
        <v>2687</v>
      </c>
      <c r="M663" s="19">
        <f t="shared" si="121"/>
        <v>55</v>
      </c>
      <c r="N663" s="19">
        <f t="shared" si="121"/>
        <v>0</v>
      </c>
      <c r="O663" s="19">
        <f t="shared" si="121"/>
        <v>2742</v>
      </c>
      <c r="P663" s="20">
        <f>IFERROR(E663/D663,0)</f>
        <v>0.81739130434782614</v>
      </c>
      <c r="Q663" s="20">
        <f>+IFERROR(L663/D663,0)</f>
        <v>0.77884057971014498</v>
      </c>
      <c r="R663" s="18"/>
    </row>
    <row r="664" spans="1:18" x14ac:dyDescent="0.25">
      <c r="A664" s="29" t="s">
        <v>682</v>
      </c>
      <c r="B664" s="29" t="s">
        <v>230</v>
      </c>
      <c r="C664" s="29" t="s">
        <v>683</v>
      </c>
      <c r="D664" s="30">
        <v>980</v>
      </c>
      <c r="E664" s="30">
        <v>980</v>
      </c>
      <c r="F664" s="30">
        <v>74</v>
      </c>
      <c r="G664" s="30">
        <v>878</v>
      </c>
      <c r="H664" s="30">
        <v>6</v>
      </c>
      <c r="I664" s="30">
        <v>0</v>
      </c>
      <c r="J664" s="30">
        <v>0</v>
      </c>
      <c r="K664" s="30">
        <v>0</v>
      </c>
      <c r="L664" s="30">
        <f t="shared" si="114"/>
        <v>958</v>
      </c>
      <c r="M664" s="30">
        <v>3</v>
      </c>
      <c r="N664" s="30">
        <v>0</v>
      </c>
      <c r="O664" s="31">
        <f>L664+M664+N664</f>
        <v>961</v>
      </c>
      <c r="P664" s="32">
        <f>E664/D664</f>
        <v>1</v>
      </c>
      <c r="Q664" s="32">
        <f>L664/D664</f>
        <v>0.97755102040816322</v>
      </c>
      <c r="R664" s="29"/>
    </row>
    <row r="665" spans="1:18" x14ac:dyDescent="0.25">
      <c r="A665" s="29" t="s">
        <v>682</v>
      </c>
      <c r="B665" s="29" t="s">
        <v>230</v>
      </c>
      <c r="C665" s="29" t="s">
        <v>684</v>
      </c>
      <c r="D665" s="30">
        <v>1470</v>
      </c>
      <c r="E665" s="30">
        <v>1470</v>
      </c>
      <c r="F665" s="30">
        <v>801</v>
      </c>
      <c r="G665" s="30">
        <v>621</v>
      </c>
      <c r="H665" s="30">
        <v>23</v>
      </c>
      <c r="I665" s="30">
        <v>3</v>
      </c>
      <c r="J665" s="30">
        <v>0</v>
      </c>
      <c r="K665" s="30">
        <v>0</v>
      </c>
      <c r="L665" s="30">
        <f t="shared" si="114"/>
        <v>1448</v>
      </c>
      <c r="M665" s="30">
        <v>14</v>
      </c>
      <c r="N665" s="30">
        <v>0</v>
      </c>
      <c r="O665" s="31">
        <f t="shared" ref="O665:O683" si="122">L665+M665+N665</f>
        <v>1462</v>
      </c>
      <c r="P665" s="32">
        <f t="shared" ref="P665:P683" si="123">E665/D665</f>
        <v>1</v>
      </c>
      <c r="Q665" s="32">
        <f t="shared" ref="Q665:Q683" si="124">L665/D665</f>
        <v>0.98503401360544218</v>
      </c>
      <c r="R665" s="29"/>
    </row>
    <row r="666" spans="1:18" x14ac:dyDescent="0.25">
      <c r="A666" s="29" t="s">
        <v>682</v>
      </c>
      <c r="B666" s="29" t="s">
        <v>230</v>
      </c>
      <c r="C666" s="29" t="s">
        <v>685</v>
      </c>
      <c r="D666" s="30">
        <v>6000</v>
      </c>
      <c r="E666" s="30">
        <v>6000</v>
      </c>
      <c r="F666" s="30">
        <v>2570</v>
      </c>
      <c r="G666" s="30">
        <v>2937</v>
      </c>
      <c r="H666" s="30">
        <v>345</v>
      </c>
      <c r="I666" s="30">
        <v>0</v>
      </c>
      <c r="J666" s="30">
        <v>0</v>
      </c>
      <c r="K666" s="30">
        <v>0</v>
      </c>
      <c r="L666" s="30">
        <f t="shared" si="114"/>
        <v>5852</v>
      </c>
      <c r="M666" s="30">
        <v>73</v>
      </c>
      <c r="N666" s="30">
        <v>0</v>
      </c>
      <c r="O666" s="31">
        <f t="shared" si="122"/>
        <v>5925</v>
      </c>
      <c r="P666" s="32">
        <f t="shared" si="123"/>
        <v>1</v>
      </c>
      <c r="Q666" s="32">
        <f t="shared" si="124"/>
        <v>0.97533333333333339</v>
      </c>
      <c r="R666" s="29"/>
    </row>
    <row r="667" spans="1:18" x14ac:dyDescent="0.25">
      <c r="A667" s="29" t="s">
        <v>682</v>
      </c>
      <c r="B667" s="29" t="s">
        <v>230</v>
      </c>
      <c r="C667" s="29" t="s">
        <v>686</v>
      </c>
      <c r="D667" s="30">
        <v>1200</v>
      </c>
      <c r="E667" s="30">
        <v>1200</v>
      </c>
      <c r="F667" s="30">
        <v>435</v>
      </c>
      <c r="G667" s="30">
        <v>718</v>
      </c>
      <c r="H667" s="30">
        <v>14</v>
      </c>
      <c r="I667" s="30">
        <v>0</v>
      </c>
      <c r="J667" s="30">
        <v>0</v>
      </c>
      <c r="K667" s="30">
        <v>0</v>
      </c>
      <c r="L667" s="30">
        <f t="shared" si="114"/>
        <v>1167</v>
      </c>
      <c r="M667" s="30">
        <v>0</v>
      </c>
      <c r="N667" s="30">
        <v>0</v>
      </c>
      <c r="O667" s="31">
        <f t="shared" si="122"/>
        <v>1167</v>
      </c>
      <c r="P667" s="32">
        <f t="shared" si="123"/>
        <v>1</v>
      </c>
      <c r="Q667" s="32">
        <f t="shared" si="124"/>
        <v>0.97250000000000003</v>
      </c>
      <c r="R667" s="29"/>
    </row>
    <row r="668" spans="1:18" x14ac:dyDescent="0.25">
      <c r="A668" s="29" t="s">
        <v>682</v>
      </c>
      <c r="B668" s="29" t="s">
        <v>230</v>
      </c>
      <c r="C668" s="29" t="s">
        <v>563</v>
      </c>
      <c r="D668" s="30">
        <v>650</v>
      </c>
      <c r="E668" s="30">
        <v>650</v>
      </c>
      <c r="F668" s="30">
        <v>270</v>
      </c>
      <c r="G668" s="30">
        <v>332</v>
      </c>
      <c r="H668" s="30">
        <v>4</v>
      </c>
      <c r="I668" s="30">
        <v>0</v>
      </c>
      <c r="J668" s="30">
        <v>0</v>
      </c>
      <c r="K668" s="30">
        <v>0</v>
      </c>
      <c r="L668" s="30">
        <f t="shared" si="114"/>
        <v>606</v>
      </c>
      <c r="M668" s="30">
        <v>0</v>
      </c>
      <c r="N668" s="30">
        <v>0</v>
      </c>
      <c r="O668" s="31">
        <f t="shared" si="122"/>
        <v>606</v>
      </c>
      <c r="P668" s="32">
        <f t="shared" si="123"/>
        <v>1</v>
      </c>
      <c r="Q668" s="32">
        <f t="shared" si="124"/>
        <v>0.93230769230769228</v>
      </c>
      <c r="R668" s="29"/>
    </row>
    <row r="669" spans="1:18" x14ac:dyDescent="0.25">
      <c r="A669" s="29" t="s">
        <v>682</v>
      </c>
      <c r="B669" s="29" t="s">
        <v>26</v>
      </c>
      <c r="C669" s="29" t="s">
        <v>687</v>
      </c>
      <c r="D669" s="30">
        <v>2150</v>
      </c>
      <c r="E669" s="30">
        <v>2150</v>
      </c>
      <c r="F669" s="30">
        <v>885</v>
      </c>
      <c r="G669" s="30">
        <v>1112</v>
      </c>
      <c r="H669" s="30">
        <v>97</v>
      </c>
      <c r="I669" s="30">
        <v>0</v>
      </c>
      <c r="J669" s="30">
        <v>0</v>
      </c>
      <c r="K669" s="30">
        <v>0</v>
      </c>
      <c r="L669" s="30">
        <f t="shared" si="114"/>
        <v>2094</v>
      </c>
      <c r="M669" s="30">
        <v>7</v>
      </c>
      <c r="N669" s="30">
        <v>0</v>
      </c>
      <c r="O669" s="31">
        <f t="shared" si="122"/>
        <v>2101</v>
      </c>
      <c r="P669" s="32">
        <f t="shared" si="123"/>
        <v>1</v>
      </c>
      <c r="Q669" s="32">
        <f t="shared" si="124"/>
        <v>0.97395348837209306</v>
      </c>
      <c r="R669" s="29"/>
    </row>
    <row r="670" spans="1:18" x14ac:dyDescent="0.25">
      <c r="A670" s="29" t="s">
        <v>682</v>
      </c>
      <c r="B670" s="29" t="s">
        <v>26</v>
      </c>
      <c r="C670" s="29" t="s">
        <v>688</v>
      </c>
      <c r="D670" s="30">
        <v>3013</v>
      </c>
      <c r="E670" s="30">
        <v>3013</v>
      </c>
      <c r="F670" s="30">
        <v>587</v>
      </c>
      <c r="G670" s="30">
        <v>1681</v>
      </c>
      <c r="H670" s="30">
        <v>276</v>
      </c>
      <c r="I670" s="30">
        <v>13</v>
      </c>
      <c r="J670" s="30">
        <v>0</v>
      </c>
      <c r="K670" s="30">
        <v>0</v>
      </c>
      <c r="L670" s="30">
        <f t="shared" si="114"/>
        <v>2557</v>
      </c>
      <c r="M670" s="30">
        <v>7</v>
      </c>
      <c r="N670" s="30">
        <v>0</v>
      </c>
      <c r="O670" s="31">
        <f t="shared" si="122"/>
        <v>2564</v>
      </c>
      <c r="P670" s="32">
        <f t="shared" si="123"/>
        <v>1</v>
      </c>
      <c r="Q670" s="32">
        <f t="shared" si="124"/>
        <v>0.84865582475937607</v>
      </c>
      <c r="R670" s="29"/>
    </row>
    <row r="671" spans="1:18" x14ac:dyDescent="0.25">
      <c r="A671" s="29" t="s">
        <v>682</v>
      </c>
      <c r="B671" s="29" t="s">
        <v>230</v>
      </c>
      <c r="C671" s="29" t="s">
        <v>689</v>
      </c>
      <c r="D671" s="30">
        <v>480</v>
      </c>
      <c r="E671" s="30">
        <v>480</v>
      </c>
      <c r="F671" s="30">
        <v>141</v>
      </c>
      <c r="G671" s="30">
        <v>322</v>
      </c>
      <c r="H671" s="30">
        <v>3</v>
      </c>
      <c r="I671" s="30">
        <v>0</v>
      </c>
      <c r="J671" s="30">
        <v>0</v>
      </c>
      <c r="K671" s="30">
        <v>0</v>
      </c>
      <c r="L671" s="30">
        <f t="shared" si="114"/>
        <v>466</v>
      </c>
      <c r="M671" s="30">
        <v>0</v>
      </c>
      <c r="N671" s="30">
        <v>0</v>
      </c>
      <c r="O671" s="31">
        <f t="shared" si="122"/>
        <v>466</v>
      </c>
      <c r="P671" s="32">
        <f t="shared" si="123"/>
        <v>1</v>
      </c>
      <c r="Q671" s="32">
        <f t="shared" si="124"/>
        <v>0.97083333333333333</v>
      </c>
      <c r="R671" s="29"/>
    </row>
    <row r="672" spans="1:18" x14ac:dyDescent="0.25">
      <c r="A672" s="29" t="s">
        <v>682</v>
      </c>
      <c r="B672" s="29" t="s">
        <v>90</v>
      </c>
      <c r="C672" s="29" t="s">
        <v>690</v>
      </c>
      <c r="D672" s="30">
        <v>5220</v>
      </c>
      <c r="E672" s="30">
        <v>4750</v>
      </c>
      <c r="F672" s="30">
        <v>985</v>
      </c>
      <c r="G672" s="30">
        <v>1516</v>
      </c>
      <c r="H672" s="30">
        <v>304</v>
      </c>
      <c r="I672" s="30">
        <v>8</v>
      </c>
      <c r="J672" s="30">
        <v>1</v>
      </c>
      <c r="K672" s="30">
        <v>0</v>
      </c>
      <c r="L672" s="30">
        <f t="shared" si="114"/>
        <v>2814</v>
      </c>
      <c r="M672" s="30">
        <v>13</v>
      </c>
      <c r="N672" s="30">
        <v>0</v>
      </c>
      <c r="O672" s="31">
        <f t="shared" si="122"/>
        <v>2827</v>
      </c>
      <c r="P672" s="32">
        <f t="shared" si="123"/>
        <v>0.90996168582375481</v>
      </c>
      <c r="Q672" s="32">
        <f t="shared" si="124"/>
        <v>0.53908045977011498</v>
      </c>
      <c r="R672" s="29"/>
    </row>
    <row r="673" spans="1:18" x14ac:dyDescent="0.25">
      <c r="A673" s="29" t="s">
        <v>682</v>
      </c>
      <c r="B673" s="29" t="s">
        <v>230</v>
      </c>
      <c r="C673" s="29" t="s">
        <v>91</v>
      </c>
      <c r="D673" s="30">
        <v>1550</v>
      </c>
      <c r="E673" s="30">
        <v>1550</v>
      </c>
      <c r="F673" s="30">
        <v>810</v>
      </c>
      <c r="G673" s="30">
        <v>701</v>
      </c>
      <c r="H673" s="30">
        <v>22</v>
      </c>
      <c r="I673" s="30">
        <v>0</v>
      </c>
      <c r="J673" s="30">
        <v>0</v>
      </c>
      <c r="K673" s="30">
        <v>0</v>
      </c>
      <c r="L673" s="30">
        <f t="shared" si="114"/>
        <v>1533</v>
      </c>
      <c r="M673" s="30">
        <v>9</v>
      </c>
      <c r="N673" s="30">
        <v>0</v>
      </c>
      <c r="O673" s="31">
        <f t="shared" si="122"/>
        <v>1542</v>
      </c>
      <c r="P673" s="32">
        <f t="shared" si="123"/>
        <v>1</v>
      </c>
      <c r="Q673" s="32">
        <f t="shared" si="124"/>
        <v>0.98903225806451611</v>
      </c>
      <c r="R673" s="29"/>
    </row>
    <row r="674" spans="1:18" x14ac:dyDescent="0.25">
      <c r="A674" s="29" t="s">
        <v>682</v>
      </c>
      <c r="B674" s="29" t="s">
        <v>230</v>
      </c>
      <c r="C674" s="29" t="s">
        <v>691</v>
      </c>
      <c r="D674" s="30">
        <v>850</v>
      </c>
      <c r="E674" s="30">
        <v>850</v>
      </c>
      <c r="F674" s="30">
        <v>291</v>
      </c>
      <c r="G674" s="30">
        <v>499</v>
      </c>
      <c r="H674" s="30">
        <v>26</v>
      </c>
      <c r="I674" s="30">
        <v>0</v>
      </c>
      <c r="J674" s="30">
        <v>0</v>
      </c>
      <c r="K674" s="30">
        <v>0</v>
      </c>
      <c r="L674" s="30">
        <f t="shared" si="114"/>
        <v>816</v>
      </c>
      <c r="M674" s="30">
        <v>19</v>
      </c>
      <c r="N674" s="30">
        <v>0</v>
      </c>
      <c r="O674" s="31">
        <f t="shared" si="122"/>
        <v>835</v>
      </c>
      <c r="P674" s="32">
        <f t="shared" si="123"/>
        <v>1</v>
      </c>
      <c r="Q674" s="32">
        <f t="shared" si="124"/>
        <v>0.96</v>
      </c>
      <c r="R674" s="29"/>
    </row>
    <row r="675" spans="1:18" x14ac:dyDescent="0.25">
      <c r="A675" s="29" t="s">
        <v>682</v>
      </c>
      <c r="B675" s="29" t="s">
        <v>230</v>
      </c>
      <c r="C675" s="29" t="s">
        <v>692</v>
      </c>
      <c r="D675" s="30">
        <v>1300</v>
      </c>
      <c r="E675" s="30">
        <v>1300</v>
      </c>
      <c r="F675" s="30">
        <v>159</v>
      </c>
      <c r="G675" s="30">
        <v>709</v>
      </c>
      <c r="H675" s="30">
        <v>223</v>
      </c>
      <c r="I675" s="30">
        <v>0</v>
      </c>
      <c r="J675" s="30">
        <v>0</v>
      </c>
      <c r="K675" s="30">
        <v>0</v>
      </c>
      <c r="L675" s="30">
        <f t="shared" si="114"/>
        <v>1091</v>
      </c>
      <c r="M675" s="30">
        <v>11</v>
      </c>
      <c r="N675" s="30">
        <v>0</v>
      </c>
      <c r="O675" s="31">
        <f t="shared" si="122"/>
        <v>1102</v>
      </c>
      <c r="P675" s="32">
        <f t="shared" si="123"/>
        <v>1</v>
      </c>
      <c r="Q675" s="32">
        <f t="shared" si="124"/>
        <v>0.83923076923076922</v>
      </c>
      <c r="R675" s="29"/>
    </row>
    <row r="676" spans="1:18" x14ac:dyDescent="0.25">
      <c r="A676" s="29" t="s">
        <v>682</v>
      </c>
      <c r="B676" s="29" t="s">
        <v>230</v>
      </c>
      <c r="C676" s="29" t="s">
        <v>693</v>
      </c>
      <c r="D676" s="30">
        <v>230</v>
      </c>
      <c r="E676" s="30">
        <v>230</v>
      </c>
      <c r="F676" s="30">
        <v>8</v>
      </c>
      <c r="G676" s="30">
        <v>188</v>
      </c>
      <c r="H676" s="30">
        <v>1</v>
      </c>
      <c r="I676" s="30">
        <v>0</v>
      </c>
      <c r="J676" s="30">
        <v>0</v>
      </c>
      <c r="K676" s="30">
        <v>0</v>
      </c>
      <c r="L676" s="30">
        <f t="shared" si="114"/>
        <v>197</v>
      </c>
      <c r="M676" s="30">
        <v>0</v>
      </c>
      <c r="N676" s="30">
        <v>0</v>
      </c>
      <c r="O676" s="31">
        <f t="shared" si="122"/>
        <v>197</v>
      </c>
      <c r="P676" s="32">
        <f t="shared" si="123"/>
        <v>1</v>
      </c>
      <c r="Q676" s="32">
        <f t="shared" si="124"/>
        <v>0.85652173913043483</v>
      </c>
      <c r="R676" s="29"/>
    </row>
    <row r="677" spans="1:18" x14ac:dyDescent="0.25">
      <c r="A677" s="29" t="s">
        <v>682</v>
      </c>
      <c r="B677" s="29" t="s">
        <v>162</v>
      </c>
      <c r="C677" s="29" t="s">
        <v>694</v>
      </c>
      <c r="D677" s="30">
        <v>5295</v>
      </c>
      <c r="E677" s="30">
        <v>5000</v>
      </c>
      <c r="F677" s="30">
        <v>110</v>
      </c>
      <c r="G677" s="30">
        <v>1876</v>
      </c>
      <c r="H677" s="30">
        <v>7</v>
      </c>
      <c r="I677" s="30">
        <v>0</v>
      </c>
      <c r="J677" s="30">
        <v>0</v>
      </c>
      <c r="K677" s="30">
        <v>0</v>
      </c>
      <c r="L677" s="30">
        <f t="shared" si="114"/>
        <v>1993</v>
      </c>
      <c r="M677" s="30">
        <v>4</v>
      </c>
      <c r="N677" s="30">
        <v>0</v>
      </c>
      <c r="O677" s="31">
        <f t="shared" si="122"/>
        <v>1997</v>
      </c>
      <c r="P677" s="32">
        <f t="shared" si="123"/>
        <v>0.94428706326723322</v>
      </c>
      <c r="Q677" s="32">
        <f t="shared" si="124"/>
        <v>0.37639282341831914</v>
      </c>
      <c r="R677" s="29"/>
    </row>
    <row r="678" spans="1:18" x14ac:dyDescent="0.25">
      <c r="A678" s="29" t="s">
        <v>682</v>
      </c>
      <c r="B678" s="29" t="s">
        <v>230</v>
      </c>
      <c r="C678" s="29" t="s">
        <v>429</v>
      </c>
      <c r="D678" s="30">
        <v>3500</v>
      </c>
      <c r="E678" s="30">
        <v>3500</v>
      </c>
      <c r="F678" s="30">
        <v>3144</v>
      </c>
      <c r="G678" s="30">
        <v>140</v>
      </c>
      <c r="H678" s="30">
        <v>0</v>
      </c>
      <c r="I678" s="30">
        <v>0</v>
      </c>
      <c r="J678" s="30">
        <v>0</v>
      </c>
      <c r="K678" s="30">
        <v>0</v>
      </c>
      <c r="L678" s="30">
        <f t="shared" si="114"/>
        <v>3284</v>
      </c>
      <c r="M678" s="30">
        <v>14</v>
      </c>
      <c r="N678" s="30">
        <v>0</v>
      </c>
      <c r="O678" s="31">
        <f t="shared" si="122"/>
        <v>3298</v>
      </c>
      <c r="P678" s="32">
        <f t="shared" si="123"/>
        <v>1</v>
      </c>
      <c r="Q678" s="32">
        <f t="shared" si="124"/>
        <v>0.93828571428571428</v>
      </c>
      <c r="R678" s="29"/>
    </row>
    <row r="679" spans="1:18" x14ac:dyDescent="0.25">
      <c r="A679" s="29" t="s">
        <v>682</v>
      </c>
      <c r="B679" s="29" t="s">
        <v>230</v>
      </c>
      <c r="C679" s="29" t="s">
        <v>695</v>
      </c>
      <c r="D679" s="30">
        <v>560</v>
      </c>
      <c r="E679" s="30">
        <v>560</v>
      </c>
      <c r="F679" s="30">
        <v>160</v>
      </c>
      <c r="G679" s="30">
        <v>372</v>
      </c>
      <c r="H679" s="30">
        <v>16</v>
      </c>
      <c r="I679" s="30">
        <v>0</v>
      </c>
      <c r="J679" s="30">
        <v>0</v>
      </c>
      <c r="K679" s="30">
        <v>0</v>
      </c>
      <c r="L679" s="30">
        <f t="shared" si="114"/>
        <v>548</v>
      </c>
      <c r="M679" s="30">
        <v>3</v>
      </c>
      <c r="N679" s="30">
        <v>0</v>
      </c>
      <c r="O679" s="31">
        <f t="shared" si="122"/>
        <v>551</v>
      </c>
      <c r="P679" s="32">
        <f t="shared" si="123"/>
        <v>1</v>
      </c>
      <c r="Q679" s="32">
        <f t="shared" si="124"/>
        <v>0.97857142857142854</v>
      </c>
      <c r="R679" s="29"/>
    </row>
    <row r="680" spans="1:18" x14ac:dyDescent="0.25">
      <c r="A680" s="29" t="s">
        <v>682</v>
      </c>
      <c r="B680" s="29" t="s">
        <v>230</v>
      </c>
      <c r="C680" s="29" t="s">
        <v>696</v>
      </c>
      <c r="D680" s="30">
        <v>380</v>
      </c>
      <c r="E680" s="30">
        <v>380</v>
      </c>
      <c r="F680" s="30">
        <v>210</v>
      </c>
      <c r="G680" s="30">
        <v>142</v>
      </c>
      <c r="H680" s="30">
        <v>0</v>
      </c>
      <c r="I680" s="30">
        <v>0</v>
      </c>
      <c r="J680" s="30">
        <v>0</v>
      </c>
      <c r="K680" s="30">
        <v>0</v>
      </c>
      <c r="L680" s="30">
        <f t="shared" si="114"/>
        <v>352</v>
      </c>
      <c r="M680" s="30">
        <v>2</v>
      </c>
      <c r="N680" s="30">
        <v>0</v>
      </c>
      <c r="O680" s="31">
        <f t="shared" si="122"/>
        <v>354</v>
      </c>
      <c r="P680" s="32">
        <f t="shared" si="123"/>
        <v>1</v>
      </c>
      <c r="Q680" s="32">
        <f t="shared" si="124"/>
        <v>0.9263157894736842</v>
      </c>
      <c r="R680" s="29"/>
    </row>
    <row r="681" spans="1:18" x14ac:dyDescent="0.25">
      <c r="A681" s="29" t="s">
        <v>682</v>
      </c>
      <c r="B681" s="29" t="s">
        <v>230</v>
      </c>
      <c r="C681" s="29" t="s">
        <v>697</v>
      </c>
      <c r="D681" s="30">
        <v>370</v>
      </c>
      <c r="E681" s="30">
        <v>370</v>
      </c>
      <c r="F681" s="30">
        <v>146</v>
      </c>
      <c r="G681" s="30">
        <v>213</v>
      </c>
      <c r="H681" s="30">
        <v>2</v>
      </c>
      <c r="I681" s="30">
        <v>0</v>
      </c>
      <c r="J681" s="30">
        <v>0</v>
      </c>
      <c r="K681" s="30">
        <v>0</v>
      </c>
      <c r="L681" s="30">
        <f t="shared" si="114"/>
        <v>361</v>
      </c>
      <c r="M681" s="30">
        <v>0</v>
      </c>
      <c r="N681" s="30">
        <v>0</v>
      </c>
      <c r="O681" s="31">
        <f t="shared" si="122"/>
        <v>361</v>
      </c>
      <c r="P681" s="32">
        <f t="shared" si="123"/>
        <v>1</v>
      </c>
      <c r="Q681" s="32">
        <f t="shared" si="124"/>
        <v>0.9756756756756757</v>
      </c>
      <c r="R681" s="29"/>
    </row>
    <row r="682" spans="1:18" x14ac:dyDescent="0.25">
      <c r="A682" s="29" t="s">
        <v>682</v>
      </c>
      <c r="B682" s="29" t="s">
        <v>230</v>
      </c>
      <c r="C682" s="29" t="s">
        <v>698</v>
      </c>
      <c r="D682" s="30">
        <v>300</v>
      </c>
      <c r="E682" s="30">
        <v>300</v>
      </c>
      <c r="F682" s="30">
        <v>155</v>
      </c>
      <c r="G682" s="30">
        <v>134</v>
      </c>
      <c r="H682" s="30">
        <v>4</v>
      </c>
      <c r="I682" s="30">
        <v>0</v>
      </c>
      <c r="J682" s="30">
        <v>0</v>
      </c>
      <c r="K682" s="30">
        <v>0</v>
      </c>
      <c r="L682" s="30">
        <f t="shared" si="114"/>
        <v>293</v>
      </c>
      <c r="M682" s="30">
        <v>4</v>
      </c>
      <c r="N682" s="30">
        <v>0</v>
      </c>
      <c r="O682" s="31">
        <f t="shared" si="122"/>
        <v>297</v>
      </c>
      <c r="P682" s="32">
        <f t="shared" si="123"/>
        <v>1</v>
      </c>
      <c r="Q682" s="32">
        <f t="shared" si="124"/>
        <v>0.97666666666666668</v>
      </c>
      <c r="R682" s="29"/>
    </row>
    <row r="683" spans="1:18" x14ac:dyDescent="0.25">
      <c r="A683" s="29" t="s">
        <v>682</v>
      </c>
      <c r="B683" s="29" t="s">
        <v>230</v>
      </c>
      <c r="C683" s="29" t="s">
        <v>699</v>
      </c>
      <c r="D683" s="30">
        <v>320</v>
      </c>
      <c r="E683" s="30">
        <v>320</v>
      </c>
      <c r="F683" s="30">
        <v>125</v>
      </c>
      <c r="G683" s="30">
        <v>149</v>
      </c>
      <c r="H683" s="30">
        <v>24</v>
      </c>
      <c r="I683" s="30">
        <v>0</v>
      </c>
      <c r="J683" s="30">
        <v>0</v>
      </c>
      <c r="K683" s="30">
        <v>0</v>
      </c>
      <c r="L683" s="30">
        <f t="shared" si="114"/>
        <v>298</v>
      </c>
      <c r="M683" s="30">
        <v>0</v>
      </c>
      <c r="N683" s="30">
        <v>0</v>
      </c>
      <c r="O683" s="31">
        <f t="shared" si="122"/>
        <v>298</v>
      </c>
      <c r="P683" s="32">
        <f t="shared" si="123"/>
        <v>1</v>
      </c>
      <c r="Q683" s="32">
        <f t="shared" si="124"/>
        <v>0.93125000000000002</v>
      </c>
      <c r="R683" s="29"/>
    </row>
    <row r="684" spans="1:18" x14ac:dyDescent="0.25">
      <c r="A684" s="17" t="s">
        <v>160</v>
      </c>
      <c r="B684" s="18"/>
      <c r="C684" s="18"/>
      <c r="D684" s="19">
        <f>SUM(D664:D683)</f>
        <v>35818</v>
      </c>
      <c r="E684" s="19">
        <f t="shared" ref="E684:O684" si="125">SUM(E664:E683)</f>
        <v>35053</v>
      </c>
      <c r="F684" s="19">
        <f t="shared" si="125"/>
        <v>12066</v>
      </c>
      <c r="G684" s="19">
        <f t="shared" si="125"/>
        <v>15240</v>
      </c>
      <c r="H684" s="19">
        <f t="shared" si="125"/>
        <v>1397</v>
      </c>
      <c r="I684" s="19">
        <f t="shared" si="125"/>
        <v>24</v>
      </c>
      <c r="J684" s="19">
        <f t="shared" si="125"/>
        <v>1</v>
      </c>
      <c r="K684" s="19">
        <f t="shared" si="125"/>
        <v>0</v>
      </c>
      <c r="L684" s="19">
        <f t="shared" si="114"/>
        <v>28728</v>
      </c>
      <c r="M684" s="19">
        <f t="shared" si="125"/>
        <v>183</v>
      </c>
      <c r="N684" s="19">
        <f t="shared" si="125"/>
        <v>0</v>
      </c>
      <c r="O684" s="19">
        <f t="shared" si="125"/>
        <v>28911</v>
      </c>
      <c r="P684" s="20">
        <f>IFERROR(E684/D684,0)</f>
        <v>0.97864202356357144</v>
      </c>
      <c r="Q684" s="20">
        <f>+IFERROR(L684/D684,0)</f>
        <v>0.8020548327656486</v>
      </c>
      <c r="R684" s="18"/>
    </row>
    <row r="685" spans="1:18" x14ac:dyDescent="0.25">
      <c r="A685" s="29" t="s">
        <v>700</v>
      </c>
      <c r="B685" s="29" t="s">
        <v>432</v>
      </c>
      <c r="C685" s="29" t="s">
        <v>433</v>
      </c>
      <c r="D685" s="30">
        <v>3800</v>
      </c>
      <c r="E685" s="30">
        <v>520</v>
      </c>
      <c r="F685" s="30"/>
      <c r="G685" s="30">
        <v>2947</v>
      </c>
      <c r="H685" s="30"/>
      <c r="I685" s="30"/>
      <c r="J685" s="30"/>
      <c r="K685" s="30"/>
      <c r="L685" s="30">
        <f t="shared" si="114"/>
        <v>2947</v>
      </c>
      <c r="M685" s="30">
        <v>14</v>
      </c>
      <c r="N685" s="30"/>
      <c r="O685" s="31">
        <f>SUBTOTAL(9,L685:N685)</f>
        <v>2961</v>
      </c>
      <c r="P685" s="32">
        <v>0.1368421052631579</v>
      </c>
      <c r="Q685" s="32">
        <v>0.77552631578947373</v>
      </c>
      <c r="R685" s="29"/>
    </row>
    <row r="686" spans="1:18" x14ac:dyDescent="0.25">
      <c r="A686" s="29" t="s">
        <v>700</v>
      </c>
      <c r="B686" s="29" t="s">
        <v>37</v>
      </c>
      <c r="C686" s="29" t="s">
        <v>435</v>
      </c>
      <c r="D686" s="30">
        <v>600</v>
      </c>
      <c r="E686" s="30">
        <v>150</v>
      </c>
      <c r="F686" s="30"/>
      <c r="G686" s="30">
        <v>83</v>
      </c>
      <c r="H686" s="30"/>
      <c r="I686" s="30"/>
      <c r="J686" s="30"/>
      <c r="K686" s="30"/>
      <c r="L686" s="30">
        <f t="shared" si="114"/>
        <v>83</v>
      </c>
      <c r="M686" s="30">
        <v>6</v>
      </c>
      <c r="N686" s="30"/>
      <c r="O686" s="31">
        <f t="shared" ref="O686:O689" si="126">SUBTOTAL(9,L686:N686)</f>
        <v>89</v>
      </c>
      <c r="P686" s="32">
        <v>0.25</v>
      </c>
      <c r="Q686" s="32">
        <v>0.13833333333333334</v>
      </c>
      <c r="R686" s="29"/>
    </row>
    <row r="687" spans="1:18" x14ac:dyDescent="0.25">
      <c r="A687" s="29" t="s">
        <v>700</v>
      </c>
      <c r="B687" s="29" t="s">
        <v>37</v>
      </c>
      <c r="C687" s="29" t="s">
        <v>701</v>
      </c>
      <c r="D687" s="30">
        <v>1200</v>
      </c>
      <c r="E687" s="30">
        <v>262</v>
      </c>
      <c r="F687" s="30"/>
      <c r="G687" s="30">
        <v>1416</v>
      </c>
      <c r="H687" s="30"/>
      <c r="I687" s="30"/>
      <c r="J687" s="30"/>
      <c r="K687" s="30"/>
      <c r="L687" s="30">
        <f t="shared" si="114"/>
        <v>1416</v>
      </c>
      <c r="M687" s="30">
        <v>10</v>
      </c>
      <c r="N687" s="30"/>
      <c r="O687" s="31">
        <f t="shared" si="126"/>
        <v>1426</v>
      </c>
      <c r="P687" s="32">
        <v>0.21833333333333332</v>
      </c>
      <c r="Q687" s="32">
        <v>1.18</v>
      </c>
      <c r="R687" s="29"/>
    </row>
    <row r="688" spans="1:18" x14ac:dyDescent="0.25">
      <c r="A688" s="29" t="s">
        <v>700</v>
      </c>
      <c r="B688" s="29" t="s">
        <v>37</v>
      </c>
      <c r="C688" s="29" t="s">
        <v>702</v>
      </c>
      <c r="D688" s="30">
        <v>1055</v>
      </c>
      <c r="E688" s="30">
        <v>292</v>
      </c>
      <c r="F688" s="30"/>
      <c r="G688" s="30">
        <v>1371</v>
      </c>
      <c r="H688" s="30"/>
      <c r="I688" s="30"/>
      <c r="J688" s="30"/>
      <c r="K688" s="30"/>
      <c r="L688" s="30">
        <f t="shared" si="114"/>
        <v>1371</v>
      </c>
      <c r="M688" s="30">
        <v>16</v>
      </c>
      <c r="N688" s="30"/>
      <c r="O688" s="31">
        <f t="shared" si="126"/>
        <v>1387</v>
      </c>
      <c r="P688" s="32">
        <v>0.27677725118483415</v>
      </c>
      <c r="Q688" s="32">
        <v>1.2995260663507109</v>
      </c>
      <c r="R688" s="29"/>
    </row>
    <row r="689" spans="1:18" x14ac:dyDescent="0.25">
      <c r="A689" s="29" t="s">
        <v>700</v>
      </c>
      <c r="B689" s="29" t="s">
        <v>37</v>
      </c>
      <c r="C689" s="29" t="s">
        <v>703</v>
      </c>
      <c r="D689" s="30">
        <v>326</v>
      </c>
      <c r="E689" s="30">
        <v>56</v>
      </c>
      <c r="F689" s="30"/>
      <c r="G689" s="30">
        <v>513</v>
      </c>
      <c r="H689" s="30"/>
      <c r="I689" s="30"/>
      <c r="J689" s="30"/>
      <c r="K689" s="30"/>
      <c r="L689" s="30">
        <f t="shared" si="114"/>
        <v>513</v>
      </c>
      <c r="M689" s="30">
        <v>4</v>
      </c>
      <c r="N689" s="30"/>
      <c r="O689" s="31">
        <f t="shared" si="126"/>
        <v>517</v>
      </c>
      <c r="P689" s="32">
        <v>0.17177914110429449</v>
      </c>
      <c r="Q689" s="32">
        <v>1.5736196319018405</v>
      </c>
      <c r="R689" s="29"/>
    </row>
    <row r="690" spans="1:18" x14ac:dyDescent="0.25">
      <c r="A690" s="17" t="s">
        <v>160</v>
      </c>
      <c r="B690" s="18"/>
      <c r="C690" s="18"/>
      <c r="D690" s="19">
        <f>+SUM(D685:D689)</f>
        <v>6981</v>
      </c>
      <c r="E690" s="19">
        <f t="shared" ref="E690:O690" si="127">+SUM(E685:E689)</f>
        <v>1280</v>
      </c>
      <c r="F690" s="19">
        <f t="shared" si="127"/>
        <v>0</v>
      </c>
      <c r="G690" s="19">
        <f t="shared" si="127"/>
        <v>6330</v>
      </c>
      <c r="H690" s="19">
        <f t="shared" si="127"/>
        <v>0</v>
      </c>
      <c r="I690" s="19">
        <f t="shared" si="127"/>
        <v>0</v>
      </c>
      <c r="J690" s="19">
        <f t="shared" si="127"/>
        <v>0</v>
      </c>
      <c r="K690" s="19">
        <f t="shared" si="127"/>
        <v>0</v>
      </c>
      <c r="L690" s="19">
        <f t="shared" si="114"/>
        <v>6330</v>
      </c>
      <c r="M690" s="19">
        <f t="shared" si="127"/>
        <v>50</v>
      </c>
      <c r="N690" s="19">
        <f t="shared" si="127"/>
        <v>0</v>
      </c>
      <c r="O690" s="19">
        <f t="shared" si="127"/>
        <v>6380</v>
      </c>
      <c r="P690" s="20">
        <f>IFERROR(E690/D690,0)</f>
        <v>0.1833548202263286</v>
      </c>
      <c r="Q690" s="20">
        <f>+IFERROR(L690/D690,0)</f>
        <v>0.90674688440051565</v>
      </c>
      <c r="R690" s="18"/>
    </row>
    <row r="691" spans="1:18" x14ac:dyDescent="0.25">
      <c r="A691" s="29" t="s">
        <v>704</v>
      </c>
      <c r="B691" s="29" t="s">
        <v>20</v>
      </c>
      <c r="C691" s="29" t="s">
        <v>705</v>
      </c>
      <c r="D691" s="30">
        <v>2993</v>
      </c>
      <c r="E691" s="30">
        <v>2042</v>
      </c>
      <c r="F691" s="30">
        <v>1235</v>
      </c>
      <c r="G691" s="30">
        <v>804</v>
      </c>
      <c r="H691" s="30">
        <v>3</v>
      </c>
      <c r="I691" s="30">
        <v>0</v>
      </c>
      <c r="J691" s="30">
        <v>0</v>
      </c>
      <c r="K691" s="30">
        <v>0</v>
      </c>
      <c r="L691" s="30">
        <f t="shared" si="114"/>
        <v>2042</v>
      </c>
      <c r="M691" s="30">
        <v>4</v>
      </c>
      <c r="N691" s="30">
        <v>0</v>
      </c>
      <c r="O691" s="31">
        <f>L691+M691+N691</f>
        <v>2046</v>
      </c>
      <c r="P691" s="32">
        <f>E691/D691</f>
        <v>0.68225860340795186</v>
      </c>
      <c r="Q691" s="32">
        <f>L691/D691</f>
        <v>0.68225860340795186</v>
      </c>
      <c r="R691" s="29"/>
    </row>
    <row r="692" spans="1:18" x14ac:dyDescent="0.25">
      <c r="A692" s="29" t="s">
        <v>704</v>
      </c>
      <c r="B692" s="29" t="s">
        <v>20</v>
      </c>
      <c r="C692" s="29" t="s">
        <v>706</v>
      </c>
      <c r="D692" s="30">
        <v>3332</v>
      </c>
      <c r="E692" s="30">
        <v>2771</v>
      </c>
      <c r="F692" s="30">
        <v>1747</v>
      </c>
      <c r="G692" s="30">
        <v>928</v>
      </c>
      <c r="H692" s="30">
        <v>96</v>
      </c>
      <c r="I692" s="30">
        <v>0</v>
      </c>
      <c r="J692" s="30">
        <v>0</v>
      </c>
      <c r="K692" s="30">
        <v>0</v>
      </c>
      <c r="L692" s="30">
        <f t="shared" si="114"/>
        <v>2771</v>
      </c>
      <c r="M692" s="30">
        <v>16</v>
      </c>
      <c r="N692" s="30">
        <v>0</v>
      </c>
      <c r="O692" s="31">
        <f t="shared" ref="O692:O694" si="128">L692+M692+N692</f>
        <v>2787</v>
      </c>
      <c r="P692" s="32">
        <f t="shared" ref="P692:P694" si="129">E692/D692</f>
        <v>0.83163265306122447</v>
      </c>
      <c r="Q692" s="32">
        <f t="shared" ref="Q692:Q694" si="130">L692/D692</f>
        <v>0.83163265306122447</v>
      </c>
      <c r="R692" s="29"/>
    </row>
    <row r="693" spans="1:18" x14ac:dyDescent="0.25">
      <c r="A693" s="29" t="s">
        <v>704</v>
      </c>
      <c r="B693" s="29" t="s">
        <v>20</v>
      </c>
      <c r="C693" s="29" t="s">
        <v>707</v>
      </c>
      <c r="D693" s="30">
        <v>2415</v>
      </c>
      <c r="E693" s="30">
        <v>1380</v>
      </c>
      <c r="F693" s="30">
        <v>638</v>
      </c>
      <c r="G693" s="30">
        <v>741</v>
      </c>
      <c r="H693" s="30">
        <v>1</v>
      </c>
      <c r="I693" s="30">
        <v>0</v>
      </c>
      <c r="J693" s="30">
        <v>0</v>
      </c>
      <c r="K693" s="30">
        <v>0</v>
      </c>
      <c r="L693" s="30">
        <f t="shared" si="114"/>
        <v>1380</v>
      </c>
      <c r="M693" s="30">
        <v>5</v>
      </c>
      <c r="N693" s="30">
        <v>0</v>
      </c>
      <c r="O693" s="31">
        <f t="shared" si="128"/>
        <v>1385</v>
      </c>
      <c r="P693" s="32">
        <f t="shared" si="129"/>
        <v>0.5714285714285714</v>
      </c>
      <c r="Q693" s="32">
        <f t="shared" si="130"/>
        <v>0.5714285714285714</v>
      </c>
      <c r="R693" s="29"/>
    </row>
    <row r="694" spans="1:18" x14ac:dyDescent="0.25">
      <c r="A694" s="29" t="s">
        <v>704</v>
      </c>
      <c r="B694" s="29" t="s">
        <v>20</v>
      </c>
      <c r="C694" s="29" t="s">
        <v>708</v>
      </c>
      <c r="D694" s="30">
        <v>3716</v>
      </c>
      <c r="E694" s="30">
        <v>877</v>
      </c>
      <c r="F694" s="30">
        <v>278</v>
      </c>
      <c r="G694" s="30">
        <v>551</v>
      </c>
      <c r="H694" s="30">
        <v>48</v>
      </c>
      <c r="I694" s="30">
        <v>0</v>
      </c>
      <c r="J694" s="30">
        <v>0</v>
      </c>
      <c r="K694" s="30">
        <v>0</v>
      </c>
      <c r="L694" s="30">
        <f t="shared" si="114"/>
        <v>877</v>
      </c>
      <c r="M694" s="30">
        <v>13</v>
      </c>
      <c r="N694" s="30">
        <v>0</v>
      </c>
      <c r="O694" s="31">
        <f t="shared" si="128"/>
        <v>890</v>
      </c>
      <c r="P694" s="32">
        <f t="shared" si="129"/>
        <v>0.23600645855758881</v>
      </c>
      <c r="Q694" s="32">
        <f t="shared" si="130"/>
        <v>0.23600645855758881</v>
      </c>
      <c r="R694" s="29"/>
    </row>
    <row r="695" spans="1:18" x14ac:dyDescent="0.25">
      <c r="A695" s="17" t="s">
        <v>160</v>
      </c>
      <c r="B695" s="18"/>
      <c r="C695" s="18"/>
      <c r="D695" s="19">
        <f>+SUM(D691:D694)</f>
        <v>12456</v>
      </c>
      <c r="E695" s="19">
        <f t="shared" ref="E695:O695" si="131">+SUM(E691:E694)</f>
        <v>7070</v>
      </c>
      <c r="F695" s="19">
        <f t="shared" si="131"/>
        <v>3898</v>
      </c>
      <c r="G695" s="19">
        <f t="shared" si="131"/>
        <v>3024</v>
      </c>
      <c r="H695" s="19">
        <f t="shared" si="131"/>
        <v>148</v>
      </c>
      <c r="I695" s="19">
        <f t="shared" si="131"/>
        <v>0</v>
      </c>
      <c r="J695" s="19">
        <f t="shared" si="131"/>
        <v>0</v>
      </c>
      <c r="K695" s="19">
        <f t="shared" si="131"/>
        <v>0</v>
      </c>
      <c r="L695" s="19">
        <f t="shared" si="114"/>
        <v>7070</v>
      </c>
      <c r="M695" s="19">
        <f t="shared" si="131"/>
        <v>38</v>
      </c>
      <c r="N695" s="19">
        <f t="shared" si="131"/>
        <v>0</v>
      </c>
      <c r="O695" s="19">
        <f t="shared" si="131"/>
        <v>7108</v>
      </c>
      <c r="P695" s="20">
        <f>IFERROR(E695/D695,0)</f>
        <v>0.56759794476557479</v>
      </c>
      <c r="Q695" s="20">
        <f>+IFERROR(L695/D695,0)</f>
        <v>0.56759794476557479</v>
      </c>
      <c r="R695" s="18"/>
    </row>
    <row r="696" spans="1:18" x14ac:dyDescent="0.25">
      <c r="A696" s="29" t="s">
        <v>709</v>
      </c>
      <c r="B696" s="34" t="s">
        <v>20</v>
      </c>
      <c r="C696" s="34" t="s">
        <v>710</v>
      </c>
      <c r="D696" s="30">
        <v>2092</v>
      </c>
      <c r="E696" s="30">
        <v>180</v>
      </c>
      <c r="F696" s="30">
        <v>12</v>
      </c>
      <c r="G696" s="30">
        <v>138</v>
      </c>
      <c r="H696" s="30"/>
      <c r="I696" s="33"/>
      <c r="J696" s="30"/>
      <c r="K696" s="30"/>
      <c r="L696" s="30">
        <f t="shared" si="114"/>
        <v>150</v>
      </c>
      <c r="M696" s="30">
        <v>23</v>
      </c>
      <c r="N696" s="30">
        <v>2</v>
      </c>
      <c r="O696" s="31">
        <f>L696+M696+N696</f>
        <v>175</v>
      </c>
      <c r="P696" s="32">
        <v>8.6042065009560229E-2</v>
      </c>
      <c r="Q696" s="32">
        <v>7.1701720841300193E-2</v>
      </c>
      <c r="R696" s="29"/>
    </row>
    <row r="697" spans="1:18" x14ac:dyDescent="0.25">
      <c r="A697" s="29" t="s">
        <v>709</v>
      </c>
      <c r="B697" s="34" t="s">
        <v>51</v>
      </c>
      <c r="C697" s="34" t="s">
        <v>54</v>
      </c>
      <c r="D697" s="30">
        <v>40</v>
      </c>
      <c r="E697" s="30">
        <v>38</v>
      </c>
      <c r="F697" s="30">
        <v>38</v>
      </c>
      <c r="G697" s="30">
        <v>0</v>
      </c>
      <c r="H697" s="30"/>
      <c r="I697" s="30"/>
      <c r="J697" s="30"/>
      <c r="K697" s="30"/>
      <c r="L697" s="30">
        <f t="shared" si="114"/>
        <v>38</v>
      </c>
      <c r="M697" s="30"/>
      <c r="N697" s="30"/>
      <c r="O697" s="31">
        <f t="shared" ref="O697:O699" si="132">L697+M697+N697</f>
        <v>38</v>
      </c>
      <c r="P697" s="32">
        <v>0.95</v>
      </c>
      <c r="Q697" s="32">
        <v>0.95</v>
      </c>
      <c r="R697" s="29"/>
    </row>
    <row r="698" spans="1:18" x14ac:dyDescent="0.25">
      <c r="A698" s="29" t="s">
        <v>709</v>
      </c>
      <c r="B698" s="34" t="s">
        <v>51</v>
      </c>
      <c r="C698" s="34" t="s">
        <v>52</v>
      </c>
      <c r="D698" s="30">
        <v>100</v>
      </c>
      <c r="E698" s="30">
        <v>98</v>
      </c>
      <c r="F698" s="30">
        <v>93</v>
      </c>
      <c r="G698" s="30">
        <v>0</v>
      </c>
      <c r="H698" s="30"/>
      <c r="I698" s="30"/>
      <c r="J698" s="30"/>
      <c r="K698" s="30"/>
      <c r="L698" s="30">
        <f t="shared" si="114"/>
        <v>93</v>
      </c>
      <c r="M698" s="30"/>
      <c r="N698" s="30"/>
      <c r="O698" s="31">
        <f t="shared" si="132"/>
        <v>93</v>
      </c>
      <c r="P698" s="32">
        <v>0.98</v>
      </c>
      <c r="Q698" s="32">
        <v>0.93</v>
      </c>
      <c r="R698" s="29"/>
    </row>
    <row r="699" spans="1:18" x14ac:dyDescent="0.25">
      <c r="A699" s="29" t="s">
        <v>709</v>
      </c>
      <c r="B699" s="34" t="s">
        <v>51</v>
      </c>
      <c r="C699" s="34" t="s">
        <v>52</v>
      </c>
      <c r="D699" s="30">
        <v>50</v>
      </c>
      <c r="E699" s="30">
        <v>37</v>
      </c>
      <c r="F699" s="30">
        <v>37</v>
      </c>
      <c r="G699" s="30">
        <v>0</v>
      </c>
      <c r="H699" s="30"/>
      <c r="I699" s="30"/>
      <c r="J699" s="30"/>
      <c r="K699" s="30"/>
      <c r="L699" s="30">
        <f t="shared" si="114"/>
        <v>37</v>
      </c>
      <c r="M699" s="30"/>
      <c r="N699" s="30"/>
      <c r="O699" s="31">
        <f t="shared" si="132"/>
        <v>37</v>
      </c>
      <c r="P699" s="32">
        <v>0.74</v>
      </c>
      <c r="Q699" s="32">
        <v>0.74</v>
      </c>
      <c r="R699" s="29"/>
    </row>
    <row r="700" spans="1:18" x14ac:dyDescent="0.25">
      <c r="A700" s="17" t="s">
        <v>160</v>
      </c>
      <c r="B700" s="18"/>
      <c r="C700" s="18"/>
      <c r="D700" s="19">
        <f t="shared" ref="D700:O700" si="133">+SUM(D696:D699)</f>
        <v>2282</v>
      </c>
      <c r="E700" s="19">
        <f t="shared" si="133"/>
        <v>353</v>
      </c>
      <c r="F700" s="19">
        <f t="shared" si="133"/>
        <v>180</v>
      </c>
      <c r="G700" s="19">
        <f t="shared" si="133"/>
        <v>138</v>
      </c>
      <c r="H700" s="19">
        <f t="shared" si="133"/>
        <v>0</v>
      </c>
      <c r="I700" s="19">
        <f t="shared" si="133"/>
        <v>0</v>
      </c>
      <c r="J700" s="19">
        <f t="shared" si="133"/>
        <v>0</v>
      </c>
      <c r="K700" s="19">
        <f t="shared" si="133"/>
        <v>0</v>
      </c>
      <c r="L700" s="19">
        <f t="shared" si="114"/>
        <v>318</v>
      </c>
      <c r="M700" s="19">
        <f t="shared" si="133"/>
        <v>23</v>
      </c>
      <c r="N700" s="19">
        <f t="shared" si="133"/>
        <v>2</v>
      </c>
      <c r="O700" s="19">
        <f t="shared" si="133"/>
        <v>343</v>
      </c>
      <c r="P700" s="20">
        <f t="shared" ref="P700" si="134">E700/D700</f>
        <v>0.1546888694127958</v>
      </c>
      <c r="Q700" s="20">
        <f t="shared" ref="Q700" si="135">L700/D700</f>
        <v>0.13935144609991235</v>
      </c>
      <c r="R700" s="18"/>
    </row>
    <row r="701" spans="1:18" x14ac:dyDescent="0.25">
      <c r="A701" s="29" t="s">
        <v>711</v>
      </c>
      <c r="B701" s="29" t="s">
        <v>51</v>
      </c>
      <c r="C701" s="29" t="s">
        <v>712</v>
      </c>
      <c r="D701" s="30">
        <v>29714</v>
      </c>
      <c r="E701" s="30">
        <v>28966</v>
      </c>
      <c r="F701" s="30">
        <v>13712</v>
      </c>
      <c r="G701" s="30">
        <v>9653</v>
      </c>
      <c r="H701" s="30">
        <v>4186</v>
      </c>
      <c r="I701" s="30">
        <v>87</v>
      </c>
      <c r="J701" s="30">
        <v>1</v>
      </c>
      <c r="K701" s="30"/>
      <c r="L701" s="30">
        <f t="shared" si="114"/>
        <v>27639</v>
      </c>
      <c r="M701" s="30">
        <v>57</v>
      </c>
      <c r="N701" s="30"/>
      <c r="O701" s="31">
        <f>L701+M701+N701</f>
        <v>27696</v>
      </c>
      <c r="P701" s="32">
        <f>E701/D701</f>
        <v>0.97482668102577907</v>
      </c>
      <c r="Q701" s="32">
        <f>L701/D701</f>
        <v>0.93016759776536317</v>
      </c>
      <c r="R701" s="29"/>
    </row>
    <row r="702" spans="1:18" x14ac:dyDescent="0.25">
      <c r="A702" s="29" t="s">
        <v>711</v>
      </c>
      <c r="B702" s="29" t="s">
        <v>51</v>
      </c>
      <c r="C702" s="29" t="s">
        <v>713</v>
      </c>
      <c r="D702" s="30">
        <v>5121</v>
      </c>
      <c r="E702" s="30">
        <v>4971</v>
      </c>
      <c r="F702" s="30">
        <v>3054</v>
      </c>
      <c r="G702" s="30">
        <v>1492</v>
      </c>
      <c r="H702" s="30">
        <v>71</v>
      </c>
      <c r="I702" s="30"/>
      <c r="J702" s="30"/>
      <c r="K702" s="30"/>
      <c r="L702" s="30">
        <f t="shared" si="114"/>
        <v>4617</v>
      </c>
      <c r="M702" s="30">
        <v>8</v>
      </c>
      <c r="N702" s="30"/>
      <c r="O702" s="31">
        <f t="shared" ref="O702:O718" si="136">L702+M702+N702</f>
        <v>4625</v>
      </c>
      <c r="P702" s="32">
        <f t="shared" ref="P702:P718" si="137">E702/D702</f>
        <v>0.97070884592852957</v>
      </c>
      <c r="Q702" s="32">
        <f t="shared" ref="Q702:Q718" si="138">L702/D702</f>
        <v>0.90158172231985945</v>
      </c>
      <c r="R702" s="29"/>
    </row>
    <row r="703" spans="1:18" x14ac:dyDescent="0.25">
      <c r="A703" s="29" t="s">
        <v>711</v>
      </c>
      <c r="B703" s="29" t="s">
        <v>51</v>
      </c>
      <c r="C703" s="29" t="s">
        <v>712</v>
      </c>
      <c r="D703" s="30">
        <v>2004</v>
      </c>
      <c r="E703" s="30">
        <v>1996</v>
      </c>
      <c r="F703" s="30">
        <v>937</v>
      </c>
      <c r="G703" s="30">
        <v>800</v>
      </c>
      <c r="H703" s="30"/>
      <c r="I703" s="30"/>
      <c r="J703" s="30"/>
      <c r="K703" s="30"/>
      <c r="L703" s="30">
        <f t="shared" si="114"/>
        <v>1737</v>
      </c>
      <c r="M703" s="30">
        <v>3</v>
      </c>
      <c r="N703" s="30"/>
      <c r="O703" s="31">
        <f t="shared" si="136"/>
        <v>1740</v>
      </c>
      <c r="P703" s="32">
        <f t="shared" si="137"/>
        <v>0.99600798403193613</v>
      </c>
      <c r="Q703" s="32">
        <f t="shared" si="138"/>
        <v>0.86676646706586824</v>
      </c>
      <c r="R703" s="29" t="s">
        <v>714</v>
      </c>
    </row>
    <row r="704" spans="1:18" x14ac:dyDescent="0.25">
      <c r="A704" s="29" t="s">
        <v>711</v>
      </c>
      <c r="B704" s="29" t="s">
        <v>51</v>
      </c>
      <c r="C704" s="29" t="s">
        <v>715</v>
      </c>
      <c r="D704" s="30">
        <v>1920</v>
      </c>
      <c r="E704" s="30">
        <v>1900</v>
      </c>
      <c r="F704" s="30">
        <v>1481</v>
      </c>
      <c r="G704" s="30">
        <v>409</v>
      </c>
      <c r="H704" s="30">
        <v>6</v>
      </c>
      <c r="I704" s="30"/>
      <c r="J704" s="30"/>
      <c r="K704" s="30"/>
      <c r="L704" s="30">
        <f t="shared" si="114"/>
        <v>1896</v>
      </c>
      <c r="M704" s="30">
        <v>1</v>
      </c>
      <c r="N704" s="30"/>
      <c r="O704" s="31">
        <f t="shared" si="136"/>
        <v>1897</v>
      </c>
      <c r="P704" s="32">
        <f t="shared" si="137"/>
        <v>0.98958333333333337</v>
      </c>
      <c r="Q704" s="32">
        <f t="shared" si="138"/>
        <v>0.98750000000000004</v>
      </c>
      <c r="R704" s="29"/>
    </row>
    <row r="705" spans="1:18" x14ac:dyDescent="0.25">
      <c r="A705" s="29" t="s">
        <v>711</v>
      </c>
      <c r="B705" s="29" t="s">
        <v>51</v>
      </c>
      <c r="C705" s="29" t="s">
        <v>716</v>
      </c>
      <c r="D705" s="30">
        <v>934</v>
      </c>
      <c r="E705" s="30">
        <v>934</v>
      </c>
      <c r="F705" s="30">
        <v>151</v>
      </c>
      <c r="G705" s="30">
        <v>738</v>
      </c>
      <c r="H705" s="30">
        <v>11</v>
      </c>
      <c r="I705" s="30"/>
      <c r="J705" s="30"/>
      <c r="K705" s="30"/>
      <c r="L705" s="30">
        <f t="shared" si="114"/>
        <v>900</v>
      </c>
      <c r="M705" s="30">
        <v>2</v>
      </c>
      <c r="N705" s="30"/>
      <c r="O705" s="31">
        <f t="shared" si="136"/>
        <v>902</v>
      </c>
      <c r="P705" s="32">
        <f t="shared" si="137"/>
        <v>1</v>
      </c>
      <c r="Q705" s="32">
        <f t="shared" si="138"/>
        <v>0.9635974304068522</v>
      </c>
      <c r="R705" s="29"/>
    </row>
    <row r="706" spans="1:18" x14ac:dyDescent="0.25">
      <c r="A706" s="29" t="s">
        <v>711</v>
      </c>
      <c r="B706" s="29" t="s">
        <v>51</v>
      </c>
      <c r="C706" s="29" t="s">
        <v>270</v>
      </c>
      <c r="D706" s="30">
        <v>2675</v>
      </c>
      <c r="E706" s="30">
        <v>2667</v>
      </c>
      <c r="F706" s="30">
        <v>1233</v>
      </c>
      <c r="G706" s="30">
        <v>1194</v>
      </c>
      <c r="H706" s="30">
        <v>59</v>
      </c>
      <c r="I706" s="30"/>
      <c r="J706" s="30"/>
      <c r="K706" s="30"/>
      <c r="L706" s="30">
        <f t="shared" si="114"/>
        <v>2486</v>
      </c>
      <c r="M706" s="30">
        <v>6</v>
      </c>
      <c r="N706" s="30"/>
      <c r="O706" s="31">
        <f t="shared" si="136"/>
        <v>2492</v>
      </c>
      <c r="P706" s="32">
        <f t="shared" si="137"/>
        <v>0.99700934579439249</v>
      </c>
      <c r="Q706" s="32">
        <f t="shared" si="138"/>
        <v>0.92934579439252341</v>
      </c>
      <c r="R706" s="29"/>
    </row>
    <row r="707" spans="1:18" x14ac:dyDescent="0.25">
      <c r="A707" s="29" t="s">
        <v>711</v>
      </c>
      <c r="B707" s="29" t="s">
        <v>51</v>
      </c>
      <c r="C707" s="29" t="s">
        <v>717</v>
      </c>
      <c r="D707" s="30">
        <v>1956</v>
      </c>
      <c r="E707" s="30">
        <v>1877</v>
      </c>
      <c r="F707" s="30">
        <v>971</v>
      </c>
      <c r="G707" s="30">
        <v>610</v>
      </c>
      <c r="H707" s="30">
        <v>20</v>
      </c>
      <c r="I707" s="30"/>
      <c r="J707" s="30"/>
      <c r="K707" s="30"/>
      <c r="L707" s="30">
        <f t="shared" si="114"/>
        <v>1601</v>
      </c>
      <c r="M707" s="30">
        <v>4</v>
      </c>
      <c r="N707" s="30"/>
      <c r="O707" s="31">
        <f t="shared" si="136"/>
        <v>1605</v>
      </c>
      <c r="P707" s="32">
        <f t="shared" si="137"/>
        <v>0.95961145194274033</v>
      </c>
      <c r="Q707" s="32">
        <f t="shared" si="138"/>
        <v>0.81850715746421265</v>
      </c>
      <c r="R707" s="29"/>
    </row>
    <row r="708" spans="1:18" x14ac:dyDescent="0.25">
      <c r="A708" s="29" t="s">
        <v>711</v>
      </c>
      <c r="B708" s="29" t="s">
        <v>51</v>
      </c>
      <c r="C708" s="29" t="s">
        <v>718</v>
      </c>
      <c r="D708" s="30">
        <v>3126</v>
      </c>
      <c r="E708" s="30">
        <v>3106</v>
      </c>
      <c r="F708" s="30">
        <v>2009</v>
      </c>
      <c r="G708" s="30">
        <v>867</v>
      </c>
      <c r="H708" s="30">
        <v>32</v>
      </c>
      <c r="I708" s="30"/>
      <c r="J708" s="30"/>
      <c r="K708" s="30"/>
      <c r="L708" s="30">
        <f t="shared" si="114"/>
        <v>2908</v>
      </c>
      <c r="M708" s="30">
        <v>2</v>
      </c>
      <c r="N708" s="30"/>
      <c r="O708" s="31">
        <f t="shared" si="136"/>
        <v>2910</v>
      </c>
      <c r="P708" s="32">
        <f t="shared" si="137"/>
        <v>0.99360204734484969</v>
      </c>
      <c r="Q708" s="32">
        <f t="shared" si="138"/>
        <v>0.93026231605886112</v>
      </c>
      <c r="R708" s="29"/>
    </row>
    <row r="709" spans="1:18" x14ac:dyDescent="0.25">
      <c r="A709" s="29" t="s">
        <v>711</v>
      </c>
      <c r="B709" s="29" t="s">
        <v>51</v>
      </c>
      <c r="C709" s="29" t="s">
        <v>719</v>
      </c>
      <c r="D709" s="30">
        <v>2952</v>
      </c>
      <c r="E709" s="30">
        <v>2939</v>
      </c>
      <c r="F709" s="30">
        <v>1001</v>
      </c>
      <c r="G709" s="30">
        <v>1142</v>
      </c>
      <c r="H709" s="30">
        <v>247</v>
      </c>
      <c r="I709" s="30"/>
      <c r="J709" s="30"/>
      <c r="K709" s="30"/>
      <c r="L709" s="30">
        <f t="shared" ref="L709:L772" si="139">SUM(F709:K709)</f>
        <v>2390</v>
      </c>
      <c r="M709" s="30">
        <v>4</v>
      </c>
      <c r="N709" s="30"/>
      <c r="O709" s="31">
        <f t="shared" si="136"/>
        <v>2394</v>
      </c>
      <c r="P709" s="32">
        <f t="shared" si="137"/>
        <v>0.99559620596205967</v>
      </c>
      <c r="Q709" s="32">
        <f t="shared" si="138"/>
        <v>0.80962059620596205</v>
      </c>
      <c r="R709" s="29"/>
    </row>
    <row r="710" spans="1:18" x14ac:dyDescent="0.25">
      <c r="A710" s="29" t="s">
        <v>711</v>
      </c>
      <c r="B710" s="29" t="s">
        <v>720</v>
      </c>
      <c r="C710" s="29" t="s">
        <v>721</v>
      </c>
      <c r="D710" s="30">
        <v>6041</v>
      </c>
      <c r="E710" s="30">
        <v>6041</v>
      </c>
      <c r="F710" s="30">
        <v>3645</v>
      </c>
      <c r="G710" s="30">
        <v>1004</v>
      </c>
      <c r="H710" s="30">
        <v>159</v>
      </c>
      <c r="I710" s="30"/>
      <c r="J710" s="30"/>
      <c r="K710" s="30"/>
      <c r="L710" s="30">
        <f t="shared" si="139"/>
        <v>4808</v>
      </c>
      <c r="M710" s="30">
        <v>9</v>
      </c>
      <c r="N710" s="30"/>
      <c r="O710" s="31">
        <f t="shared" si="136"/>
        <v>4817</v>
      </c>
      <c r="P710" s="32">
        <f t="shared" si="137"/>
        <v>1</v>
      </c>
      <c r="Q710" s="32">
        <f t="shared" si="138"/>
        <v>0.79589471941731504</v>
      </c>
      <c r="R710" s="29"/>
    </row>
    <row r="711" spans="1:18" x14ac:dyDescent="0.25">
      <c r="A711" s="29" t="s">
        <v>711</v>
      </c>
      <c r="B711" s="29" t="s">
        <v>720</v>
      </c>
      <c r="C711" s="29" t="s">
        <v>722</v>
      </c>
      <c r="D711" s="30">
        <v>9748</v>
      </c>
      <c r="E711" s="30">
        <v>9746</v>
      </c>
      <c r="F711" s="30">
        <v>5454</v>
      </c>
      <c r="G711" s="30">
        <v>1524</v>
      </c>
      <c r="H711" s="30">
        <v>60</v>
      </c>
      <c r="I711" s="30"/>
      <c r="J711" s="30"/>
      <c r="K711" s="30"/>
      <c r="L711" s="30">
        <f t="shared" si="139"/>
        <v>7038</v>
      </c>
      <c r="M711" s="30">
        <v>9</v>
      </c>
      <c r="N711" s="30"/>
      <c r="O711" s="31">
        <f t="shared" si="136"/>
        <v>7047</v>
      </c>
      <c r="P711" s="32">
        <f t="shared" si="137"/>
        <v>0.99979482970865818</v>
      </c>
      <c r="Q711" s="32">
        <f t="shared" si="138"/>
        <v>0.72199425523184246</v>
      </c>
      <c r="R711" s="29"/>
    </row>
    <row r="712" spans="1:18" x14ac:dyDescent="0.25">
      <c r="A712" s="29" t="s">
        <v>711</v>
      </c>
      <c r="B712" s="29" t="s">
        <v>720</v>
      </c>
      <c r="C712" s="29" t="s">
        <v>723</v>
      </c>
      <c r="D712" s="30">
        <v>1333</v>
      </c>
      <c r="E712" s="30">
        <v>1319</v>
      </c>
      <c r="F712" s="30">
        <v>559</v>
      </c>
      <c r="G712" s="30">
        <v>295</v>
      </c>
      <c r="H712" s="30"/>
      <c r="I712" s="30"/>
      <c r="J712" s="30"/>
      <c r="K712" s="30"/>
      <c r="L712" s="30">
        <f t="shared" si="139"/>
        <v>854</v>
      </c>
      <c r="M712" s="30">
        <v>7</v>
      </c>
      <c r="N712" s="30"/>
      <c r="O712" s="31">
        <f t="shared" si="136"/>
        <v>861</v>
      </c>
      <c r="P712" s="32">
        <f t="shared" si="137"/>
        <v>0.98949737434358587</v>
      </c>
      <c r="Q712" s="32">
        <f t="shared" si="138"/>
        <v>0.64066016504126033</v>
      </c>
      <c r="R712" s="29"/>
    </row>
    <row r="713" spans="1:18" x14ac:dyDescent="0.25">
      <c r="A713" s="29" t="s">
        <v>711</v>
      </c>
      <c r="B713" s="29" t="s">
        <v>720</v>
      </c>
      <c r="C713" s="29" t="s">
        <v>724</v>
      </c>
      <c r="D713" s="30">
        <v>3449</v>
      </c>
      <c r="E713" s="30">
        <v>3319</v>
      </c>
      <c r="F713" s="30">
        <v>1367</v>
      </c>
      <c r="G713" s="30">
        <v>619</v>
      </c>
      <c r="H713" s="30"/>
      <c r="I713" s="30"/>
      <c r="J713" s="30"/>
      <c r="K713" s="30"/>
      <c r="L713" s="30">
        <f t="shared" si="139"/>
        <v>1986</v>
      </c>
      <c r="M713" s="30">
        <v>2</v>
      </c>
      <c r="N713" s="30"/>
      <c r="O713" s="31">
        <f t="shared" si="136"/>
        <v>1988</v>
      </c>
      <c r="P713" s="32">
        <f t="shared" si="137"/>
        <v>0.96230791533777904</v>
      </c>
      <c r="Q713" s="32">
        <f t="shared" si="138"/>
        <v>0.57581907799362131</v>
      </c>
      <c r="R713" s="29"/>
    </row>
    <row r="714" spans="1:18" x14ac:dyDescent="0.25">
      <c r="A714" s="29" t="s">
        <v>711</v>
      </c>
      <c r="B714" s="29" t="s">
        <v>51</v>
      </c>
      <c r="C714" s="29" t="s">
        <v>270</v>
      </c>
      <c r="D714" s="30">
        <v>180</v>
      </c>
      <c r="E714" s="30">
        <v>176</v>
      </c>
      <c r="F714" s="30">
        <v>152</v>
      </c>
      <c r="G714" s="30">
        <v>22</v>
      </c>
      <c r="H714" s="30"/>
      <c r="I714" s="30"/>
      <c r="J714" s="30"/>
      <c r="K714" s="30"/>
      <c r="L714" s="30">
        <f t="shared" si="139"/>
        <v>174</v>
      </c>
      <c r="M714" s="30">
        <v>0</v>
      </c>
      <c r="N714" s="30"/>
      <c r="O714" s="31">
        <f t="shared" si="136"/>
        <v>174</v>
      </c>
      <c r="P714" s="32">
        <f t="shared" si="137"/>
        <v>0.97777777777777775</v>
      </c>
      <c r="Q714" s="32">
        <f t="shared" si="138"/>
        <v>0.96666666666666667</v>
      </c>
      <c r="R714" s="29" t="s">
        <v>725</v>
      </c>
    </row>
    <row r="715" spans="1:18" x14ac:dyDescent="0.25">
      <c r="A715" s="29" t="s">
        <v>711</v>
      </c>
      <c r="B715" s="29" t="s">
        <v>51</v>
      </c>
      <c r="C715" s="29" t="s">
        <v>712</v>
      </c>
      <c r="D715" s="30">
        <v>665</v>
      </c>
      <c r="E715" s="30">
        <v>305</v>
      </c>
      <c r="F715" s="30">
        <v>428</v>
      </c>
      <c r="G715" s="30">
        <v>164</v>
      </c>
      <c r="H715" s="30">
        <v>2</v>
      </c>
      <c r="I715" s="30"/>
      <c r="J715" s="30"/>
      <c r="K715" s="30"/>
      <c r="L715" s="30">
        <f t="shared" si="139"/>
        <v>594</v>
      </c>
      <c r="M715" s="30">
        <v>0</v>
      </c>
      <c r="N715" s="30"/>
      <c r="O715" s="31">
        <f t="shared" si="136"/>
        <v>594</v>
      </c>
      <c r="P715" s="32">
        <f t="shared" si="137"/>
        <v>0.45864661654135336</v>
      </c>
      <c r="Q715" s="32">
        <f t="shared" si="138"/>
        <v>0.89323308270676693</v>
      </c>
      <c r="R715" s="29" t="s">
        <v>725</v>
      </c>
    </row>
    <row r="716" spans="1:18" x14ac:dyDescent="0.25">
      <c r="A716" s="29" t="s">
        <v>711</v>
      </c>
      <c r="B716" s="29" t="s">
        <v>51</v>
      </c>
      <c r="C716" s="29" t="s">
        <v>713</v>
      </c>
      <c r="D716" s="30">
        <v>285</v>
      </c>
      <c r="E716" s="30">
        <v>276</v>
      </c>
      <c r="F716" s="30">
        <v>198</v>
      </c>
      <c r="G716" s="30">
        <v>71</v>
      </c>
      <c r="H716" s="30">
        <v>2</v>
      </c>
      <c r="I716" s="30">
        <v>1</v>
      </c>
      <c r="J716" s="30"/>
      <c r="K716" s="30"/>
      <c r="L716" s="30">
        <f t="shared" si="139"/>
        <v>272</v>
      </c>
      <c r="M716" s="30">
        <v>0</v>
      </c>
      <c r="N716" s="30"/>
      <c r="O716" s="31">
        <f t="shared" si="136"/>
        <v>272</v>
      </c>
      <c r="P716" s="32">
        <f t="shared" si="137"/>
        <v>0.96842105263157896</v>
      </c>
      <c r="Q716" s="32">
        <f t="shared" si="138"/>
        <v>0.95438596491228067</v>
      </c>
      <c r="R716" s="29" t="s">
        <v>725</v>
      </c>
    </row>
    <row r="717" spans="1:18" x14ac:dyDescent="0.25">
      <c r="A717" s="29" t="s">
        <v>711</v>
      </c>
      <c r="B717" s="29" t="s">
        <v>51</v>
      </c>
      <c r="C717" s="29" t="s">
        <v>712</v>
      </c>
      <c r="D717" s="30">
        <v>230</v>
      </c>
      <c r="E717" s="30">
        <v>220</v>
      </c>
      <c r="F717" s="30">
        <v>107</v>
      </c>
      <c r="G717" s="30">
        <v>107</v>
      </c>
      <c r="H717" s="30">
        <v>0</v>
      </c>
      <c r="I717" s="30"/>
      <c r="J717" s="30"/>
      <c r="K717" s="30"/>
      <c r="L717" s="30">
        <f t="shared" si="139"/>
        <v>214</v>
      </c>
      <c r="M717" s="30">
        <v>0</v>
      </c>
      <c r="N717" s="30"/>
      <c r="O717" s="31">
        <f t="shared" si="136"/>
        <v>214</v>
      </c>
      <c r="P717" s="32">
        <f t="shared" si="137"/>
        <v>0.95652173913043481</v>
      </c>
      <c r="Q717" s="32">
        <f t="shared" si="138"/>
        <v>0.93043478260869561</v>
      </c>
      <c r="R717" s="29" t="s">
        <v>725</v>
      </c>
    </row>
    <row r="718" spans="1:18" x14ac:dyDescent="0.25">
      <c r="A718" s="29" t="s">
        <v>711</v>
      </c>
      <c r="B718" s="29" t="s">
        <v>51</v>
      </c>
      <c r="C718" s="29" t="s">
        <v>718</v>
      </c>
      <c r="D718" s="30">
        <v>212</v>
      </c>
      <c r="E718" s="30">
        <v>212</v>
      </c>
      <c r="F718" s="30">
        <v>169</v>
      </c>
      <c r="G718" s="30">
        <v>4</v>
      </c>
      <c r="H718" s="30"/>
      <c r="I718" s="30"/>
      <c r="J718" s="30"/>
      <c r="K718" s="30"/>
      <c r="L718" s="30">
        <f t="shared" si="139"/>
        <v>173</v>
      </c>
      <c r="M718" s="30">
        <v>0</v>
      </c>
      <c r="N718" s="30"/>
      <c r="O718" s="31">
        <f t="shared" si="136"/>
        <v>173</v>
      </c>
      <c r="P718" s="32">
        <f t="shared" si="137"/>
        <v>1</v>
      </c>
      <c r="Q718" s="32">
        <f t="shared" si="138"/>
        <v>0.81603773584905659</v>
      </c>
      <c r="R718" s="29" t="s">
        <v>726</v>
      </c>
    </row>
    <row r="719" spans="1:18" x14ac:dyDescent="0.25">
      <c r="A719" s="17" t="s">
        <v>160</v>
      </c>
      <c r="B719" s="18"/>
      <c r="C719" s="18"/>
      <c r="D719" s="19">
        <f>+SUM(D701:D718)</f>
        <v>72545</v>
      </c>
      <c r="E719" s="19">
        <f t="shared" ref="E719:O719" si="140">+SUM(E701:E718)</f>
        <v>70970</v>
      </c>
      <c r="F719" s="19">
        <f t="shared" si="140"/>
        <v>36628</v>
      </c>
      <c r="G719" s="19">
        <f t="shared" si="140"/>
        <v>20715</v>
      </c>
      <c r="H719" s="19">
        <f t="shared" si="140"/>
        <v>4855</v>
      </c>
      <c r="I719" s="19">
        <f t="shared" si="140"/>
        <v>88</v>
      </c>
      <c r="J719" s="19">
        <f t="shared" si="140"/>
        <v>1</v>
      </c>
      <c r="K719" s="19">
        <f t="shared" si="140"/>
        <v>0</v>
      </c>
      <c r="L719" s="19">
        <f t="shared" si="139"/>
        <v>62287</v>
      </c>
      <c r="M719" s="19">
        <f t="shared" si="140"/>
        <v>114</v>
      </c>
      <c r="N719" s="19">
        <f t="shared" si="140"/>
        <v>0</v>
      </c>
      <c r="O719" s="19">
        <f t="shared" si="140"/>
        <v>62401</v>
      </c>
      <c r="P719" s="20">
        <f>IFERROR(E719/D719,0)</f>
        <v>0.9782893376524916</v>
      </c>
      <c r="Q719" s="20">
        <f>+IFERROR(L719/D719,0)</f>
        <v>0.8585981115169895</v>
      </c>
      <c r="R719" s="18"/>
    </row>
    <row r="720" spans="1:18" x14ac:dyDescent="0.25">
      <c r="A720" s="29" t="s">
        <v>727</v>
      </c>
      <c r="B720" s="36" t="s">
        <v>426</v>
      </c>
      <c r="C720" s="8" t="s">
        <v>728</v>
      </c>
      <c r="D720" s="9">
        <v>284316</v>
      </c>
      <c r="E720" s="9">
        <v>276527</v>
      </c>
      <c r="F720" s="9">
        <v>105267</v>
      </c>
      <c r="G720" s="9">
        <v>80791</v>
      </c>
      <c r="H720" s="9">
        <v>45304</v>
      </c>
      <c r="I720" s="9">
        <v>18544</v>
      </c>
      <c r="J720" s="9">
        <v>10710</v>
      </c>
      <c r="K720" s="9">
        <v>12698</v>
      </c>
      <c r="L720" s="9">
        <f t="shared" si="139"/>
        <v>273314</v>
      </c>
      <c r="M720" s="30">
        <v>4347</v>
      </c>
      <c r="N720" s="30">
        <v>197</v>
      </c>
      <c r="O720" s="31">
        <f>L720+M720+N720</f>
        <v>277858</v>
      </c>
      <c r="P720" s="32">
        <f>E720/D720</f>
        <v>0.97260442606114328</v>
      </c>
      <c r="Q720" s="32">
        <f>L720/D720</f>
        <v>0.96130361991586821</v>
      </c>
      <c r="R720" s="29"/>
    </row>
    <row r="721" spans="1:18" x14ac:dyDescent="0.25">
      <c r="A721" s="29" t="s">
        <v>727</v>
      </c>
      <c r="B721" s="36" t="s">
        <v>426</v>
      </c>
      <c r="C721" s="8" t="s">
        <v>729</v>
      </c>
      <c r="D721" s="9">
        <v>15362</v>
      </c>
      <c r="E721" s="9">
        <v>15075</v>
      </c>
      <c r="F721" s="9">
        <v>11389</v>
      </c>
      <c r="G721" s="9">
        <v>3104</v>
      </c>
      <c r="H721" s="9">
        <v>542</v>
      </c>
      <c r="I721" s="9">
        <v>0</v>
      </c>
      <c r="J721" s="9">
        <v>0</v>
      </c>
      <c r="K721" s="9">
        <v>0</v>
      </c>
      <c r="L721" s="9">
        <f t="shared" si="139"/>
        <v>15035</v>
      </c>
      <c r="M721" s="30">
        <v>94</v>
      </c>
      <c r="N721" s="30">
        <v>1</v>
      </c>
      <c r="O721" s="31">
        <f t="shared" ref="O721:O784" si="141">L721+M721+N721</f>
        <v>15130</v>
      </c>
      <c r="P721" s="32">
        <f t="shared" ref="P721:P784" si="142">E721/D721</f>
        <v>0.98131753677906519</v>
      </c>
      <c r="Q721" s="32">
        <f t="shared" ref="Q721:Q784" si="143">L721/D721</f>
        <v>0.97871370915245415</v>
      </c>
      <c r="R721" s="29"/>
    </row>
    <row r="722" spans="1:18" x14ac:dyDescent="0.25">
      <c r="A722" s="29" t="s">
        <v>727</v>
      </c>
      <c r="B722" s="36" t="s">
        <v>426</v>
      </c>
      <c r="C722" s="8" t="s">
        <v>730</v>
      </c>
      <c r="D722" s="9">
        <v>13231</v>
      </c>
      <c r="E722" s="9">
        <v>12199</v>
      </c>
      <c r="F722" s="9">
        <v>6075</v>
      </c>
      <c r="G722" s="9">
        <v>4651</v>
      </c>
      <c r="H722" s="9">
        <v>896</v>
      </c>
      <c r="I722" s="9">
        <v>0</v>
      </c>
      <c r="J722" s="9">
        <v>0</v>
      </c>
      <c r="K722" s="9">
        <v>0</v>
      </c>
      <c r="L722" s="9">
        <f t="shared" si="139"/>
        <v>11622</v>
      </c>
      <c r="M722" s="30">
        <v>176</v>
      </c>
      <c r="N722" s="30">
        <v>3</v>
      </c>
      <c r="O722" s="31">
        <f t="shared" si="141"/>
        <v>11801</v>
      </c>
      <c r="P722" s="32">
        <f t="shared" si="142"/>
        <v>0.9220013604413877</v>
      </c>
      <c r="Q722" s="32">
        <f t="shared" si="143"/>
        <v>0.87839165595948909</v>
      </c>
      <c r="R722" s="29"/>
    </row>
    <row r="723" spans="1:18" x14ac:dyDescent="0.25">
      <c r="A723" s="29" t="s">
        <v>727</v>
      </c>
      <c r="B723" s="36" t="s">
        <v>426</v>
      </c>
      <c r="C723" s="8" t="s">
        <v>731</v>
      </c>
      <c r="D723" s="9">
        <v>2406</v>
      </c>
      <c r="E723" s="9">
        <v>2169</v>
      </c>
      <c r="F723" s="9">
        <v>1327</v>
      </c>
      <c r="G723" s="9">
        <v>518</v>
      </c>
      <c r="H723" s="9">
        <v>1</v>
      </c>
      <c r="I723" s="9">
        <v>0</v>
      </c>
      <c r="J723" s="9">
        <v>0</v>
      </c>
      <c r="K723" s="9">
        <v>0</v>
      </c>
      <c r="L723" s="9">
        <f t="shared" si="139"/>
        <v>1846</v>
      </c>
      <c r="M723" s="30">
        <v>10</v>
      </c>
      <c r="N723" s="30">
        <v>0</v>
      </c>
      <c r="O723" s="31">
        <f t="shared" si="141"/>
        <v>1856</v>
      </c>
      <c r="P723" s="32">
        <f t="shared" si="142"/>
        <v>0.90149625935162092</v>
      </c>
      <c r="Q723" s="32">
        <f t="shared" si="143"/>
        <v>0.76724854530340814</v>
      </c>
      <c r="R723" s="29"/>
    </row>
    <row r="724" spans="1:18" x14ac:dyDescent="0.25">
      <c r="A724" s="29" t="s">
        <v>727</v>
      </c>
      <c r="B724" s="36" t="s">
        <v>426</v>
      </c>
      <c r="C724" s="8" t="s">
        <v>528</v>
      </c>
      <c r="D724" s="9">
        <v>2794</v>
      </c>
      <c r="E724" s="9">
        <v>2388</v>
      </c>
      <c r="F724" s="9">
        <v>1622</v>
      </c>
      <c r="G724" s="9">
        <v>684</v>
      </c>
      <c r="H724" s="9">
        <v>2</v>
      </c>
      <c r="I724" s="9">
        <v>0</v>
      </c>
      <c r="J724" s="9">
        <v>0</v>
      </c>
      <c r="K724" s="9">
        <v>0</v>
      </c>
      <c r="L724" s="9">
        <f t="shared" si="139"/>
        <v>2308</v>
      </c>
      <c r="M724" s="30">
        <v>9</v>
      </c>
      <c r="N724" s="30">
        <v>4</v>
      </c>
      <c r="O724" s="31">
        <f t="shared" si="141"/>
        <v>2321</v>
      </c>
      <c r="P724" s="32">
        <f t="shared" si="142"/>
        <v>0.85468861846814603</v>
      </c>
      <c r="Q724" s="32">
        <f t="shared" si="143"/>
        <v>0.82605583392984971</v>
      </c>
      <c r="R724" s="29"/>
    </row>
    <row r="725" spans="1:18" x14ac:dyDescent="0.25">
      <c r="A725" s="29" t="s">
        <v>727</v>
      </c>
      <c r="B725" s="36" t="s">
        <v>426</v>
      </c>
      <c r="C725" s="8" t="s">
        <v>732</v>
      </c>
      <c r="D725" s="9">
        <v>1060</v>
      </c>
      <c r="E725" s="9">
        <v>1017</v>
      </c>
      <c r="F725" s="9">
        <v>521</v>
      </c>
      <c r="G725" s="9">
        <v>182</v>
      </c>
      <c r="H725" s="9">
        <v>0</v>
      </c>
      <c r="I725" s="9">
        <v>0</v>
      </c>
      <c r="J725" s="9">
        <v>0</v>
      </c>
      <c r="K725" s="9">
        <v>0</v>
      </c>
      <c r="L725" s="9">
        <f t="shared" si="139"/>
        <v>703</v>
      </c>
      <c r="M725" s="30">
        <v>1</v>
      </c>
      <c r="N725" s="30">
        <v>0</v>
      </c>
      <c r="O725" s="31">
        <f t="shared" si="141"/>
        <v>704</v>
      </c>
      <c r="P725" s="32">
        <f t="shared" si="142"/>
        <v>0.9594339622641509</v>
      </c>
      <c r="Q725" s="32">
        <f t="shared" si="143"/>
        <v>0.66320754716981134</v>
      </c>
      <c r="R725" s="29"/>
    </row>
    <row r="726" spans="1:18" x14ac:dyDescent="0.25">
      <c r="A726" s="29" t="s">
        <v>727</v>
      </c>
      <c r="B726" s="36" t="s">
        <v>426</v>
      </c>
      <c r="C726" s="8" t="s">
        <v>733</v>
      </c>
      <c r="D726" s="9">
        <v>1107</v>
      </c>
      <c r="E726" s="9">
        <v>1097</v>
      </c>
      <c r="F726" s="9">
        <v>705</v>
      </c>
      <c r="G726" s="9">
        <v>99</v>
      </c>
      <c r="H726" s="9">
        <v>1</v>
      </c>
      <c r="I726" s="9">
        <v>0</v>
      </c>
      <c r="J726" s="9">
        <v>0</v>
      </c>
      <c r="K726" s="9">
        <v>0</v>
      </c>
      <c r="L726" s="9">
        <f t="shared" si="139"/>
        <v>805</v>
      </c>
      <c r="M726" s="30">
        <v>2</v>
      </c>
      <c r="N726" s="30">
        <v>0</v>
      </c>
      <c r="O726" s="31">
        <f t="shared" si="141"/>
        <v>807</v>
      </c>
      <c r="P726" s="32">
        <f t="shared" si="142"/>
        <v>0.99096657633243002</v>
      </c>
      <c r="Q726" s="32">
        <f t="shared" si="143"/>
        <v>0.72719060523938572</v>
      </c>
      <c r="R726" s="29"/>
    </row>
    <row r="727" spans="1:18" x14ac:dyDescent="0.25">
      <c r="A727" s="29" t="s">
        <v>727</v>
      </c>
      <c r="B727" s="36" t="s">
        <v>426</v>
      </c>
      <c r="C727" s="8" t="s">
        <v>734</v>
      </c>
      <c r="D727" s="9">
        <v>25158</v>
      </c>
      <c r="E727" s="9">
        <v>23690</v>
      </c>
      <c r="F727" s="9">
        <v>11336</v>
      </c>
      <c r="G727" s="9">
        <v>11220</v>
      </c>
      <c r="H727" s="9">
        <v>162</v>
      </c>
      <c r="I727" s="9">
        <v>220</v>
      </c>
      <c r="J727" s="9">
        <v>0</v>
      </c>
      <c r="K727" s="9">
        <v>0</v>
      </c>
      <c r="L727" s="9">
        <f t="shared" si="139"/>
        <v>22938</v>
      </c>
      <c r="M727" s="30">
        <v>276</v>
      </c>
      <c r="N727" s="30">
        <v>3</v>
      </c>
      <c r="O727" s="31">
        <f t="shared" si="141"/>
        <v>23217</v>
      </c>
      <c r="P727" s="32">
        <f t="shared" si="142"/>
        <v>0.94164877971221883</v>
      </c>
      <c r="Q727" s="32">
        <f t="shared" si="143"/>
        <v>0.91175769139041263</v>
      </c>
      <c r="R727" s="29"/>
    </row>
    <row r="728" spans="1:18" x14ac:dyDescent="0.25">
      <c r="A728" s="29" t="s">
        <v>727</v>
      </c>
      <c r="B728" s="36" t="s">
        <v>426</v>
      </c>
      <c r="C728" s="8" t="s">
        <v>735</v>
      </c>
      <c r="D728" s="9">
        <v>4874</v>
      </c>
      <c r="E728" s="9">
        <v>4639</v>
      </c>
      <c r="F728" s="9">
        <v>3408</v>
      </c>
      <c r="G728" s="9">
        <v>89</v>
      </c>
      <c r="H728" s="9">
        <v>1</v>
      </c>
      <c r="I728" s="9">
        <v>0</v>
      </c>
      <c r="J728" s="9">
        <v>0</v>
      </c>
      <c r="K728" s="9">
        <v>0</v>
      </c>
      <c r="L728" s="9">
        <f t="shared" si="139"/>
        <v>3498</v>
      </c>
      <c r="M728" s="30">
        <v>7</v>
      </c>
      <c r="N728" s="30">
        <v>0</v>
      </c>
      <c r="O728" s="31">
        <f t="shared" si="141"/>
        <v>3505</v>
      </c>
      <c r="P728" s="32">
        <f t="shared" si="142"/>
        <v>0.95178498153467372</v>
      </c>
      <c r="Q728" s="32">
        <f t="shared" si="143"/>
        <v>0.71768567911366432</v>
      </c>
      <c r="R728" s="29"/>
    </row>
    <row r="729" spans="1:18" x14ac:dyDescent="0.25">
      <c r="A729" s="29" t="s">
        <v>727</v>
      </c>
      <c r="B729" s="36" t="s">
        <v>426</v>
      </c>
      <c r="C729" s="8" t="s">
        <v>736</v>
      </c>
      <c r="D729" s="9">
        <v>6582</v>
      </c>
      <c r="E729" s="9">
        <v>6130</v>
      </c>
      <c r="F729" s="9">
        <v>4113</v>
      </c>
      <c r="G729" s="9">
        <v>1701</v>
      </c>
      <c r="H729" s="9">
        <v>123</v>
      </c>
      <c r="I729" s="9">
        <v>0</v>
      </c>
      <c r="J729" s="9">
        <v>0</v>
      </c>
      <c r="K729" s="9">
        <v>0</v>
      </c>
      <c r="L729" s="9">
        <f t="shared" si="139"/>
        <v>5937</v>
      </c>
      <c r="M729" s="30">
        <v>30</v>
      </c>
      <c r="N729" s="30">
        <v>0</v>
      </c>
      <c r="O729" s="31">
        <f t="shared" si="141"/>
        <v>5967</v>
      </c>
      <c r="P729" s="32">
        <f t="shared" si="142"/>
        <v>0.93132786387116373</v>
      </c>
      <c r="Q729" s="32">
        <f t="shared" si="143"/>
        <v>0.90200546946216953</v>
      </c>
      <c r="R729" s="29"/>
    </row>
    <row r="730" spans="1:18" x14ac:dyDescent="0.25">
      <c r="A730" s="29" t="s">
        <v>727</v>
      </c>
      <c r="B730" s="36" t="s">
        <v>426</v>
      </c>
      <c r="C730" s="8" t="s">
        <v>737</v>
      </c>
      <c r="D730" s="9">
        <v>6777</v>
      </c>
      <c r="E730" s="9">
        <v>5995</v>
      </c>
      <c r="F730" s="9">
        <v>3848</v>
      </c>
      <c r="G730" s="9">
        <v>1580</v>
      </c>
      <c r="H730" s="9">
        <v>363</v>
      </c>
      <c r="I730" s="9">
        <v>0</v>
      </c>
      <c r="J730" s="9">
        <v>0</v>
      </c>
      <c r="K730" s="9">
        <v>0</v>
      </c>
      <c r="L730" s="9">
        <f t="shared" si="139"/>
        <v>5791</v>
      </c>
      <c r="M730" s="30">
        <v>68</v>
      </c>
      <c r="N730" s="30">
        <v>0</v>
      </c>
      <c r="O730" s="31">
        <f t="shared" si="141"/>
        <v>5859</v>
      </c>
      <c r="P730" s="32">
        <f t="shared" si="142"/>
        <v>0.88460970931090455</v>
      </c>
      <c r="Q730" s="32">
        <f t="shared" si="143"/>
        <v>0.8545078943485318</v>
      </c>
      <c r="R730" s="29"/>
    </row>
    <row r="731" spans="1:18" x14ac:dyDescent="0.25">
      <c r="A731" s="29" t="s">
        <v>727</v>
      </c>
      <c r="B731" s="36" t="s">
        <v>426</v>
      </c>
      <c r="C731" s="8" t="s">
        <v>738</v>
      </c>
      <c r="D731" s="9">
        <v>5320</v>
      </c>
      <c r="E731" s="9">
        <v>4538</v>
      </c>
      <c r="F731" s="9">
        <v>3442</v>
      </c>
      <c r="G731" s="9">
        <v>758</v>
      </c>
      <c r="H731" s="9">
        <v>17</v>
      </c>
      <c r="I731" s="9">
        <v>0</v>
      </c>
      <c r="J731" s="9">
        <v>0</v>
      </c>
      <c r="K731" s="9">
        <v>0</v>
      </c>
      <c r="L731" s="9">
        <f t="shared" si="139"/>
        <v>4217</v>
      </c>
      <c r="M731" s="30">
        <v>53</v>
      </c>
      <c r="N731" s="30">
        <v>0</v>
      </c>
      <c r="O731" s="31">
        <f t="shared" si="141"/>
        <v>4270</v>
      </c>
      <c r="P731" s="32">
        <f t="shared" si="142"/>
        <v>0.85300751879699244</v>
      </c>
      <c r="Q731" s="32">
        <f t="shared" si="143"/>
        <v>0.79266917293233086</v>
      </c>
      <c r="R731" s="29"/>
    </row>
    <row r="732" spans="1:18" x14ac:dyDescent="0.25">
      <c r="A732" s="29" t="s">
        <v>727</v>
      </c>
      <c r="B732" s="36" t="s">
        <v>426</v>
      </c>
      <c r="C732" s="8" t="s">
        <v>739</v>
      </c>
      <c r="D732" s="9">
        <v>7844</v>
      </c>
      <c r="E732" s="9">
        <v>7301</v>
      </c>
      <c r="F732" s="9">
        <v>3499</v>
      </c>
      <c r="G732" s="9">
        <v>3369</v>
      </c>
      <c r="H732" s="9">
        <v>25</v>
      </c>
      <c r="I732" s="9">
        <v>0</v>
      </c>
      <c r="J732" s="9">
        <v>0</v>
      </c>
      <c r="K732" s="9">
        <v>0</v>
      </c>
      <c r="L732" s="9">
        <f t="shared" si="139"/>
        <v>6893</v>
      </c>
      <c r="M732" s="30">
        <v>81</v>
      </c>
      <c r="N732" s="30">
        <v>1</v>
      </c>
      <c r="O732" s="31">
        <f t="shared" si="141"/>
        <v>6975</v>
      </c>
      <c r="P732" s="32">
        <f t="shared" si="142"/>
        <v>0.93077511473737884</v>
      </c>
      <c r="Q732" s="32">
        <f t="shared" si="143"/>
        <v>0.87876083630800617</v>
      </c>
      <c r="R732" s="29"/>
    </row>
    <row r="733" spans="1:18" x14ac:dyDescent="0.25">
      <c r="A733" s="29" t="s">
        <v>727</v>
      </c>
      <c r="B733" s="36" t="s">
        <v>426</v>
      </c>
      <c r="C733" s="8" t="s">
        <v>740</v>
      </c>
      <c r="D733" s="9">
        <v>3047</v>
      </c>
      <c r="E733" s="9">
        <v>2867</v>
      </c>
      <c r="F733" s="9">
        <v>2183</v>
      </c>
      <c r="G733" s="9">
        <v>185</v>
      </c>
      <c r="H733" s="9">
        <v>5</v>
      </c>
      <c r="I733" s="9">
        <v>0</v>
      </c>
      <c r="J733" s="9">
        <v>0</v>
      </c>
      <c r="K733" s="9">
        <v>0</v>
      </c>
      <c r="L733" s="9">
        <f t="shared" si="139"/>
        <v>2373</v>
      </c>
      <c r="M733" s="30">
        <v>5</v>
      </c>
      <c r="N733" s="30">
        <v>0</v>
      </c>
      <c r="O733" s="31">
        <f t="shared" si="141"/>
        <v>2378</v>
      </c>
      <c r="P733" s="32">
        <f t="shared" si="142"/>
        <v>0.94092550049228751</v>
      </c>
      <c r="Q733" s="32">
        <f t="shared" si="143"/>
        <v>0.77879881851000987</v>
      </c>
      <c r="R733" s="29"/>
    </row>
    <row r="734" spans="1:18" x14ac:dyDescent="0.25">
      <c r="A734" s="29" t="s">
        <v>727</v>
      </c>
      <c r="B734" s="36" t="s">
        <v>426</v>
      </c>
      <c r="C734" s="8" t="s">
        <v>741</v>
      </c>
      <c r="D734" s="9">
        <v>3844</v>
      </c>
      <c r="E734" s="9">
        <v>3793</v>
      </c>
      <c r="F734" s="9">
        <v>3436</v>
      </c>
      <c r="G734" s="9">
        <v>328</v>
      </c>
      <c r="H734" s="9">
        <v>0</v>
      </c>
      <c r="I734" s="9">
        <v>0</v>
      </c>
      <c r="J734" s="9">
        <v>0</v>
      </c>
      <c r="K734" s="9">
        <v>0</v>
      </c>
      <c r="L734" s="9">
        <f t="shared" si="139"/>
        <v>3764</v>
      </c>
      <c r="M734" s="30">
        <v>21</v>
      </c>
      <c r="N734" s="30">
        <v>0</v>
      </c>
      <c r="O734" s="31">
        <f t="shared" si="141"/>
        <v>3785</v>
      </c>
      <c r="P734" s="32">
        <f t="shared" si="142"/>
        <v>0.98673257023933403</v>
      </c>
      <c r="Q734" s="32">
        <f t="shared" si="143"/>
        <v>0.97918834547346512</v>
      </c>
      <c r="R734" s="29"/>
    </row>
    <row r="735" spans="1:18" x14ac:dyDescent="0.25">
      <c r="A735" s="29" t="s">
        <v>727</v>
      </c>
      <c r="B735" s="36" t="s">
        <v>426</v>
      </c>
      <c r="C735" s="8" t="s">
        <v>742</v>
      </c>
      <c r="D735" s="9">
        <v>1626</v>
      </c>
      <c r="E735" s="9">
        <v>1570</v>
      </c>
      <c r="F735" s="9">
        <v>998</v>
      </c>
      <c r="G735" s="9">
        <v>351</v>
      </c>
      <c r="H735" s="9">
        <v>0</v>
      </c>
      <c r="I735" s="9">
        <v>0</v>
      </c>
      <c r="J735" s="9">
        <v>0</v>
      </c>
      <c r="K735" s="9">
        <v>0</v>
      </c>
      <c r="L735" s="9">
        <f t="shared" si="139"/>
        <v>1349</v>
      </c>
      <c r="M735" s="30">
        <v>6</v>
      </c>
      <c r="N735" s="30">
        <v>0</v>
      </c>
      <c r="O735" s="31">
        <f t="shared" si="141"/>
        <v>1355</v>
      </c>
      <c r="P735" s="32">
        <f t="shared" si="142"/>
        <v>0.96555965559655599</v>
      </c>
      <c r="Q735" s="32">
        <f t="shared" si="143"/>
        <v>0.82964329643296431</v>
      </c>
      <c r="R735" s="29"/>
    </row>
    <row r="736" spans="1:18" x14ac:dyDescent="0.25">
      <c r="A736" s="29" t="s">
        <v>727</v>
      </c>
      <c r="B736" s="36" t="s">
        <v>426</v>
      </c>
      <c r="C736" s="8" t="s">
        <v>743</v>
      </c>
      <c r="D736" s="9">
        <v>28801</v>
      </c>
      <c r="E736" s="9">
        <v>28722</v>
      </c>
      <c r="F736" s="9">
        <v>11043</v>
      </c>
      <c r="G736" s="9">
        <v>14206</v>
      </c>
      <c r="H736" s="9">
        <v>2186</v>
      </c>
      <c r="I736" s="9">
        <v>1128</v>
      </c>
      <c r="J736" s="9">
        <v>67</v>
      </c>
      <c r="K736" s="9">
        <v>0</v>
      </c>
      <c r="L736" s="9">
        <f t="shared" si="139"/>
        <v>28630</v>
      </c>
      <c r="M736" s="30">
        <v>259</v>
      </c>
      <c r="N736" s="30">
        <v>10</v>
      </c>
      <c r="O736" s="31">
        <f t="shared" si="141"/>
        <v>28899</v>
      </c>
      <c r="P736" s="32">
        <f t="shared" si="142"/>
        <v>0.997257039686122</v>
      </c>
      <c r="Q736" s="32">
        <f t="shared" si="143"/>
        <v>0.9940627061560362</v>
      </c>
      <c r="R736" s="29"/>
    </row>
    <row r="737" spans="1:18" x14ac:dyDescent="0.25">
      <c r="A737" s="29" t="s">
        <v>727</v>
      </c>
      <c r="B737" s="36" t="s">
        <v>426</v>
      </c>
      <c r="C737" s="8" t="s">
        <v>744</v>
      </c>
      <c r="D737" s="9">
        <v>3516</v>
      </c>
      <c r="E737" s="9">
        <v>3389</v>
      </c>
      <c r="F737" s="9">
        <v>1725</v>
      </c>
      <c r="G737" s="9">
        <v>1492</v>
      </c>
      <c r="H737" s="9">
        <v>1</v>
      </c>
      <c r="I737" s="9">
        <v>0</v>
      </c>
      <c r="J737" s="9">
        <v>0</v>
      </c>
      <c r="K737" s="9">
        <v>0</v>
      </c>
      <c r="L737" s="9">
        <f t="shared" si="139"/>
        <v>3218</v>
      </c>
      <c r="M737" s="30">
        <v>21</v>
      </c>
      <c r="N737" s="30">
        <v>1</v>
      </c>
      <c r="O737" s="31">
        <f t="shared" si="141"/>
        <v>3240</v>
      </c>
      <c r="P737" s="32">
        <f t="shared" si="142"/>
        <v>0.9638794084186576</v>
      </c>
      <c r="Q737" s="32">
        <f t="shared" si="143"/>
        <v>0.91524459613196818</v>
      </c>
      <c r="R737" s="29"/>
    </row>
    <row r="738" spans="1:18" x14ac:dyDescent="0.25">
      <c r="A738" s="29" t="s">
        <v>727</v>
      </c>
      <c r="B738" s="36" t="s">
        <v>426</v>
      </c>
      <c r="C738" s="8" t="s">
        <v>457</v>
      </c>
      <c r="D738" s="9">
        <v>3930</v>
      </c>
      <c r="E738" s="9">
        <v>3628</v>
      </c>
      <c r="F738" s="9">
        <v>3389</v>
      </c>
      <c r="G738" s="9">
        <v>207</v>
      </c>
      <c r="H738" s="9">
        <v>4</v>
      </c>
      <c r="I738" s="9">
        <v>0</v>
      </c>
      <c r="J738" s="9">
        <v>0</v>
      </c>
      <c r="K738" s="9">
        <v>0</v>
      </c>
      <c r="L738" s="9">
        <f t="shared" si="139"/>
        <v>3600</v>
      </c>
      <c r="M738" s="30">
        <v>10</v>
      </c>
      <c r="N738" s="30">
        <v>0</v>
      </c>
      <c r="O738" s="31">
        <f t="shared" si="141"/>
        <v>3610</v>
      </c>
      <c r="P738" s="32">
        <f t="shared" si="142"/>
        <v>0.92315521628498731</v>
      </c>
      <c r="Q738" s="32">
        <f t="shared" si="143"/>
        <v>0.91603053435114501</v>
      </c>
      <c r="R738" s="29"/>
    </row>
    <row r="739" spans="1:18" x14ac:dyDescent="0.25">
      <c r="A739" s="29" t="s">
        <v>727</v>
      </c>
      <c r="B739" s="36" t="s">
        <v>426</v>
      </c>
      <c r="C739" s="8" t="s">
        <v>745</v>
      </c>
      <c r="D739" s="9">
        <v>2402</v>
      </c>
      <c r="E739" s="9">
        <v>2199</v>
      </c>
      <c r="F739" s="9">
        <v>1245</v>
      </c>
      <c r="G739" s="9">
        <v>236</v>
      </c>
      <c r="H739" s="9">
        <v>0</v>
      </c>
      <c r="I739" s="9">
        <v>0</v>
      </c>
      <c r="J739" s="9">
        <v>0</v>
      </c>
      <c r="K739" s="9">
        <v>0</v>
      </c>
      <c r="L739" s="9">
        <f t="shared" si="139"/>
        <v>1481</v>
      </c>
      <c r="M739" s="30">
        <v>1</v>
      </c>
      <c r="N739" s="30">
        <v>0</v>
      </c>
      <c r="O739" s="31">
        <f t="shared" si="141"/>
        <v>1482</v>
      </c>
      <c r="P739" s="32">
        <f t="shared" si="142"/>
        <v>0.91548709408825979</v>
      </c>
      <c r="Q739" s="32">
        <f t="shared" si="143"/>
        <v>0.61656952539550369</v>
      </c>
      <c r="R739" s="29"/>
    </row>
    <row r="740" spans="1:18" x14ac:dyDescent="0.25">
      <c r="A740" s="29" t="s">
        <v>727</v>
      </c>
      <c r="B740" s="36" t="s">
        <v>426</v>
      </c>
      <c r="C740" s="8" t="s">
        <v>728</v>
      </c>
      <c r="D740" s="9">
        <v>1665</v>
      </c>
      <c r="E740" s="9">
        <v>1608</v>
      </c>
      <c r="F740" s="9">
        <v>1495</v>
      </c>
      <c r="G740" s="9">
        <v>1</v>
      </c>
      <c r="H740" s="9">
        <v>0</v>
      </c>
      <c r="I740" s="9">
        <v>0</v>
      </c>
      <c r="J740" s="9">
        <v>0</v>
      </c>
      <c r="K740" s="9">
        <v>0</v>
      </c>
      <c r="L740" s="9">
        <f t="shared" si="139"/>
        <v>1496</v>
      </c>
      <c r="M740" s="30">
        <v>3</v>
      </c>
      <c r="N740" s="30">
        <v>0</v>
      </c>
      <c r="O740" s="31">
        <f t="shared" si="141"/>
        <v>1499</v>
      </c>
      <c r="P740" s="32">
        <f t="shared" si="142"/>
        <v>0.96576576576576578</v>
      </c>
      <c r="Q740" s="32">
        <f t="shared" si="143"/>
        <v>0.8984984984984985</v>
      </c>
      <c r="R740" s="29" t="s">
        <v>746</v>
      </c>
    </row>
    <row r="741" spans="1:18" x14ac:dyDescent="0.25">
      <c r="A741" s="29" t="s">
        <v>727</v>
      </c>
      <c r="B741" s="36" t="s">
        <v>426</v>
      </c>
      <c r="C741" s="8" t="s">
        <v>728</v>
      </c>
      <c r="D741" s="9">
        <v>595</v>
      </c>
      <c r="E741" s="9">
        <v>567</v>
      </c>
      <c r="F741" s="9">
        <v>566</v>
      </c>
      <c r="G741" s="9">
        <v>0</v>
      </c>
      <c r="H741" s="9">
        <v>0</v>
      </c>
      <c r="I741" s="9">
        <v>0</v>
      </c>
      <c r="J741" s="9">
        <v>0</v>
      </c>
      <c r="K741" s="9">
        <v>0</v>
      </c>
      <c r="L741" s="9">
        <f t="shared" si="139"/>
        <v>566</v>
      </c>
      <c r="M741" s="30">
        <v>1</v>
      </c>
      <c r="N741" s="30">
        <v>0</v>
      </c>
      <c r="O741" s="31">
        <f t="shared" si="141"/>
        <v>567</v>
      </c>
      <c r="P741" s="32">
        <f t="shared" si="142"/>
        <v>0.95294117647058818</v>
      </c>
      <c r="Q741" s="32">
        <f t="shared" si="143"/>
        <v>0.95126050420168062</v>
      </c>
      <c r="R741" s="29" t="s">
        <v>747</v>
      </c>
    </row>
    <row r="742" spans="1:18" x14ac:dyDescent="0.25">
      <c r="A742" s="29" t="s">
        <v>727</v>
      </c>
      <c r="B742" s="36" t="s">
        <v>426</v>
      </c>
      <c r="C742" s="8" t="s">
        <v>728</v>
      </c>
      <c r="D742" s="9">
        <v>243</v>
      </c>
      <c r="E742" s="9">
        <v>220</v>
      </c>
      <c r="F742" s="9">
        <v>215</v>
      </c>
      <c r="G742" s="9">
        <v>0</v>
      </c>
      <c r="H742" s="9">
        <v>0</v>
      </c>
      <c r="I742" s="9">
        <v>0</v>
      </c>
      <c r="J742" s="9">
        <v>0</v>
      </c>
      <c r="K742" s="9">
        <v>0</v>
      </c>
      <c r="L742" s="9">
        <f t="shared" si="139"/>
        <v>215</v>
      </c>
      <c r="M742" s="30">
        <v>6</v>
      </c>
      <c r="N742" s="30">
        <v>0</v>
      </c>
      <c r="O742" s="31">
        <f t="shared" si="141"/>
        <v>221</v>
      </c>
      <c r="P742" s="32">
        <f t="shared" si="142"/>
        <v>0.90534979423868311</v>
      </c>
      <c r="Q742" s="32">
        <f t="shared" si="143"/>
        <v>0.8847736625514403</v>
      </c>
      <c r="R742" s="29" t="s">
        <v>748</v>
      </c>
    </row>
    <row r="743" spans="1:18" x14ac:dyDescent="0.25">
      <c r="A743" s="29" t="s">
        <v>727</v>
      </c>
      <c r="B743" s="36" t="s">
        <v>426</v>
      </c>
      <c r="C743" s="8" t="s">
        <v>728</v>
      </c>
      <c r="D743" s="9">
        <v>766</v>
      </c>
      <c r="E743" s="9">
        <v>645</v>
      </c>
      <c r="F743" s="9">
        <v>593</v>
      </c>
      <c r="G743" s="9">
        <v>0</v>
      </c>
      <c r="H743" s="9">
        <v>0</v>
      </c>
      <c r="I743" s="9">
        <v>0</v>
      </c>
      <c r="J743" s="9">
        <v>0</v>
      </c>
      <c r="K743" s="9">
        <v>0</v>
      </c>
      <c r="L743" s="9">
        <f t="shared" si="139"/>
        <v>593</v>
      </c>
      <c r="M743" s="30">
        <v>4</v>
      </c>
      <c r="N743" s="30">
        <v>0</v>
      </c>
      <c r="O743" s="31">
        <f t="shared" si="141"/>
        <v>597</v>
      </c>
      <c r="P743" s="32">
        <f t="shared" si="142"/>
        <v>0.84203655352480422</v>
      </c>
      <c r="Q743" s="32">
        <f t="shared" si="143"/>
        <v>0.77415143603133163</v>
      </c>
      <c r="R743" s="29" t="s">
        <v>749</v>
      </c>
    </row>
    <row r="744" spans="1:18" x14ac:dyDescent="0.25">
      <c r="A744" s="29" t="s">
        <v>727</v>
      </c>
      <c r="B744" s="36" t="s">
        <v>426</v>
      </c>
      <c r="C744" s="8" t="s">
        <v>750</v>
      </c>
      <c r="D744" s="9">
        <v>1170</v>
      </c>
      <c r="E744" s="9">
        <v>1153</v>
      </c>
      <c r="F744" s="9">
        <v>1056</v>
      </c>
      <c r="G744" s="9">
        <v>0</v>
      </c>
      <c r="H744" s="9">
        <v>0</v>
      </c>
      <c r="I744" s="9">
        <v>0</v>
      </c>
      <c r="J744" s="9">
        <v>0</v>
      </c>
      <c r="K744" s="9">
        <v>0</v>
      </c>
      <c r="L744" s="9">
        <f t="shared" si="139"/>
        <v>1056</v>
      </c>
      <c r="M744" s="30">
        <v>4</v>
      </c>
      <c r="N744" s="30">
        <v>0</v>
      </c>
      <c r="O744" s="31">
        <f t="shared" si="141"/>
        <v>1060</v>
      </c>
      <c r="P744" s="32">
        <f t="shared" si="142"/>
        <v>0.98547008547008552</v>
      </c>
      <c r="Q744" s="32">
        <f t="shared" si="143"/>
        <v>0.90256410256410258</v>
      </c>
      <c r="R744" s="29"/>
    </row>
    <row r="745" spans="1:18" x14ac:dyDescent="0.25">
      <c r="A745" s="29" t="s">
        <v>727</v>
      </c>
      <c r="B745" s="36" t="s">
        <v>426</v>
      </c>
      <c r="C745" s="8" t="s">
        <v>751</v>
      </c>
      <c r="D745" s="9">
        <v>936</v>
      </c>
      <c r="E745" s="9">
        <v>915</v>
      </c>
      <c r="F745" s="9">
        <v>809</v>
      </c>
      <c r="G745" s="9">
        <v>0</v>
      </c>
      <c r="H745" s="9">
        <v>0</v>
      </c>
      <c r="I745" s="9">
        <v>0</v>
      </c>
      <c r="J745" s="9">
        <v>0</v>
      </c>
      <c r="K745" s="9">
        <v>0</v>
      </c>
      <c r="L745" s="9">
        <f t="shared" si="139"/>
        <v>809</v>
      </c>
      <c r="M745" s="30">
        <v>1</v>
      </c>
      <c r="N745" s="30">
        <v>0</v>
      </c>
      <c r="O745" s="31">
        <f t="shared" si="141"/>
        <v>810</v>
      </c>
      <c r="P745" s="32">
        <f t="shared" si="142"/>
        <v>0.97756410256410253</v>
      </c>
      <c r="Q745" s="32">
        <f t="shared" si="143"/>
        <v>0.86431623931623935</v>
      </c>
      <c r="R745" s="29"/>
    </row>
    <row r="746" spans="1:18" x14ac:dyDescent="0.25">
      <c r="A746" s="29" t="s">
        <v>727</v>
      </c>
      <c r="B746" s="36" t="s">
        <v>426</v>
      </c>
      <c r="C746" s="8" t="s">
        <v>752</v>
      </c>
      <c r="D746" s="9">
        <v>1268</v>
      </c>
      <c r="E746" s="9">
        <v>1264</v>
      </c>
      <c r="F746" s="9">
        <v>1109</v>
      </c>
      <c r="G746" s="9">
        <v>0</v>
      </c>
      <c r="H746" s="9">
        <v>0</v>
      </c>
      <c r="I746" s="9">
        <v>0</v>
      </c>
      <c r="J746" s="9">
        <v>0</v>
      </c>
      <c r="K746" s="9">
        <v>0</v>
      </c>
      <c r="L746" s="9">
        <f t="shared" si="139"/>
        <v>1109</v>
      </c>
      <c r="M746" s="30">
        <v>0</v>
      </c>
      <c r="N746" s="30">
        <v>0</v>
      </c>
      <c r="O746" s="31">
        <f t="shared" si="141"/>
        <v>1109</v>
      </c>
      <c r="P746" s="32">
        <f t="shared" si="142"/>
        <v>0.99684542586750791</v>
      </c>
      <c r="Q746" s="32">
        <f t="shared" si="143"/>
        <v>0.87460567823343849</v>
      </c>
      <c r="R746" s="29"/>
    </row>
    <row r="747" spans="1:18" x14ac:dyDescent="0.25">
      <c r="A747" s="29" t="s">
        <v>727</v>
      </c>
      <c r="B747" s="36" t="s">
        <v>426</v>
      </c>
      <c r="C747" s="8" t="s">
        <v>753</v>
      </c>
      <c r="D747" s="9">
        <v>1417</v>
      </c>
      <c r="E747" s="9">
        <v>1377</v>
      </c>
      <c r="F747" s="9">
        <v>1238</v>
      </c>
      <c r="G747" s="9">
        <v>0</v>
      </c>
      <c r="H747" s="9">
        <v>0</v>
      </c>
      <c r="I747" s="9">
        <v>0</v>
      </c>
      <c r="J747" s="9">
        <v>0</v>
      </c>
      <c r="K747" s="9">
        <v>0</v>
      </c>
      <c r="L747" s="9">
        <f t="shared" si="139"/>
        <v>1238</v>
      </c>
      <c r="M747" s="30">
        <v>2</v>
      </c>
      <c r="N747" s="30">
        <v>0</v>
      </c>
      <c r="O747" s="31">
        <f t="shared" si="141"/>
        <v>1240</v>
      </c>
      <c r="P747" s="32">
        <f t="shared" si="142"/>
        <v>0.97177134791813691</v>
      </c>
      <c r="Q747" s="32">
        <f t="shared" si="143"/>
        <v>0.87367678193366272</v>
      </c>
      <c r="R747" s="29"/>
    </row>
    <row r="748" spans="1:18" x14ac:dyDescent="0.25">
      <c r="A748" s="29" t="s">
        <v>727</v>
      </c>
      <c r="B748" s="36" t="s">
        <v>426</v>
      </c>
      <c r="C748" s="8" t="s">
        <v>754</v>
      </c>
      <c r="D748" s="9">
        <v>696</v>
      </c>
      <c r="E748" s="9">
        <v>603</v>
      </c>
      <c r="F748" s="9">
        <v>533</v>
      </c>
      <c r="G748" s="9">
        <v>0</v>
      </c>
      <c r="H748" s="9">
        <v>0</v>
      </c>
      <c r="I748" s="9">
        <v>0</v>
      </c>
      <c r="J748" s="9">
        <v>0</v>
      </c>
      <c r="K748" s="9">
        <v>0</v>
      </c>
      <c r="L748" s="9">
        <f t="shared" si="139"/>
        <v>533</v>
      </c>
      <c r="M748" s="30">
        <v>1</v>
      </c>
      <c r="N748" s="30">
        <v>0</v>
      </c>
      <c r="O748" s="31">
        <f t="shared" si="141"/>
        <v>534</v>
      </c>
      <c r="P748" s="32">
        <f t="shared" si="142"/>
        <v>0.86637931034482762</v>
      </c>
      <c r="Q748" s="32">
        <f t="shared" si="143"/>
        <v>0.76580459770114939</v>
      </c>
      <c r="R748" s="29"/>
    </row>
    <row r="749" spans="1:18" x14ac:dyDescent="0.25">
      <c r="A749" s="29" t="s">
        <v>727</v>
      </c>
      <c r="B749" s="36" t="s">
        <v>426</v>
      </c>
      <c r="C749" s="8" t="s">
        <v>755</v>
      </c>
      <c r="D749" s="9">
        <v>651</v>
      </c>
      <c r="E749" s="9">
        <v>649</v>
      </c>
      <c r="F749" s="9">
        <v>482</v>
      </c>
      <c r="G749" s="9">
        <v>3</v>
      </c>
      <c r="H749" s="9">
        <v>0</v>
      </c>
      <c r="I749" s="9">
        <v>0</v>
      </c>
      <c r="J749" s="9">
        <v>0</v>
      </c>
      <c r="K749" s="9">
        <v>0</v>
      </c>
      <c r="L749" s="9">
        <f t="shared" si="139"/>
        <v>485</v>
      </c>
      <c r="M749" s="30">
        <v>0</v>
      </c>
      <c r="N749" s="30">
        <v>0</v>
      </c>
      <c r="O749" s="31">
        <f t="shared" si="141"/>
        <v>485</v>
      </c>
      <c r="P749" s="32">
        <f t="shared" si="142"/>
        <v>0.99692780337941633</v>
      </c>
      <c r="Q749" s="32">
        <f t="shared" si="143"/>
        <v>0.74500768049155142</v>
      </c>
      <c r="R749" s="29"/>
    </row>
    <row r="750" spans="1:18" x14ac:dyDescent="0.25">
      <c r="A750" s="29" t="s">
        <v>727</v>
      </c>
      <c r="B750" s="36" t="s">
        <v>426</v>
      </c>
      <c r="C750" s="8" t="s">
        <v>756</v>
      </c>
      <c r="D750" s="9">
        <v>1018</v>
      </c>
      <c r="E750" s="9">
        <v>1005</v>
      </c>
      <c r="F750" s="9">
        <v>845</v>
      </c>
      <c r="G750" s="9">
        <v>0</v>
      </c>
      <c r="H750" s="9">
        <v>0</v>
      </c>
      <c r="I750" s="9">
        <v>0</v>
      </c>
      <c r="J750" s="9">
        <v>0</v>
      </c>
      <c r="K750" s="9">
        <v>0</v>
      </c>
      <c r="L750" s="9">
        <f t="shared" si="139"/>
        <v>845</v>
      </c>
      <c r="M750" s="30">
        <v>0</v>
      </c>
      <c r="N750" s="30">
        <v>0</v>
      </c>
      <c r="O750" s="31">
        <f t="shared" si="141"/>
        <v>845</v>
      </c>
      <c r="P750" s="32">
        <f t="shared" si="142"/>
        <v>0.98722986247544209</v>
      </c>
      <c r="Q750" s="32">
        <f t="shared" si="143"/>
        <v>0.83005893909626716</v>
      </c>
      <c r="R750" s="29"/>
    </row>
    <row r="751" spans="1:18" x14ac:dyDescent="0.25">
      <c r="A751" s="29" t="s">
        <v>727</v>
      </c>
      <c r="B751" s="36" t="s">
        <v>426</v>
      </c>
      <c r="C751" s="8" t="s">
        <v>757</v>
      </c>
      <c r="D751" s="9">
        <v>1230</v>
      </c>
      <c r="E751" s="9">
        <v>1228</v>
      </c>
      <c r="F751" s="9">
        <v>1178</v>
      </c>
      <c r="G751" s="9">
        <v>0</v>
      </c>
      <c r="H751" s="9">
        <v>0</v>
      </c>
      <c r="I751" s="9">
        <v>0</v>
      </c>
      <c r="J751" s="9">
        <v>0</v>
      </c>
      <c r="K751" s="9">
        <v>0</v>
      </c>
      <c r="L751" s="9">
        <f t="shared" si="139"/>
        <v>1178</v>
      </c>
      <c r="M751" s="30">
        <v>2</v>
      </c>
      <c r="N751" s="30">
        <v>0</v>
      </c>
      <c r="O751" s="31">
        <f t="shared" si="141"/>
        <v>1180</v>
      </c>
      <c r="P751" s="32">
        <f t="shared" si="142"/>
        <v>0.99837398373983743</v>
      </c>
      <c r="Q751" s="32">
        <f t="shared" si="143"/>
        <v>0.95772357723577239</v>
      </c>
      <c r="R751" s="29"/>
    </row>
    <row r="752" spans="1:18" x14ac:dyDescent="0.25">
      <c r="A752" s="29" t="s">
        <v>727</v>
      </c>
      <c r="B752" s="36" t="s">
        <v>426</v>
      </c>
      <c r="C752" s="8" t="s">
        <v>758</v>
      </c>
      <c r="D752" s="9">
        <v>697</v>
      </c>
      <c r="E752" s="9">
        <v>691</v>
      </c>
      <c r="F752" s="9">
        <v>510</v>
      </c>
      <c r="G752" s="9">
        <v>0</v>
      </c>
      <c r="H752" s="9">
        <v>0</v>
      </c>
      <c r="I752" s="9">
        <v>0</v>
      </c>
      <c r="J752" s="9">
        <v>0</v>
      </c>
      <c r="K752" s="9">
        <v>0</v>
      </c>
      <c r="L752" s="9">
        <f t="shared" si="139"/>
        <v>510</v>
      </c>
      <c r="M752" s="30">
        <v>2</v>
      </c>
      <c r="N752" s="30">
        <v>0</v>
      </c>
      <c r="O752" s="31">
        <f t="shared" si="141"/>
        <v>512</v>
      </c>
      <c r="P752" s="32">
        <f t="shared" si="142"/>
        <v>0.99139167862266853</v>
      </c>
      <c r="Q752" s="32">
        <f t="shared" si="143"/>
        <v>0.73170731707317072</v>
      </c>
      <c r="R752" s="29"/>
    </row>
    <row r="753" spans="1:18" x14ac:dyDescent="0.25">
      <c r="A753" s="29" t="s">
        <v>727</v>
      </c>
      <c r="B753" s="36" t="s">
        <v>426</v>
      </c>
      <c r="C753" s="8" t="s">
        <v>759</v>
      </c>
      <c r="D753" s="9">
        <v>1778</v>
      </c>
      <c r="E753" s="9">
        <v>1643</v>
      </c>
      <c r="F753" s="9">
        <v>1354</v>
      </c>
      <c r="G753" s="9">
        <v>0</v>
      </c>
      <c r="H753" s="9">
        <v>0</v>
      </c>
      <c r="I753" s="9">
        <v>0</v>
      </c>
      <c r="J753" s="9">
        <v>0</v>
      </c>
      <c r="K753" s="9">
        <v>0</v>
      </c>
      <c r="L753" s="9">
        <f t="shared" si="139"/>
        <v>1354</v>
      </c>
      <c r="M753" s="30">
        <v>0</v>
      </c>
      <c r="N753" s="30">
        <v>0</v>
      </c>
      <c r="O753" s="31">
        <f t="shared" si="141"/>
        <v>1354</v>
      </c>
      <c r="P753" s="32">
        <f t="shared" si="142"/>
        <v>0.9240719910011248</v>
      </c>
      <c r="Q753" s="32">
        <f t="shared" si="143"/>
        <v>0.76152980877390331</v>
      </c>
      <c r="R753" s="29"/>
    </row>
    <row r="754" spans="1:18" x14ac:dyDescent="0.25">
      <c r="A754" s="29" t="s">
        <v>727</v>
      </c>
      <c r="B754" s="36" t="s">
        <v>426</v>
      </c>
      <c r="C754" s="8" t="s">
        <v>760</v>
      </c>
      <c r="D754" s="9">
        <v>1751</v>
      </c>
      <c r="E754" s="9">
        <v>1736</v>
      </c>
      <c r="F754" s="9">
        <v>1035</v>
      </c>
      <c r="G754" s="9">
        <v>407</v>
      </c>
      <c r="H754" s="9">
        <v>0</v>
      </c>
      <c r="I754" s="9">
        <v>0</v>
      </c>
      <c r="J754" s="9">
        <v>0</v>
      </c>
      <c r="K754" s="9">
        <v>0</v>
      </c>
      <c r="L754" s="9">
        <f t="shared" si="139"/>
        <v>1442</v>
      </c>
      <c r="M754" s="30">
        <v>5</v>
      </c>
      <c r="N754" s="30">
        <v>0</v>
      </c>
      <c r="O754" s="31">
        <f t="shared" si="141"/>
        <v>1447</v>
      </c>
      <c r="P754" s="32">
        <f t="shared" si="142"/>
        <v>0.99143346659051967</v>
      </c>
      <c r="Q754" s="32">
        <f t="shared" si="143"/>
        <v>0.82352941176470584</v>
      </c>
      <c r="R754" s="29"/>
    </row>
    <row r="755" spans="1:18" x14ac:dyDescent="0.25">
      <c r="A755" s="29" t="s">
        <v>727</v>
      </c>
      <c r="B755" s="36" t="s">
        <v>426</v>
      </c>
      <c r="C755" s="8" t="s">
        <v>686</v>
      </c>
      <c r="D755" s="9">
        <v>832</v>
      </c>
      <c r="E755" s="9">
        <v>796</v>
      </c>
      <c r="F755" s="9">
        <v>695</v>
      </c>
      <c r="G755" s="9">
        <v>0</v>
      </c>
      <c r="H755" s="9">
        <v>0</v>
      </c>
      <c r="I755" s="9">
        <v>0</v>
      </c>
      <c r="J755" s="9">
        <v>0</v>
      </c>
      <c r="K755" s="9">
        <v>0</v>
      </c>
      <c r="L755" s="9">
        <f t="shared" si="139"/>
        <v>695</v>
      </c>
      <c r="M755" s="30">
        <v>0</v>
      </c>
      <c r="N755" s="30">
        <v>0</v>
      </c>
      <c r="O755" s="31">
        <f t="shared" si="141"/>
        <v>695</v>
      </c>
      <c r="P755" s="32">
        <f t="shared" si="142"/>
        <v>0.95673076923076927</v>
      </c>
      <c r="Q755" s="32">
        <f t="shared" si="143"/>
        <v>0.83533653846153844</v>
      </c>
      <c r="R755" s="29"/>
    </row>
    <row r="756" spans="1:18" x14ac:dyDescent="0.25">
      <c r="A756" s="29" t="s">
        <v>727</v>
      </c>
      <c r="B756" s="36" t="s">
        <v>426</v>
      </c>
      <c r="C756" s="8" t="s">
        <v>761</v>
      </c>
      <c r="D756" s="9">
        <v>819</v>
      </c>
      <c r="E756" s="9">
        <v>812</v>
      </c>
      <c r="F756" s="9">
        <v>722</v>
      </c>
      <c r="G756" s="9">
        <v>2</v>
      </c>
      <c r="H756" s="9">
        <v>0</v>
      </c>
      <c r="I756" s="9">
        <v>0</v>
      </c>
      <c r="J756" s="9">
        <v>0</v>
      </c>
      <c r="K756" s="9">
        <v>0</v>
      </c>
      <c r="L756" s="9">
        <f t="shared" si="139"/>
        <v>724</v>
      </c>
      <c r="M756" s="30">
        <v>2</v>
      </c>
      <c r="N756" s="30">
        <v>0</v>
      </c>
      <c r="O756" s="31">
        <f t="shared" si="141"/>
        <v>726</v>
      </c>
      <c r="P756" s="32">
        <f t="shared" si="142"/>
        <v>0.99145299145299148</v>
      </c>
      <c r="Q756" s="32">
        <f t="shared" si="143"/>
        <v>0.88400488400488397</v>
      </c>
      <c r="R756" s="29"/>
    </row>
    <row r="757" spans="1:18" x14ac:dyDescent="0.25">
      <c r="A757" s="29" t="s">
        <v>727</v>
      </c>
      <c r="B757" s="36" t="s">
        <v>426</v>
      </c>
      <c r="C757" s="8" t="s">
        <v>762</v>
      </c>
      <c r="D757" s="9">
        <v>390</v>
      </c>
      <c r="E757" s="9">
        <v>374</v>
      </c>
      <c r="F757" s="9">
        <v>354</v>
      </c>
      <c r="G757" s="9">
        <v>0</v>
      </c>
      <c r="H757" s="9">
        <v>0</v>
      </c>
      <c r="I757" s="9">
        <v>0</v>
      </c>
      <c r="J757" s="9">
        <v>0</v>
      </c>
      <c r="K757" s="9">
        <v>0</v>
      </c>
      <c r="L757" s="9">
        <f t="shared" si="139"/>
        <v>354</v>
      </c>
      <c r="M757" s="30">
        <v>1</v>
      </c>
      <c r="N757" s="30">
        <v>0</v>
      </c>
      <c r="O757" s="31">
        <f t="shared" si="141"/>
        <v>355</v>
      </c>
      <c r="P757" s="32">
        <f t="shared" si="142"/>
        <v>0.95897435897435901</v>
      </c>
      <c r="Q757" s="32">
        <f t="shared" si="143"/>
        <v>0.90769230769230769</v>
      </c>
      <c r="R757" s="29"/>
    </row>
    <row r="758" spans="1:18" x14ac:dyDescent="0.25">
      <c r="A758" s="29" t="s">
        <v>727</v>
      </c>
      <c r="B758" s="36" t="s">
        <v>406</v>
      </c>
      <c r="C758" s="8" t="s">
        <v>559</v>
      </c>
      <c r="D758" s="9">
        <v>2956</v>
      </c>
      <c r="E758" s="9">
        <v>2724</v>
      </c>
      <c r="F758" s="9">
        <v>1473</v>
      </c>
      <c r="G758" s="9">
        <v>1018</v>
      </c>
      <c r="H758" s="9">
        <v>12</v>
      </c>
      <c r="I758" s="9">
        <v>0</v>
      </c>
      <c r="J758" s="9">
        <v>0</v>
      </c>
      <c r="K758" s="9">
        <v>0</v>
      </c>
      <c r="L758" s="9">
        <f t="shared" si="139"/>
        <v>2503</v>
      </c>
      <c r="M758" s="30">
        <v>37</v>
      </c>
      <c r="N758" s="30">
        <v>1</v>
      </c>
      <c r="O758" s="31">
        <f t="shared" si="141"/>
        <v>2541</v>
      </c>
      <c r="P758" s="32">
        <f t="shared" si="142"/>
        <v>0.92151556156968872</v>
      </c>
      <c r="Q758" s="32">
        <f t="shared" si="143"/>
        <v>0.84675236806495269</v>
      </c>
      <c r="R758" s="29"/>
    </row>
    <row r="759" spans="1:18" x14ac:dyDescent="0.25">
      <c r="A759" s="29" t="s">
        <v>727</v>
      </c>
      <c r="B759" s="36" t="s">
        <v>732</v>
      </c>
      <c r="C759" s="8" t="s">
        <v>763</v>
      </c>
      <c r="D759" s="9">
        <v>109900</v>
      </c>
      <c r="E759" s="9">
        <v>109634</v>
      </c>
      <c r="F759" s="9">
        <v>62999</v>
      </c>
      <c r="G759" s="9">
        <v>24919</v>
      </c>
      <c r="H759" s="9">
        <v>12900</v>
      </c>
      <c r="I759" s="9">
        <v>5118</v>
      </c>
      <c r="J759" s="9">
        <v>1917</v>
      </c>
      <c r="K759" s="9">
        <v>1682</v>
      </c>
      <c r="L759" s="9">
        <f t="shared" si="139"/>
        <v>109535</v>
      </c>
      <c r="M759" s="30">
        <v>1621</v>
      </c>
      <c r="N759" s="30">
        <v>20</v>
      </c>
      <c r="O759" s="31">
        <f t="shared" si="141"/>
        <v>111176</v>
      </c>
      <c r="P759" s="32">
        <f t="shared" si="142"/>
        <v>0.99757961783439486</v>
      </c>
      <c r="Q759" s="32">
        <f t="shared" si="143"/>
        <v>0.9966787989080983</v>
      </c>
      <c r="R759" s="29"/>
    </row>
    <row r="760" spans="1:18" x14ac:dyDescent="0.25">
      <c r="A760" s="29" t="s">
        <v>727</v>
      </c>
      <c r="B760" s="36" t="s">
        <v>732</v>
      </c>
      <c r="C760" s="8" t="s">
        <v>764</v>
      </c>
      <c r="D760" s="9">
        <v>6309</v>
      </c>
      <c r="E760" s="9">
        <v>6103</v>
      </c>
      <c r="F760" s="9">
        <v>3151</v>
      </c>
      <c r="G760" s="9">
        <v>1842</v>
      </c>
      <c r="H760" s="9">
        <v>43</v>
      </c>
      <c r="I760" s="9">
        <v>0</v>
      </c>
      <c r="J760" s="9">
        <v>0</v>
      </c>
      <c r="K760" s="9">
        <v>0</v>
      </c>
      <c r="L760" s="9">
        <f t="shared" si="139"/>
        <v>5036</v>
      </c>
      <c r="M760" s="30">
        <v>33</v>
      </c>
      <c r="N760" s="30">
        <v>0</v>
      </c>
      <c r="O760" s="31">
        <f t="shared" si="141"/>
        <v>5069</v>
      </c>
      <c r="P760" s="32">
        <f t="shared" si="142"/>
        <v>0.96734823268346803</v>
      </c>
      <c r="Q760" s="32">
        <f t="shared" si="143"/>
        <v>0.7982247582818196</v>
      </c>
      <c r="R760" s="29"/>
    </row>
    <row r="761" spans="1:18" x14ac:dyDescent="0.25">
      <c r="A761" s="29" t="s">
        <v>727</v>
      </c>
      <c r="B761" s="36" t="s">
        <v>732</v>
      </c>
      <c r="C761" s="8" t="s">
        <v>765</v>
      </c>
      <c r="D761" s="9">
        <v>1900</v>
      </c>
      <c r="E761" s="9">
        <v>1717</v>
      </c>
      <c r="F761" s="9">
        <v>1278</v>
      </c>
      <c r="G761" s="9">
        <v>251</v>
      </c>
      <c r="H761" s="9">
        <v>1</v>
      </c>
      <c r="I761" s="9">
        <v>0</v>
      </c>
      <c r="J761" s="9">
        <v>0</v>
      </c>
      <c r="K761" s="9">
        <v>0</v>
      </c>
      <c r="L761" s="9">
        <f t="shared" si="139"/>
        <v>1530</v>
      </c>
      <c r="M761" s="30">
        <v>7</v>
      </c>
      <c r="N761" s="30">
        <v>0</v>
      </c>
      <c r="O761" s="31">
        <f t="shared" si="141"/>
        <v>1537</v>
      </c>
      <c r="P761" s="32">
        <f t="shared" si="142"/>
        <v>0.90368421052631576</v>
      </c>
      <c r="Q761" s="32">
        <f t="shared" si="143"/>
        <v>0.80526315789473679</v>
      </c>
      <c r="R761" s="29"/>
    </row>
    <row r="762" spans="1:18" x14ac:dyDescent="0.25">
      <c r="A762" s="29" t="s">
        <v>727</v>
      </c>
      <c r="B762" s="36" t="s">
        <v>732</v>
      </c>
      <c r="C762" s="8" t="s">
        <v>766</v>
      </c>
      <c r="D762" s="9">
        <v>897</v>
      </c>
      <c r="E762" s="9">
        <v>887</v>
      </c>
      <c r="F762" s="9">
        <v>706</v>
      </c>
      <c r="G762" s="9">
        <v>7</v>
      </c>
      <c r="H762" s="9">
        <v>0</v>
      </c>
      <c r="I762" s="9">
        <v>0</v>
      </c>
      <c r="J762" s="9">
        <v>0</v>
      </c>
      <c r="K762" s="9">
        <v>0</v>
      </c>
      <c r="L762" s="9">
        <f t="shared" si="139"/>
        <v>713</v>
      </c>
      <c r="M762" s="30">
        <v>1</v>
      </c>
      <c r="N762" s="30">
        <v>0</v>
      </c>
      <c r="O762" s="31">
        <f t="shared" si="141"/>
        <v>714</v>
      </c>
      <c r="P762" s="32">
        <f t="shared" si="142"/>
        <v>0.98885172798216281</v>
      </c>
      <c r="Q762" s="32">
        <f t="shared" si="143"/>
        <v>0.79487179487179482</v>
      </c>
      <c r="R762" s="29"/>
    </row>
    <row r="763" spans="1:18" x14ac:dyDescent="0.25">
      <c r="A763" s="29" t="s">
        <v>727</v>
      </c>
      <c r="B763" s="36" t="s">
        <v>732</v>
      </c>
      <c r="C763" s="8" t="s">
        <v>767</v>
      </c>
      <c r="D763" s="9">
        <v>17949</v>
      </c>
      <c r="E763" s="9">
        <v>17506</v>
      </c>
      <c r="F763" s="9">
        <v>8016</v>
      </c>
      <c r="G763" s="9">
        <v>7485</v>
      </c>
      <c r="H763" s="9">
        <v>1398</v>
      </c>
      <c r="I763" s="9">
        <v>534</v>
      </c>
      <c r="J763" s="9">
        <v>9</v>
      </c>
      <c r="K763" s="9">
        <v>0</v>
      </c>
      <c r="L763" s="9">
        <f t="shared" si="139"/>
        <v>17442</v>
      </c>
      <c r="M763" s="30">
        <v>209</v>
      </c>
      <c r="N763" s="30">
        <v>17</v>
      </c>
      <c r="O763" s="31">
        <f t="shared" si="141"/>
        <v>17668</v>
      </c>
      <c r="P763" s="32">
        <f t="shared" si="142"/>
        <v>0.9753189592734971</v>
      </c>
      <c r="Q763" s="32">
        <f t="shared" si="143"/>
        <v>0.97175330101955537</v>
      </c>
      <c r="R763" s="29"/>
    </row>
    <row r="764" spans="1:18" x14ac:dyDescent="0.25">
      <c r="A764" s="29" t="s">
        <v>727</v>
      </c>
      <c r="B764" s="36" t="s">
        <v>732</v>
      </c>
      <c r="C764" s="8" t="s">
        <v>768</v>
      </c>
      <c r="D764" s="9">
        <v>953</v>
      </c>
      <c r="E764" s="9">
        <v>923</v>
      </c>
      <c r="F764" s="9">
        <v>750</v>
      </c>
      <c r="G764" s="9">
        <v>113</v>
      </c>
      <c r="H764" s="9">
        <v>0</v>
      </c>
      <c r="I764" s="9">
        <v>0</v>
      </c>
      <c r="J764" s="9">
        <v>0</v>
      </c>
      <c r="K764" s="9">
        <v>0</v>
      </c>
      <c r="L764" s="9">
        <f t="shared" si="139"/>
        <v>863</v>
      </c>
      <c r="M764" s="30">
        <v>7</v>
      </c>
      <c r="N764" s="30">
        <v>0</v>
      </c>
      <c r="O764" s="31">
        <f t="shared" si="141"/>
        <v>870</v>
      </c>
      <c r="P764" s="32">
        <f t="shared" si="142"/>
        <v>0.96852046169989503</v>
      </c>
      <c r="Q764" s="32">
        <f t="shared" si="143"/>
        <v>0.9055613850996852</v>
      </c>
      <c r="R764" s="29"/>
    </row>
    <row r="765" spans="1:18" x14ac:dyDescent="0.25">
      <c r="A765" s="29" t="s">
        <v>727</v>
      </c>
      <c r="B765" s="36" t="s">
        <v>732</v>
      </c>
      <c r="C765" s="8" t="s">
        <v>769</v>
      </c>
      <c r="D765" s="9">
        <v>6988</v>
      </c>
      <c r="E765" s="9">
        <v>6850</v>
      </c>
      <c r="F765" s="9">
        <v>3953</v>
      </c>
      <c r="G765" s="9">
        <v>2073</v>
      </c>
      <c r="H765" s="9">
        <v>647</v>
      </c>
      <c r="I765" s="9">
        <v>2</v>
      </c>
      <c r="J765" s="9">
        <v>0</v>
      </c>
      <c r="K765" s="9">
        <v>0</v>
      </c>
      <c r="L765" s="9">
        <f t="shared" si="139"/>
        <v>6675</v>
      </c>
      <c r="M765" s="30">
        <v>99</v>
      </c>
      <c r="N765" s="30">
        <v>2</v>
      </c>
      <c r="O765" s="31">
        <f t="shared" si="141"/>
        <v>6776</v>
      </c>
      <c r="P765" s="32">
        <f t="shared" si="142"/>
        <v>0.98025186033199774</v>
      </c>
      <c r="Q765" s="32">
        <f t="shared" si="143"/>
        <v>0.95520892959358905</v>
      </c>
      <c r="R765" s="29"/>
    </row>
    <row r="766" spans="1:18" x14ac:dyDescent="0.25">
      <c r="A766" s="29" t="s">
        <v>727</v>
      </c>
      <c r="B766" s="36" t="s">
        <v>732</v>
      </c>
      <c r="C766" s="8" t="s">
        <v>770</v>
      </c>
      <c r="D766" s="9">
        <v>6855</v>
      </c>
      <c r="E766" s="9">
        <v>6645</v>
      </c>
      <c r="F766" s="9">
        <v>4578</v>
      </c>
      <c r="G766" s="9">
        <v>1644</v>
      </c>
      <c r="H766" s="9">
        <v>313</v>
      </c>
      <c r="I766" s="9">
        <v>0</v>
      </c>
      <c r="J766" s="9">
        <v>0</v>
      </c>
      <c r="K766" s="9">
        <v>0</v>
      </c>
      <c r="L766" s="9">
        <f t="shared" si="139"/>
        <v>6535</v>
      </c>
      <c r="M766" s="30">
        <v>45</v>
      </c>
      <c r="N766" s="30">
        <v>5</v>
      </c>
      <c r="O766" s="31">
        <f t="shared" si="141"/>
        <v>6585</v>
      </c>
      <c r="P766" s="32">
        <f t="shared" si="142"/>
        <v>0.96936542669584247</v>
      </c>
      <c r="Q766" s="32">
        <f t="shared" si="143"/>
        <v>0.9533187454412837</v>
      </c>
      <c r="R766" s="29"/>
    </row>
    <row r="767" spans="1:18" x14ac:dyDescent="0.25">
      <c r="A767" s="29" t="s">
        <v>727</v>
      </c>
      <c r="B767" s="36" t="s">
        <v>732</v>
      </c>
      <c r="C767" s="8" t="s">
        <v>771</v>
      </c>
      <c r="D767" s="9">
        <v>2449</v>
      </c>
      <c r="E767" s="9">
        <v>2125</v>
      </c>
      <c r="F767" s="9">
        <v>1862</v>
      </c>
      <c r="G767" s="9">
        <v>12</v>
      </c>
      <c r="H767" s="9">
        <v>1</v>
      </c>
      <c r="I767" s="9">
        <v>0</v>
      </c>
      <c r="J767" s="9">
        <v>0</v>
      </c>
      <c r="K767" s="9">
        <v>0</v>
      </c>
      <c r="L767" s="9">
        <f t="shared" si="139"/>
        <v>1875</v>
      </c>
      <c r="M767" s="30">
        <v>5</v>
      </c>
      <c r="N767" s="30">
        <v>0</v>
      </c>
      <c r="O767" s="31">
        <f t="shared" si="141"/>
        <v>1880</v>
      </c>
      <c r="P767" s="32">
        <f t="shared" si="142"/>
        <v>0.86770110249081256</v>
      </c>
      <c r="Q767" s="32">
        <f t="shared" si="143"/>
        <v>0.76561861984483459</v>
      </c>
      <c r="R767" s="29"/>
    </row>
    <row r="768" spans="1:18" x14ac:dyDescent="0.25">
      <c r="A768" s="29" t="s">
        <v>727</v>
      </c>
      <c r="B768" s="36" t="s">
        <v>732</v>
      </c>
      <c r="C768" s="8" t="s">
        <v>772</v>
      </c>
      <c r="D768" s="9">
        <v>2931</v>
      </c>
      <c r="E768" s="9">
        <v>2801</v>
      </c>
      <c r="F768" s="9">
        <v>399</v>
      </c>
      <c r="G768" s="9">
        <v>1655</v>
      </c>
      <c r="H768" s="9">
        <v>0</v>
      </c>
      <c r="I768" s="9">
        <v>0</v>
      </c>
      <c r="J768" s="9">
        <v>0</v>
      </c>
      <c r="K768" s="9">
        <v>0</v>
      </c>
      <c r="L768" s="9">
        <f t="shared" si="139"/>
        <v>2054</v>
      </c>
      <c r="M768" s="30">
        <v>11</v>
      </c>
      <c r="N768" s="30">
        <v>0</v>
      </c>
      <c r="O768" s="31">
        <f t="shared" si="141"/>
        <v>2065</v>
      </c>
      <c r="P768" s="32">
        <f t="shared" si="142"/>
        <v>0.95564653701808255</v>
      </c>
      <c r="Q768" s="32">
        <f t="shared" si="143"/>
        <v>0.70078471511429541</v>
      </c>
      <c r="R768" s="33"/>
    </row>
    <row r="769" spans="1:18" x14ac:dyDescent="0.25">
      <c r="A769" s="29" t="s">
        <v>727</v>
      </c>
      <c r="B769" s="36" t="s">
        <v>732</v>
      </c>
      <c r="C769" s="8" t="s">
        <v>773</v>
      </c>
      <c r="D769" s="9">
        <v>15082</v>
      </c>
      <c r="E769" s="9">
        <v>12291</v>
      </c>
      <c r="F769" s="9">
        <v>7872</v>
      </c>
      <c r="G769" s="9">
        <v>3086</v>
      </c>
      <c r="H769" s="9">
        <v>595</v>
      </c>
      <c r="I769" s="9">
        <v>3</v>
      </c>
      <c r="J769" s="9">
        <v>0</v>
      </c>
      <c r="K769" s="9">
        <v>0</v>
      </c>
      <c r="L769" s="9">
        <f t="shared" si="139"/>
        <v>11556</v>
      </c>
      <c r="M769" s="30">
        <v>126</v>
      </c>
      <c r="N769" s="30">
        <v>1</v>
      </c>
      <c r="O769" s="31">
        <f t="shared" si="141"/>
        <v>11683</v>
      </c>
      <c r="P769" s="32">
        <f t="shared" si="142"/>
        <v>0.81494496751094014</v>
      </c>
      <c r="Q769" s="32">
        <f t="shared" si="143"/>
        <v>0.76621137780135262</v>
      </c>
      <c r="R769" s="33"/>
    </row>
    <row r="770" spans="1:18" x14ac:dyDescent="0.25">
      <c r="A770" s="29" t="s">
        <v>727</v>
      </c>
      <c r="B770" s="36" t="s">
        <v>732</v>
      </c>
      <c r="C770" s="8" t="s">
        <v>774</v>
      </c>
      <c r="D770" s="9">
        <v>740</v>
      </c>
      <c r="E770" s="9">
        <v>688</v>
      </c>
      <c r="F770" s="9">
        <v>474</v>
      </c>
      <c r="G770" s="9">
        <v>10</v>
      </c>
      <c r="H770" s="9">
        <v>0</v>
      </c>
      <c r="I770" s="9">
        <v>0</v>
      </c>
      <c r="J770" s="9">
        <v>0</v>
      </c>
      <c r="K770" s="9">
        <v>0</v>
      </c>
      <c r="L770" s="9">
        <f t="shared" si="139"/>
        <v>484</v>
      </c>
      <c r="M770" s="30">
        <v>3</v>
      </c>
      <c r="N770" s="30">
        <v>0</v>
      </c>
      <c r="O770" s="31">
        <f t="shared" si="141"/>
        <v>487</v>
      </c>
      <c r="P770" s="32">
        <f t="shared" si="142"/>
        <v>0.92972972972972978</v>
      </c>
      <c r="Q770" s="32">
        <f t="shared" si="143"/>
        <v>0.65405405405405403</v>
      </c>
      <c r="R770" s="33"/>
    </row>
    <row r="771" spans="1:18" x14ac:dyDescent="0.25">
      <c r="A771" s="29" t="s">
        <v>727</v>
      </c>
      <c r="B771" s="36" t="s">
        <v>732</v>
      </c>
      <c r="C771" s="8" t="s">
        <v>775</v>
      </c>
      <c r="D771" s="9">
        <v>2735</v>
      </c>
      <c r="E771" s="9">
        <v>2535</v>
      </c>
      <c r="F771" s="9">
        <v>1823</v>
      </c>
      <c r="G771" s="9">
        <v>465</v>
      </c>
      <c r="H771" s="9">
        <v>2</v>
      </c>
      <c r="I771" s="9">
        <v>0</v>
      </c>
      <c r="J771" s="9">
        <v>0</v>
      </c>
      <c r="K771" s="9">
        <v>0</v>
      </c>
      <c r="L771" s="9">
        <f t="shared" si="139"/>
        <v>2290</v>
      </c>
      <c r="M771" s="30">
        <v>13</v>
      </c>
      <c r="N771" s="30">
        <v>0</v>
      </c>
      <c r="O771" s="31">
        <f t="shared" si="141"/>
        <v>2303</v>
      </c>
      <c r="P771" s="32">
        <f t="shared" si="142"/>
        <v>0.92687385740402195</v>
      </c>
      <c r="Q771" s="32">
        <f t="shared" si="143"/>
        <v>0.83729433272394882</v>
      </c>
      <c r="R771" s="33"/>
    </row>
    <row r="772" spans="1:18" x14ac:dyDescent="0.25">
      <c r="A772" s="29" t="s">
        <v>727</v>
      </c>
      <c r="B772" s="36" t="s">
        <v>732</v>
      </c>
      <c r="C772" s="8" t="s">
        <v>776</v>
      </c>
      <c r="D772" s="9">
        <v>17828</v>
      </c>
      <c r="E772" s="9">
        <v>15571</v>
      </c>
      <c r="F772" s="9">
        <v>8344</v>
      </c>
      <c r="G772" s="9">
        <v>3377</v>
      </c>
      <c r="H772" s="9">
        <v>2491</v>
      </c>
      <c r="I772" s="9">
        <v>32</v>
      </c>
      <c r="J772" s="9">
        <v>63</v>
      </c>
      <c r="K772" s="9">
        <v>109</v>
      </c>
      <c r="L772" s="9">
        <f t="shared" si="139"/>
        <v>14416</v>
      </c>
      <c r="M772" s="30">
        <v>158</v>
      </c>
      <c r="N772" s="30">
        <v>4</v>
      </c>
      <c r="O772" s="31">
        <f t="shared" si="141"/>
        <v>14578</v>
      </c>
      <c r="P772" s="32">
        <f t="shared" si="142"/>
        <v>0.87340139107022663</v>
      </c>
      <c r="Q772" s="32">
        <f t="shared" si="143"/>
        <v>0.80861566075835767</v>
      </c>
      <c r="R772" s="33"/>
    </row>
    <row r="773" spans="1:18" x14ac:dyDescent="0.25">
      <c r="A773" s="29" t="s">
        <v>727</v>
      </c>
      <c r="B773" s="36" t="s">
        <v>732</v>
      </c>
      <c r="C773" s="8" t="s">
        <v>777</v>
      </c>
      <c r="D773" s="9">
        <v>1715</v>
      </c>
      <c r="E773" s="9">
        <v>1639</v>
      </c>
      <c r="F773" s="9">
        <v>873</v>
      </c>
      <c r="G773" s="9">
        <v>8</v>
      </c>
      <c r="H773" s="9">
        <v>0</v>
      </c>
      <c r="I773" s="9">
        <v>0</v>
      </c>
      <c r="J773" s="9">
        <v>0</v>
      </c>
      <c r="K773" s="9">
        <v>0</v>
      </c>
      <c r="L773" s="9">
        <f t="shared" ref="L773:L836" si="144">SUM(F773:K773)</f>
        <v>881</v>
      </c>
      <c r="M773" s="30">
        <v>5</v>
      </c>
      <c r="N773" s="30">
        <v>0</v>
      </c>
      <c r="O773" s="31">
        <f t="shared" si="141"/>
        <v>886</v>
      </c>
      <c r="P773" s="32">
        <f t="shared" si="142"/>
        <v>0.95568513119533527</v>
      </c>
      <c r="Q773" s="32">
        <f t="shared" si="143"/>
        <v>0.51370262390670551</v>
      </c>
      <c r="R773" s="33"/>
    </row>
    <row r="774" spans="1:18" x14ac:dyDescent="0.25">
      <c r="A774" s="29" t="s">
        <v>727</v>
      </c>
      <c r="B774" s="36" t="s">
        <v>732</v>
      </c>
      <c r="C774" s="8" t="s">
        <v>778</v>
      </c>
      <c r="D774" s="9">
        <v>10786</v>
      </c>
      <c r="E774" s="9">
        <v>10762</v>
      </c>
      <c r="F774" s="9">
        <v>5053</v>
      </c>
      <c r="G774" s="9">
        <v>4295</v>
      </c>
      <c r="H774" s="9">
        <v>1355</v>
      </c>
      <c r="I774" s="9">
        <v>43</v>
      </c>
      <c r="J774" s="9">
        <v>0</v>
      </c>
      <c r="K774" s="9">
        <v>0</v>
      </c>
      <c r="L774" s="9">
        <f t="shared" si="144"/>
        <v>10746</v>
      </c>
      <c r="M774" s="30">
        <v>166</v>
      </c>
      <c r="N774" s="30">
        <v>3</v>
      </c>
      <c r="O774" s="31">
        <f t="shared" si="141"/>
        <v>10915</v>
      </c>
      <c r="P774" s="32">
        <f t="shared" si="142"/>
        <v>0.99777489338030778</v>
      </c>
      <c r="Q774" s="32">
        <f t="shared" si="143"/>
        <v>0.99629148896717967</v>
      </c>
      <c r="R774" s="33"/>
    </row>
    <row r="775" spans="1:18" x14ac:dyDescent="0.25">
      <c r="A775" s="29" t="s">
        <v>727</v>
      </c>
      <c r="B775" s="36" t="s">
        <v>732</v>
      </c>
      <c r="C775" s="8" t="s">
        <v>779</v>
      </c>
      <c r="D775" s="9">
        <v>2457</v>
      </c>
      <c r="E775" s="9">
        <v>2378</v>
      </c>
      <c r="F775" s="9">
        <v>1414</v>
      </c>
      <c r="G775" s="9">
        <v>811</v>
      </c>
      <c r="H775" s="9">
        <v>53</v>
      </c>
      <c r="I775" s="9">
        <v>0</v>
      </c>
      <c r="J775" s="9">
        <v>0</v>
      </c>
      <c r="K775" s="9">
        <v>0</v>
      </c>
      <c r="L775" s="9">
        <f t="shared" si="144"/>
        <v>2278</v>
      </c>
      <c r="M775" s="30">
        <v>55</v>
      </c>
      <c r="N775" s="30">
        <v>1</v>
      </c>
      <c r="O775" s="31">
        <f t="shared" si="141"/>
        <v>2334</v>
      </c>
      <c r="P775" s="32">
        <f t="shared" si="142"/>
        <v>0.96784696784696789</v>
      </c>
      <c r="Q775" s="32">
        <f t="shared" si="143"/>
        <v>0.92714692714692715</v>
      </c>
      <c r="R775" s="33"/>
    </row>
    <row r="776" spans="1:18" x14ac:dyDescent="0.25">
      <c r="A776" s="29" t="s">
        <v>727</v>
      </c>
      <c r="B776" s="36" t="s">
        <v>732</v>
      </c>
      <c r="C776" s="8" t="s">
        <v>780</v>
      </c>
      <c r="D776" s="9">
        <v>870</v>
      </c>
      <c r="E776" s="9">
        <v>814</v>
      </c>
      <c r="F776" s="9">
        <v>515</v>
      </c>
      <c r="G776" s="9">
        <v>36</v>
      </c>
      <c r="H776" s="9">
        <v>0</v>
      </c>
      <c r="I776" s="9">
        <v>0</v>
      </c>
      <c r="J776" s="9">
        <v>0</v>
      </c>
      <c r="K776" s="9">
        <v>0</v>
      </c>
      <c r="L776" s="9">
        <f t="shared" si="144"/>
        <v>551</v>
      </c>
      <c r="M776" s="30">
        <v>2</v>
      </c>
      <c r="N776" s="30">
        <v>0</v>
      </c>
      <c r="O776" s="31">
        <f t="shared" si="141"/>
        <v>553</v>
      </c>
      <c r="P776" s="32">
        <f t="shared" si="142"/>
        <v>0.93563218390804592</v>
      </c>
      <c r="Q776" s="32">
        <f t="shared" si="143"/>
        <v>0.6333333333333333</v>
      </c>
      <c r="R776" s="33"/>
    </row>
    <row r="777" spans="1:18" x14ac:dyDescent="0.25">
      <c r="A777" s="29" t="s">
        <v>727</v>
      </c>
      <c r="B777" s="36" t="s">
        <v>732</v>
      </c>
      <c r="C777" s="8" t="s">
        <v>781</v>
      </c>
      <c r="D777" s="9">
        <v>3634</v>
      </c>
      <c r="E777" s="9">
        <v>2463</v>
      </c>
      <c r="F777" s="9">
        <v>1496</v>
      </c>
      <c r="G777" s="9">
        <v>275</v>
      </c>
      <c r="H777" s="9">
        <v>0</v>
      </c>
      <c r="I777" s="9">
        <v>0</v>
      </c>
      <c r="J777" s="9">
        <v>0</v>
      </c>
      <c r="K777" s="9">
        <v>0</v>
      </c>
      <c r="L777" s="9">
        <f t="shared" si="144"/>
        <v>1771</v>
      </c>
      <c r="M777" s="30">
        <v>7</v>
      </c>
      <c r="N777" s="30">
        <v>0</v>
      </c>
      <c r="O777" s="31">
        <f t="shared" si="141"/>
        <v>1778</v>
      </c>
      <c r="P777" s="32">
        <f t="shared" si="142"/>
        <v>0.67776554760594387</v>
      </c>
      <c r="Q777" s="32">
        <f t="shared" si="143"/>
        <v>0.48734177215189872</v>
      </c>
      <c r="R777" s="33"/>
    </row>
    <row r="778" spans="1:18" x14ac:dyDescent="0.25">
      <c r="A778" s="29" t="s">
        <v>727</v>
      </c>
      <c r="B778" s="36" t="s">
        <v>732</v>
      </c>
      <c r="C778" s="8" t="s">
        <v>782</v>
      </c>
      <c r="D778" s="9">
        <v>2213</v>
      </c>
      <c r="E778" s="9">
        <v>2157</v>
      </c>
      <c r="F778" s="9">
        <v>1317</v>
      </c>
      <c r="G778" s="9">
        <v>479</v>
      </c>
      <c r="H778" s="9">
        <v>15</v>
      </c>
      <c r="I778" s="9">
        <v>0</v>
      </c>
      <c r="J778" s="9">
        <v>0</v>
      </c>
      <c r="K778" s="9">
        <v>0</v>
      </c>
      <c r="L778" s="9">
        <f t="shared" si="144"/>
        <v>1811</v>
      </c>
      <c r="M778" s="30">
        <v>7</v>
      </c>
      <c r="N778" s="30">
        <v>0</v>
      </c>
      <c r="O778" s="31">
        <f t="shared" si="141"/>
        <v>1818</v>
      </c>
      <c r="P778" s="32">
        <f t="shared" si="142"/>
        <v>0.97469498418436507</v>
      </c>
      <c r="Q778" s="32">
        <f t="shared" si="143"/>
        <v>0.81834613646633525</v>
      </c>
      <c r="R778" s="33"/>
    </row>
    <row r="779" spans="1:18" x14ac:dyDescent="0.25">
      <c r="A779" s="29" t="s">
        <v>727</v>
      </c>
      <c r="B779" s="36" t="s">
        <v>732</v>
      </c>
      <c r="C779" s="8" t="s">
        <v>783</v>
      </c>
      <c r="D779" s="9">
        <v>15349</v>
      </c>
      <c r="E779" s="9">
        <v>15012</v>
      </c>
      <c r="F779" s="9">
        <v>7311</v>
      </c>
      <c r="G779" s="9">
        <v>5395</v>
      </c>
      <c r="H779" s="9">
        <v>1898</v>
      </c>
      <c r="I779" s="9">
        <v>378</v>
      </c>
      <c r="J779" s="9">
        <v>0</v>
      </c>
      <c r="K779" s="9">
        <v>0</v>
      </c>
      <c r="L779" s="9">
        <f t="shared" si="144"/>
        <v>14982</v>
      </c>
      <c r="M779" s="30">
        <v>214</v>
      </c>
      <c r="N779" s="30">
        <v>3</v>
      </c>
      <c r="O779" s="31">
        <f t="shared" si="141"/>
        <v>15199</v>
      </c>
      <c r="P779" s="32">
        <f t="shared" si="142"/>
        <v>0.97804417225877904</v>
      </c>
      <c r="Q779" s="32">
        <f t="shared" si="143"/>
        <v>0.97608964753404126</v>
      </c>
      <c r="R779" s="33"/>
    </row>
    <row r="780" spans="1:18" x14ac:dyDescent="0.25">
      <c r="A780" s="29" t="s">
        <v>727</v>
      </c>
      <c r="B780" s="36" t="s">
        <v>732</v>
      </c>
      <c r="C780" s="8" t="s">
        <v>784</v>
      </c>
      <c r="D780" s="9">
        <v>2206</v>
      </c>
      <c r="E780" s="9">
        <v>2069</v>
      </c>
      <c r="F780" s="9">
        <v>1132</v>
      </c>
      <c r="G780" s="9">
        <v>720</v>
      </c>
      <c r="H780" s="9">
        <v>50</v>
      </c>
      <c r="I780" s="9">
        <v>0</v>
      </c>
      <c r="J780" s="9">
        <v>0</v>
      </c>
      <c r="K780" s="9">
        <v>0</v>
      </c>
      <c r="L780" s="9">
        <f t="shared" si="144"/>
        <v>1902</v>
      </c>
      <c r="M780" s="30">
        <v>28</v>
      </c>
      <c r="N780" s="30">
        <v>0</v>
      </c>
      <c r="O780" s="31">
        <f t="shared" si="141"/>
        <v>1930</v>
      </c>
      <c r="P780" s="32">
        <f t="shared" si="142"/>
        <v>0.93789664551223939</v>
      </c>
      <c r="Q780" s="32">
        <f t="shared" si="143"/>
        <v>0.86219401631912962</v>
      </c>
      <c r="R780" s="33"/>
    </row>
    <row r="781" spans="1:18" x14ac:dyDescent="0.25">
      <c r="A781" s="29" t="s">
        <v>727</v>
      </c>
      <c r="B781" s="36" t="s">
        <v>732</v>
      </c>
      <c r="C781" s="8" t="s">
        <v>785</v>
      </c>
      <c r="D781" s="9">
        <v>5314</v>
      </c>
      <c r="E781" s="9">
        <v>4814</v>
      </c>
      <c r="F781" s="9">
        <v>2887</v>
      </c>
      <c r="G781" s="9">
        <v>1045</v>
      </c>
      <c r="H781" s="9">
        <v>61</v>
      </c>
      <c r="I781" s="9">
        <v>0</v>
      </c>
      <c r="J781" s="9">
        <v>0</v>
      </c>
      <c r="K781" s="9">
        <v>0</v>
      </c>
      <c r="L781" s="9">
        <f t="shared" si="144"/>
        <v>3993</v>
      </c>
      <c r="M781" s="30">
        <v>52</v>
      </c>
      <c r="N781" s="30">
        <v>0</v>
      </c>
      <c r="O781" s="31">
        <f t="shared" si="141"/>
        <v>4045</v>
      </c>
      <c r="P781" s="32">
        <f t="shared" si="142"/>
        <v>0.9059089198343997</v>
      </c>
      <c r="Q781" s="32">
        <f t="shared" si="143"/>
        <v>0.75141136620248405</v>
      </c>
      <c r="R781" s="33"/>
    </row>
    <row r="782" spans="1:18" x14ac:dyDescent="0.25">
      <c r="A782" s="29" t="s">
        <v>727</v>
      </c>
      <c r="B782" s="36" t="s">
        <v>732</v>
      </c>
      <c r="C782" s="8" t="s">
        <v>786</v>
      </c>
      <c r="D782" s="9">
        <v>2341</v>
      </c>
      <c r="E782" s="9">
        <v>2214</v>
      </c>
      <c r="F782" s="9">
        <v>1450</v>
      </c>
      <c r="G782" s="9">
        <v>188</v>
      </c>
      <c r="H782" s="9">
        <v>4</v>
      </c>
      <c r="I782" s="9">
        <v>0</v>
      </c>
      <c r="J782" s="9">
        <v>0</v>
      </c>
      <c r="K782" s="9">
        <v>0</v>
      </c>
      <c r="L782" s="9">
        <f t="shared" si="144"/>
        <v>1642</v>
      </c>
      <c r="M782" s="30">
        <v>1</v>
      </c>
      <c r="N782" s="30">
        <v>0</v>
      </c>
      <c r="O782" s="31">
        <f t="shared" si="141"/>
        <v>1643</v>
      </c>
      <c r="P782" s="32">
        <f t="shared" si="142"/>
        <v>0.94574967962409229</v>
      </c>
      <c r="Q782" s="32">
        <f t="shared" si="143"/>
        <v>0.70140965399401967</v>
      </c>
      <c r="R782" s="33"/>
    </row>
    <row r="783" spans="1:18" x14ac:dyDescent="0.25">
      <c r="A783" s="29" t="s">
        <v>727</v>
      </c>
      <c r="B783" s="36" t="s">
        <v>732</v>
      </c>
      <c r="C783" s="8" t="s">
        <v>290</v>
      </c>
      <c r="D783" s="9">
        <v>1351</v>
      </c>
      <c r="E783" s="9">
        <v>1305</v>
      </c>
      <c r="F783" s="9">
        <v>1027</v>
      </c>
      <c r="G783" s="9">
        <v>77</v>
      </c>
      <c r="H783" s="9">
        <v>1</v>
      </c>
      <c r="I783" s="9">
        <v>0</v>
      </c>
      <c r="J783" s="9">
        <v>0</v>
      </c>
      <c r="K783" s="9">
        <v>0</v>
      </c>
      <c r="L783" s="9">
        <f t="shared" si="144"/>
        <v>1105</v>
      </c>
      <c r="M783" s="30">
        <v>7</v>
      </c>
      <c r="N783" s="30">
        <v>0</v>
      </c>
      <c r="O783" s="31">
        <f t="shared" si="141"/>
        <v>1112</v>
      </c>
      <c r="P783" s="32">
        <f t="shared" si="142"/>
        <v>0.96595114729829756</v>
      </c>
      <c r="Q783" s="32">
        <f t="shared" si="143"/>
        <v>0.81791265729089568</v>
      </c>
      <c r="R783" s="29"/>
    </row>
    <row r="784" spans="1:18" x14ac:dyDescent="0.25">
      <c r="A784" s="29" t="s">
        <v>727</v>
      </c>
      <c r="B784" s="36" t="s">
        <v>732</v>
      </c>
      <c r="C784" s="8" t="s">
        <v>787</v>
      </c>
      <c r="D784" s="9">
        <v>1096</v>
      </c>
      <c r="E784" s="9">
        <v>1009</v>
      </c>
      <c r="F784" s="9">
        <v>704</v>
      </c>
      <c r="G784" s="9">
        <v>6</v>
      </c>
      <c r="H784" s="9">
        <v>0</v>
      </c>
      <c r="I784" s="9">
        <v>0</v>
      </c>
      <c r="J784" s="9">
        <v>0</v>
      </c>
      <c r="K784" s="9">
        <v>0</v>
      </c>
      <c r="L784" s="9">
        <f t="shared" si="144"/>
        <v>710</v>
      </c>
      <c r="M784" s="30">
        <v>4</v>
      </c>
      <c r="N784" s="30">
        <v>0</v>
      </c>
      <c r="O784" s="31">
        <f t="shared" si="141"/>
        <v>714</v>
      </c>
      <c r="P784" s="32">
        <f t="shared" si="142"/>
        <v>0.92062043795620441</v>
      </c>
      <c r="Q784" s="32">
        <f t="shared" si="143"/>
        <v>0.6478102189781022</v>
      </c>
      <c r="R784" s="29"/>
    </row>
    <row r="785" spans="1:18" x14ac:dyDescent="0.25">
      <c r="A785" s="29" t="s">
        <v>727</v>
      </c>
      <c r="B785" s="36" t="s">
        <v>732</v>
      </c>
      <c r="C785" s="8" t="s">
        <v>788</v>
      </c>
      <c r="D785" s="9">
        <v>2748</v>
      </c>
      <c r="E785" s="9">
        <v>2590</v>
      </c>
      <c r="F785" s="9">
        <v>1648</v>
      </c>
      <c r="G785" s="9">
        <v>666</v>
      </c>
      <c r="H785" s="9">
        <v>9</v>
      </c>
      <c r="I785" s="9">
        <v>0</v>
      </c>
      <c r="J785" s="9">
        <v>0</v>
      </c>
      <c r="K785" s="9">
        <v>0</v>
      </c>
      <c r="L785" s="9">
        <f t="shared" si="144"/>
        <v>2323</v>
      </c>
      <c r="M785" s="30">
        <v>27</v>
      </c>
      <c r="N785" s="30">
        <v>0</v>
      </c>
      <c r="O785" s="31">
        <f t="shared" ref="O785:O818" si="145">L785+M785+N785</f>
        <v>2350</v>
      </c>
      <c r="P785" s="32">
        <f t="shared" ref="P785:P818" si="146">E785/D785</f>
        <v>0.94250363901018919</v>
      </c>
      <c r="Q785" s="32">
        <f t="shared" ref="Q785:Q818" si="147">L785/D785</f>
        <v>0.84534206695778746</v>
      </c>
      <c r="R785" s="29"/>
    </row>
    <row r="786" spans="1:18" x14ac:dyDescent="0.25">
      <c r="A786" s="29" t="s">
        <v>727</v>
      </c>
      <c r="B786" s="36" t="s">
        <v>732</v>
      </c>
      <c r="C786" s="8" t="s">
        <v>789</v>
      </c>
      <c r="D786" s="9">
        <v>7824</v>
      </c>
      <c r="E786" s="9">
        <v>7375</v>
      </c>
      <c r="F786" s="9">
        <v>4938</v>
      </c>
      <c r="G786" s="9">
        <v>202</v>
      </c>
      <c r="H786" s="9">
        <v>0</v>
      </c>
      <c r="I786" s="9">
        <v>0</v>
      </c>
      <c r="J786" s="9">
        <v>0</v>
      </c>
      <c r="K786" s="9">
        <v>0</v>
      </c>
      <c r="L786" s="9">
        <f t="shared" si="144"/>
        <v>5140</v>
      </c>
      <c r="M786" s="30">
        <v>25</v>
      </c>
      <c r="N786" s="30">
        <v>0</v>
      </c>
      <c r="O786" s="31">
        <f t="shared" si="145"/>
        <v>5165</v>
      </c>
      <c r="P786" s="32">
        <f t="shared" si="146"/>
        <v>0.94261247443762786</v>
      </c>
      <c r="Q786" s="32">
        <f t="shared" si="147"/>
        <v>0.65695296523517377</v>
      </c>
      <c r="R786" s="29"/>
    </row>
    <row r="787" spans="1:18" x14ac:dyDescent="0.25">
      <c r="A787" s="29" t="s">
        <v>727</v>
      </c>
      <c r="B787" s="36" t="s">
        <v>732</v>
      </c>
      <c r="C787" s="8" t="s">
        <v>790</v>
      </c>
      <c r="D787" s="9">
        <v>1209</v>
      </c>
      <c r="E787" s="9">
        <v>1078</v>
      </c>
      <c r="F787" s="9">
        <v>930</v>
      </c>
      <c r="G787" s="9">
        <v>34</v>
      </c>
      <c r="H787" s="9">
        <v>1</v>
      </c>
      <c r="I787" s="9">
        <v>0</v>
      </c>
      <c r="J787" s="9">
        <v>0</v>
      </c>
      <c r="K787" s="9">
        <v>0</v>
      </c>
      <c r="L787" s="9">
        <f t="shared" si="144"/>
        <v>965</v>
      </c>
      <c r="M787" s="30">
        <v>11</v>
      </c>
      <c r="N787" s="30">
        <v>0</v>
      </c>
      <c r="O787" s="31">
        <f t="shared" si="145"/>
        <v>976</v>
      </c>
      <c r="P787" s="32">
        <f t="shared" si="146"/>
        <v>0.89164598842018195</v>
      </c>
      <c r="Q787" s="32">
        <f t="shared" si="147"/>
        <v>0.79818031430934655</v>
      </c>
      <c r="R787" s="29"/>
    </row>
    <row r="788" spans="1:18" x14ac:dyDescent="0.25">
      <c r="A788" s="29" t="s">
        <v>727</v>
      </c>
      <c r="B788" s="36" t="s">
        <v>732</v>
      </c>
      <c r="C788" s="8" t="s">
        <v>791</v>
      </c>
      <c r="D788" s="9">
        <v>3771</v>
      </c>
      <c r="E788" s="9">
        <v>3648</v>
      </c>
      <c r="F788" s="9">
        <v>2117</v>
      </c>
      <c r="G788" s="9">
        <v>253</v>
      </c>
      <c r="H788" s="9">
        <v>0</v>
      </c>
      <c r="I788" s="9">
        <v>0</v>
      </c>
      <c r="J788" s="9">
        <v>0</v>
      </c>
      <c r="K788" s="9">
        <v>0</v>
      </c>
      <c r="L788" s="9">
        <f t="shared" si="144"/>
        <v>2370</v>
      </c>
      <c r="M788" s="30">
        <v>10</v>
      </c>
      <c r="N788" s="30">
        <v>0</v>
      </c>
      <c r="O788" s="31">
        <f t="shared" si="145"/>
        <v>2380</v>
      </c>
      <c r="P788" s="32">
        <f t="shared" si="146"/>
        <v>0.96738265712012728</v>
      </c>
      <c r="Q788" s="32">
        <f t="shared" si="147"/>
        <v>0.62848050914876685</v>
      </c>
      <c r="R788" s="29"/>
    </row>
    <row r="789" spans="1:18" x14ac:dyDescent="0.25">
      <c r="A789" s="29" t="s">
        <v>727</v>
      </c>
      <c r="B789" s="36" t="s">
        <v>732</v>
      </c>
      <c r="C789" s="8" t="s">
        <v>779</v>
      </c>
      <c r="D789" s="9">
        <v>319</v>
      </c>
      <c r="E789" s="9">
        <v>294</v>
      </c>
      <c r="F789" s="9">
        <v>248</v>
      </c>
      <c r="G789" s="9">
        <v>0</v>
      </c>
      <c r="H789" s="9">
        <v>1</v>
      </c>
      <c r="I789" s="9">
        <v>0</v>
      </c>
      <c r="J789" s="9">
        <v>0</v>
      </c>
      <c r="K789" s="9">
        <v>0</v>
      </c>
      <c r="L789" s="9">
        <f t="shared" si="144"/>
        <v>249</v>
      </c>
      <c r="M789" s="30">
        <v>1</v>
      </c>
      <c r="N789" s="30">
        <v>0</v>
      </c>
      <c r="O789" s="31">
        <f t="shared" si="145"/>
        <v>250</v>
      </c>
      <c r="P789" s="32">
        <f t="shared" si="146"/>
        <v>0.92163009404388718</v>
      </c>
      <c r="Q789" s="32">
        <f t="shared" si="147"/>
        <v>0.78056426332288398</v>
      </c>
      <c r="R789" s="29" t="s">
        <v>792</v>
      </c>
    </row>
    <row r="790" spans="1:18" x14ac:dyDescent="0.25">
      <c r="A790" s="29" t="s">
        <v>727</v>
      </c>
      <c r="B790" s="36" t="s">
        <v>614</v>
      </c>
      <c r="C790" s="8" t="s">
        <v>793</v>
      </c>
      <c r="D790" s="9">
        <v>76526</v>
      </c>
      <c r="E790" s="9">
        <v>76423</v>
      </c>
      <c r="F790" s="9">
        <v>42035</v>
      </c>
      <c r="G790" s="9">
        <v>22852</v>
      </c>
      <c r="H790" s="9">
        <v>6478</v>
      </c>
      <c r="I790" s="9">
        <v>3564</v>
      </c>
      <c r="J790" s="9">
        <v>808</v>
      </c>
      <c r="K790" s="9">
        <v>348</v>
      </c>
      <c r="L790" s="9">
        <f t="shared" si="144"/>
        <v>76085</v>
      </c>
      <c r="M790" s="30">
        <v>1313</v>
      </c>
      <c r="N790" s="30">
        <v>23</v>
      </c>
      <c r="O790" s="31">
        <f t="shared" si="145"/>
        <v>77421</v>
      </c>
      <c r="P790" s="32">
        <f t="shared" si="146"/>
        <v>0.99865405221754699</v>
      </c>
      <c r="Q790" s="32">
        <f t="shared" si="147"/>
        <v>0.99423725269842933</v>
      </c>
      <c r="R790" s="29"/>
    </row>
    <row r="791" spans="1:18" x14ac:dyDescent="0.25">
      <c r="A791" s="29" t="s">
        <v>727</v>
      </c>
      <c r="B791" s="36" t="s">
        <v>614</v>
      </c>
      <c r="C791" s="8" t="s">
        <v>765</v>
      </c>
      <c r="D791" s="9">
        <v>2119</v>
      </c>
      <c r="E791" s="9">
        <v>2056</v>
      </c>
      <c r="F791" s="9">
        <v>1630</v>
      </c>
      <c r="G791" s="9">
        <v>280</v>
      </c>
      <c r="H791" s="9">
        <v>0</v>
      </c>
      <c r="I791" s="9">
        <v>0</v>
      </c>
      <c r="J791" s="9">
        <v>0</v>
      </c>
      <c r="K791" s="9">
        <v>0</v>
      </c>
      <c r="L791" s="9">
        <f t="shared" si="144"/>
        <v>1910</v>
      </c>
      <c r="M791" s="30">
        <v>16</v>
      </c>
      <c r="N791" s="30">
        <v>0</v>
      </c>
      <c r="O791" s="31">
        <f t="shared" si="145"/>
        <v>1926</v>
      </c>
      <c r="P791" s="32">
        <f t="shared" si="146"/>
        <v>0.97026899480887208</v>
      </c>
      <c r="Q791" s="32">
        <f t="shared" si="147"/>
        <v>0.90136857008022653</v>
      </c>
      <c r="R791" s="29"/>
    </row>
    <row r="792" spans="1:18" x14ac:dyDescent="0.25">
      <c r="A792" s="29" t="s">
        <v>727</v>
      </c>
      <c r="B792" s="36" t="s">
        <v>614</v>
      </c>
      <c r="C792" s="8" t="s">
        <v>794</v>
      </c>
      <c r="D792" s="9">
        <v>999</v>
      </c>
      <c r="E792" s="9">
        <v>973</v>
      </c>
      <c r="F792" s="9">
        <v>729</v>
      </c>
      <c r="G792" s="9">
        <v>14</v>
      </c>
      <c r="H792" s="9">
        <v>0</v>
      </c>
      <c r="I792" s="9">
        <v>0</v>
      </c>
      <c r="J792" s="9">
        <v>0</v>
      </c>
      <c r="K792" s="9">
        <v>0</v>
      </c>
      <c r="L792" s="9">
        <f t="shared" si="144"/>
        <v>743</v>
      </c>
      <c r="M792" s="30">
        <v>0</v>
      </c>
      <c r="N792" s="30">
        <v>0</v>
      </c>
      <c r="O792" s="31">
        <f t="shared" si="145"/>
        <v>743</v>
      </c>
      <c r="P792" s="32">
        <f t="shared" si="146"/>
        <v>0.97397397397397401</v>
      </c>
      <c r="Q792" s="32">
        <f t="shared" si="147"/>
        <v>0.74374374374374375</v>
      </c>
      <c r="R792" s="29"/>
    </row>
    <row r="793" spans="1:18" x14ac:dyDescent="0.25">
      <c r="A793" s="29" t="s">
        <v>727</v>
      </c>
      <c r="B793" s="36" t="s">
        <v>614</v>
      </c>
      <c r="C793" s="8" t="s">
        <v>795</v>
      </c>
      <c r="D793" s="9">
        <v>741</v>
      </c>
      <c r="E793" s="9">
        <v>695</v>
      </c>
      <c r="F793" s="9">
        <v>560</v>
      </c>
      <c r="G793" s="9">
        <v>3</v>
      </c>
      <c r="H793" s="9">
        <v>0</v>
      </c>
      <c r="I793" s="9">
        <v>0</v>
      </c>
      <c r="J793" s="9">
        <v>0</v>
      </c>
      <c r="K793" s="9">
        <v>0</v>
      </c>
      <c r="L793" s="9">
        <f t="shared" si="144"/>
        <v>563</v>
      </c>
      <c r="M793" s="30">
        <v>2</v>
      </c>
      <c r="N793" s="30">
        <v>0</v>
      </c>
      <c r="O793" s="31">
        <f t="shared" si="145"/>
        <v>565</v>
      </c>
      <c r="P793" s="32">
        <f t="shared" si="146"/>
        <v>0.93792172739541158</v>
      </c>
      <c r="Q793" s="32">
        <f t="shared" si="147"/>
        <v>0.75978407557354921</v>
      </c>
      <c r="R793" s="29"/>
    </row>
    <row r="794" spans="1:18" x14ac:dyDescent="0.25">
      <c r="A794" s="29" t="s">
        <v>727</v>
      </c>
      <c r="B794" s="36" t="s">
        <v>614</v>
      </c>
      <c r="C794" s="8" t="s">
        <v>796</v>
      </c>
      <c r="D794" s="9">
        <v>1038</v>
      </c>
      <c r="E794" s="9">
        <v>1017</v>
      </c>
      <c r="F794" s="9">
        <v>661</v>
      </c>
      <c r="G794" s="9">
        <v>0</v>
      </c>
      <c r="H794" s="9">
        <v>0</v>
      </c>
      <c r="I794" s="9">
        <v>0</v>
      </c>
      <c r="J794" s="9">
        <v>0</v>
      </c>
      <c r="K794" s="9">
        <v>0</v>
      </c>
      <c r="L794" s="9">
        <f t="shared" si="144"/>
        <v>661</v>
      </c>
      <c r="M794" s="30">
        <v>5</v>
      </c>
      <c r="N794" s="30">
        <v>0</v>
      </c>
      <c r="O794" s="31">
        <f t="shared" si="145"/>
        <v>666</v>
      </c>
      <c r="P794" s="32">
        <f t="shared" si="146"/>
        <v>0.97976878612716767</v>
      </c>
      <c r="Q794" s="32">
        <f t="shared" si="147"/>
        <v>0.63680154142581891</v>
      </c>
      <c r="R794" s="29"/>
    </row>
    <row r="795" spans="1:18" x14ac:dyDescent="0.25">
      <c r="A795" s="29" t="s">
        <v>727</v>
      </c>
      <c r="B795" s="36" t="s">
        <v>614</v>
      </c>
      <c r="C795" s="8" t="s">
        <v>797</v>
      </c>
      <c r="D795" s="9">
        <v>16334</v>
      </c>
      <c r="E795" s="9">
        <v>16018</v>
      </c>
      <c r="F795" s="9">
        <v>8432</v>
      </c>
      <c r="G795" s="9">
        <v>6218</v>
      </c>
      <c r="H795" s="9">
        <v>469</v>
      </c>
      <c r="I795" s="9">
        <v>164</v>
      </c>
      <c r="J795" s="9">
        <v>12</v>
      </c>
      <c r="K795" s="9">
        <v>0</v>
      </c>
      <c r="L795" s="9">
        <f t="shared" si="144"/>
        <v>15295</v>
      </c>
      <c r="M795" s="30">
        <v>183</v>
      </c>
      <c r="N795" s="30">
        <v>3</v>
      </c>
      <c r="O795" s="31">
        <f t="shared" si="145"/>
        <v>15481</v>
      </c>
      <c r="P795" s="32">
        <f t="shared" si="146"/>
        <v>0.98065385086323009</v>
      </c>
      <c r="Q795" s="32">
        <f t="shared" si="147"/>
        <v>0.93639035141422799</v>
      </c>
      <c r="R795" s="29"/>
    </row>
    <row r="796" spans="1:18" x14ac:dyDescent="0.25">
      <c r="A796" s="29" t="s">
        <v>727</v>
      </c>
      <c r="B796" s="36" t="s">
        <v>614</v>
      </c>
      <c r="C796" s="8" t="s">
        <v>798</v>
      </c>
      <c r="D796" s="9">
        <v>4954</v>
      </c>
      <c r="E796" s="9">
        <v>4550</v>
      </c>
      <c r="F796" s="9">
        <v>1954</v>
      </c>
      <c r="G796" s="9">
        <v>1705</v>
      </c>
      <c r="H796" s="9">
        <v>121</v>
      </c>
      <c r="I796" s="9">
        <v>27</v>
      </c>
      <c r="J796" s="9">
        <v>0</v>
      </c>
      <c r="K796" s="9">
        <v>0</v>
      </c>
      <c r="L796" s="9">
        <f t="shared" si="144"/>
        <v>3807</v>
      </c>
      <c r="M796" s="30">
        <v>214</v>
      </c>
      <c r="N796" s="30">
        <v>2</v>
      </c>
      <c r="O796" s="31">
        <f t="shared" si="145"/>
        <v>4023</v>
      </c>
      <c r="P796" s="32">
        <f t="shared" si="146"/>
        <v>0.91844973758578929</v>
      </c>
      <c r="Q796" s="32">
        <f t="shared" si="147"/>
        <v>0.76846992329430763</v>
      </c>
      <c r="R796" s="29"/>
    </row>
    <row r="797" spans="1:18" x14ac:dyDescent="0.25">
      <c r="A797" s="29" t="s">
        <v>727</v>
      </c>
      <c r="B797" s="36" t="s">
        <v>614</v>
      </c>
      <c r="C797" s="8" t="s">
        <v>799</v>
      </c>
      <c r="D797" s="9">
        <v>841</v>
      </c>
      <c r="E797" s="9">
        <v>840</v>
      </c>
      <c r="F797" s="9">
        <v>647</v>
      </c>
      <c r="G797" s="9">
        <v>4</v>
      </c>
      <c r="H797" s="9">
        <v>0</v>
      </c>
      <c r="I797" s="9">
        <v>0</v>
      </c>
      <c r="J797" s="9">
        <v>0</v>
      </c>
      <c r="K797" s="9">
        <v>0</v>
      </c>
      <c r="L797" s="9">
        <f t="shared" si="144"/>
        <v>651</v>
      </c>
      <c r="M797" s="30">
        <v>2</v>
      </c>
      <c r="N797" s="30">
        <v>0</v>
      </c>
      <c r="O797" s="31">
        <f t="shared" si="145"/>
        <v>653</v>
      </c>
      <c r="P797" s="32">
        <f t="shared" si="146"/>
        <v>0.99881093935790721</v>
      </c>
      <c r="Q797" s="32">
        <f t="shared" si="147"/>
        <v>0.77407847800237817</v>
      </c>
      <c r="R797" s="29"/>
    </row>
    <row r="798" spans="1:18" x14ac:dyDescent="0.25">
      <c r="A798" s="29" t="s">
        <v>727</v>
      </c>
      <c r="B798" s="36" t="s">
        <v>614</v>
      </c>
      <c r="C798" s="8" t="s">
        <v>800</v>
      </c>
      <c r="D798" s="9">
        <v>3421</v>
      </c>
      <c r="E798" s="9">
        <v>3363</v>
      </c>
      <c r="F798" s="9">
        <v>2373</v>
      </c>
      <c r="G798" s="9">
        <v>739</v>
      </c>
      <c r="H798" s="9">
        <v>69</v>
      </c>
      <c r="I798" s="9">
        <v>0</v>
      </c>
      <c r="J798" s="9">
        <v>0</v>
      </c>
      <c r="K798" s="9">
        <v>0</v>
      </c>
      <c r="L798" s="9">
        <f t="shared" si="144"/>
        <v>3181</v>
      </c>
      <c r="M798" s="30">
        <v>23</v>
      </c>
      <c r="N798" s="30">
        <v>0</v>
      </c>
      <c r="O798" s="31">
        <f t="shared" si="145"/>
        <v>3204</v>
      </c>
      <c r="P798" s="32">
        <f t="shared" si="146"/>
        <v>0.98304589301373868</v>
      </c>
      <c r="Q798" s="32">
        <f t="shared" si="147"/>
        <v>0.9298450745396083</v>
      </c>
      <c r="R798" s="29"/>
    </row>
    <row r="799" spans="1:18" x14ac:dyDescent="0.25">
      <c r="A799" s="29" t="s">
        <v>727</v>
      </c>
      <c r="B799" s="36" t="s">
        <v>614</v>
      </c>
      <c r="C799" s="8" t="s">
        <v>277</v>
      </c>
      <c r="D799" s="9">
        <v>1431</v>
      </c>
      <c r="E799" s="9">
        <v>1374</v>
      </c>
      <c r="F799" s="9">
        <v>916</v>
      </c>
      <c r="G799" s="9">
        <v>125</v>
      </c>
      <c r="H799" s="9">
        <v>0</v>
      </c>
      <c r="I799" s="9">
        <v>0</v>
      </c>
      <c r="J799" s="9">
        <v>0</v>
      </c>
      <c r="K799" s="9">
        <v>0</v>
      </c>
      <c r="L799" s="9">
        <f t="shared" si="144"/>
        <v>1041</v>
      </c>
      <c r="M799" s="30">
        <v>4</v>
      </c>
      <c r="N799" s="30">
        <v>0</v>
      </c>
      <c r="O799" s="31">
        <f t="shared" si="145"/>
        <v>1045</v>
      </c>
      <c r="P799" s="32">
        <f t="shared" si="146"/>
        <v>0.96016771488469599</v>
      </c>
      <c r="Q799" s="32">
        <f t="shared" si="147"/>
        <v>0.72746331236897277</v>
      </c>
      <c r="R799" s="29"/>
    </row>
    <row r="800" spans="1:18" x14ac:dyDescent="0.25">
      <c r="A800" s="29" t="s">
        <v>727</v>
      </c>
      <c r="B800" s="36" t="s">
        <v>614</v>
      </c>
      <c r="C800" s="8" t="s">
        <v>801</v>
      </c>
      <c r="D800" s="9">
        <v>3063</v>
      </c>
      <c r="E800" s="9">
        <v>3037</v>
      </c>
      <c r="F800" s="9">
        <v>2117</v>
      </c>
      <c r="G800" s="9">
        <v>673</v>
      </c>
      <c r="H800" s="9">
        <v>0</v>
      </c>
      <c r="I800" s="9">
        <v>0</v>
      </c>
      <c r="J800" s="9">
        <v>0</v>
      </c>
      <c r="K800" s="9">
        <v>0</v>
      </c>
      <c r="L800" s="9">
        <f t="shared" si="144"/>
        <v>2790</v>
      </c>
      <c r="M800" s="30">
        <v>31</v>
      </c>
      <c r="N800" s="30">
        <v>0</v>
      </c>
      <c r="O800" s="31">
        <f t="shared" si="145"/>
        <v>2821</v>
      </c>
      <c r="P800" s="32">
        <f t="shared" si="146"/>
        <v>0.99151158994449884</v>
      </c>
      <c r="Q800" s="32">
        <f t="shared" si="147"/>
        <v>0.91087169441723803</v>
      </c>
      <c r="R800" s="29"/>
    </row>
    <row r="801" spans="1:18" x14ac:dyDescent="0.25">
      <c r="A801" s="29" t="s">
        <v>727</v>
      </c>
      <c r="B801" s="36" t="s">
        <v>614</v>
      </c>
      <c r="C801" s="8" t="s">
        <v>802</v>
      </c>
      <c r="D801" s="9">
        <v>3057</v>
      </c>
      <c r="E801" s="9">
        <v>2832</v>
      </c>
      <c r="F801" s="9">
        <v>2142</v>
      </c>
      <c r="G801" s="9">
        <v>648</v>
      </c>
      <c r="H801" s="9">
        <v>38</v>
      </c>
      <c r="I801" s="9">
        <v>0</v>
      </c>
      <c r="J801" s="9">
        <v>0</v>
      </c>
      <c r="K801" s="9">
        <v>0</v>
      </c>
      <c r="L801" s="9">
        <f t="shared" si="144"/>
        <v>2828</v>
      </c>
      <c r="M801" s="30">
        <v>32</v>
      </c>
      <c r="N801" s="30">
        <v>0</v>
      </c>
      <c r="O801" s="31">
        <f t="shared" si="145"/>
        <v>2860</v>
      </c>
      <c r="P801" s="32">
        <f t="shared" si="146"/>
        <v>0.92639842983316978</v>
      </c>
      <c r="Q801" s="32">
        <f t="shared" si="147"/>
        <v>0.92508995747464839</v>
      </c>
      <c r="R801" s="29"/>
    </row>
    <row r="802" spans="1:18" x14ac:dyDescent="0.25">
      <c r="A802" s="29" t="s">
        <v>727</v>
      </c>
      <c r="B802" s="36" t="s">
        <v>614</v>
      </c>
      <c r="C802" s="8" t="s">
        <v>803</v>
      </c>
      <c r="D802" s="9">
        <v>3015</v>
      </c>
      <c r="E802" s="9">
        <v>2725</v>
      </c>
      <c r="F802" s="9">
        <v>1672</v>
      </c>
      <c r="G802" s="9">
        <v>728</v>
      </c>
      <c r="H802" s="9">
        <v>56</v>
      </c>
      <c r="I802" s="9">
        <v>0</v>
      </c>
      <c r="J802" s="9">
        <v>0</v>
      </c>
      <c r="K802" s="9">
        <v>0</v>
      </c>
      <c r="L802" s="9">
        <f t="shared" si="144"/>
        <v>2456</v>
      </c>
      <c r="M802" s="30">
        <v>21</v>
      </c>
      <c r="N802" s="30">
        <v>0</v>
      </c>
      <c r="O802" s="31">
        <f t="shared" si="145"/>
        <v>2477</v>
      </c>
      <c r="P802" s="32">
        <f t="shared" si="146"/>
        <v>0.90381426202321724</v>
      </c>
      <c r="Q802" s="32">
        <f t="shared" si="147"/>
        <v>0.81459369817578775</v>
      </c>
      <c r="R802" s="29"/>
    </row>
    <row r="803" spans="1:18" x14ac:dyDescent="0.25">
      <c r="A803" s="29" t="s">
        <v>727</v>
      </c>
      <c r="B803" s="36" t="s">
        <v>614</v>
      </c>
      <c r="C803" s="8" t="s">
        <v>804</v>
      </c>
      <c r="D803" s="9">
        <v>6258</v>
      </c>
      <c r="E803" s="9">
        <v>5793</v>
      </c>
      <c r="F803" s="9">
        <v>3581</v>
      </c>
      <c r="G803" s="9">
        <v>1801</v>
      </c>
      <c r="H803" s="9">
        <v>126</v>
      </c>
      <c r="I803" s="9">
        <v>55</v>
      </c>
      <c r="J803" s="9">
        <v>0</v>
      </c>
      <c r="K803" s="9">
        <v>0</v>
      </c>
      <c r="L803" s="9">
        <f t="shared" si="144"/>
        <v>5563</v>
      </c>
      <c r="M803" s="30">
        <v>63</v>
      </c>
      <c r="N803" s="30">
        <v>3</v>
      </c>
      <c r="O803" s="31">
        <f t="shared" si="145"/>
        <v>5629</v>
      </c>
      <c r="P803" s="32">
        <f t="shared" si="146"/>
        <v>0.92569511025886864</v>
      </c>
      <c r="Q803" s="32">
        <f t="shared" si="147"/>
        <v>0.88894215404282517</v>
      </c>
      <c r="R803" s="29"/>
    </row>
    <row r="804" spans="1:18" x14ac:dyDescent="0.25">
      <c r="A804" s="29" t="s">
        <v>727</v>
      </c>
      <c r="B804" s="36" t="s">
        <v>614</v>
      </c>
      <c r="C804" s="8" t="s">
        <v>805</v>
      </c>
      <c r="D804" s="9">
        <v>1186</v>
      </c>
      <c r="E804" s="9">
        <v>1076</v>
      </c>
      <c r="F804" s="9">
        <v>814</v>
      </c>
      <c r="G804" s="9">
        <v>1</v>
      </c>
      <c r="H804" s="9">
        <v>0</v>
      </c>
      <c r="I804" s="9">
        <v>0</v>
      </c>
      <c r="J804" s="9">
        <v>0</v>
      </c>
      <c r="K804" s="9">
        <v>0</v>
      </c>
      <c r="L804" s="9">
        <f t="shared" si="144"/>
        <v>815</v>
      </c>
      <c r="M804" s="30">
        <v>6</v>
      </c>
      <c r="N804" s="30">
        <v>0</v>
      </c>
      <c r="O804" s="31">
        <f t="shared" si="145"/>
        <v>821</v>
      </c>
      <c r="P804" s="32">
        <f t="shared" si="146"/>
        <v>0.90725126475548057</v>
      </c>
      <c r="Q804" s="32">
        <f t="shared" si="147"/>
        <v>0.68718381112984828</v>
      </c>
      <c r="R804" s="29"/>
    </row>
    <row r="805" spans="1:18" x14ac:dyDescent="0.25">
      <c r="A805" s="29" t="s">
        <v>727</v>
      </c>
      <c r="B805" s="70" t="s">
        <v>614</v>
      </c>
      <c r="C805" s="70" t="s">
        <v>806</v>
      </c>
      <c r="D805" s="9">
        <v>2824</v>
      </c>
      <c r="E805" s="9">
        <v>2719</v>
      </c>
      <c r="F805" s="9">
        <v>1977</v>
      </c>
      <c r="G805" s="9">
        <v>0</v>
      </c>
      <c r="H805" s="9">
        <v>0</v>
      </c>
      <c r="I805" s="9">
        <v>0</v>
      </c>
      <c r="J805" s="9">
        <v>0</v>
      </c>
      <c r="K805" s="9">
        <v>0</v>
      </c>
      <c r="L805" s="9">
        <f t="shared" si="144"/>
        <v>1977</v>
      </c>
      <c r="M805" s="30">
        <v>7</v>
      </c>
      <c r="N805" s="30">
        <v>0</v>
      </c>
      <c r="O805" s="31">
        <f t="shared" si="145"/>
        <v>1984</v>
      </c>
      <c r="P805" s="32">
        <f t="shared" si="146"/>
        <v>0.96281869688385269</v>
      </c>
      <c r="Q805" s="32">
        <f t="shared" si="147"/>
        <v>0.70007082152974509</v>
      </c>
      <c r="R805" s="29"/>
    </row>
    <row r="806" spans="1:18" x14ac:dyDescent="0.25">
      <c r="A806" s="29" t="s">
        <v>727</v>
      </c>
      <c r="B806" s="70" t="s">
        <v>614</v>
      </c>
      <c r="C806" s="70" t="s">
        <v>807</v>
      </c>
      <c r="D806" s="9">
        <v>2482</v>
      </c>
      <c r="E806" s="9">
        <v>2454</v>
      </c>
      <c r="F806" s="9">
        <v>1494</v>
      </c>
      <c r="G806" s="9">
        <v>820</v>
      </c>
      <c r="H806" s="9">
        <v>19</v>
      </c>
      <c r="I806" s="9">
        <v>0</v>
      </c>
      <c r="J806" s="9">
        <v>0</v>
      </c>
      <c r="K806" s="9">
        <v>0</v>
      </c>
      <c r="L806" s="9">
        <f t="shared" si="144"/>
        <v>2333</v>
      </c>
      <c r="M806" s="30">
        <v>22</v>
      </c>
      <c r="N806" s="30">
        <v>0</v>
      </c>
      <c r="O806" s="31">
        <f t="shared" si="145"/>
        <v>2355</v>
      </c>
      <c r="P806" s="32">
        <f t="shared" si="146"/>
        <v>0.98871877518130535</v>
      </c>
      <c r="Q806" s="32">
        <f t="shared" si="147"/>
        <v>0.93996776792908943</v>
      </c>
      <c r="R806" s="29"/>
    </row>
    <row r="807" spans="1:18" x14ac:dyDescent="0.25">
      <c r="A807" s="29" t="s">
        <v>727</v>
      </c>
      <c r="B807" s="70" t="s">
        <v>614</v>
      </c>
      <c r="C807" s="70" t="s">
        <v>808</v>
      </c>
      <c r="D807" s="9">
        <v>7134</v>
      </c>
      <c r="E807" s="9">
        <v>7000</v>
      </c>
      <c r="F807" s="9">
        <v>5093</v>
      </c>
      <c r="G807" s="9">
        <v>1129</v>
      </c>
      <c r="H807" s="9">
        <v>363</v>
      </c>
      <c r="I807" s="9">
        <v>34</v>
      </c>
      <c r="J807" s="9">
        <v>0</v>
      </c>
      <c r="K807" s="9">
        <v>0</v>
      </c>
      <c r="L807" s="9">
        <f t="shared" si="144"/>
        <v>6619</v>
      </c>
      <c r="M807" s="30">
        <v>69</v>
      </c>
      <c r="N807" s="30">
        <v>1</v>
      </c>
      <c r="O807" s="31">
        <f t="shared" si="145"/>
        <v>6689</v>
      </c>
      <c r="P807" s="32">
        <f t="shared" si="146"/>
        <v>0.98121670871881128</v>
      </c>
      <c r="Q807" s="32">
        <f t="shared" si="147"/>
        <v>0.92781048500140173</v>
      </c>
      <c r="R807" s="29"/>
    </row>
    <row r="808" spans="1:18" x14ac:dyDescent="0.25">
      <c r="A808" s="29" t="s">
        <v>727</v>
      </c>
      <c r="B808" s="70" t="s">
        <v>614</v>
      </c>
      <c r="C808" s="70" t="s">
        <v>809</v>
      </c>
      <c r="D808" s="9">
        <v>8435</v>
      </c>
      <c r="E808" s="9">
        <v>8248</v>
      </c>
      <c r="F808" s="9">
        <v>4171</v>
      </c>
      <c r="G808" s="9">
        <v>2608</v>
      </c>
      <c r="H808" s="9">
        <v>983</v>
      </c>
      <c r="I808" s="9">
        <v>1</v>
      </c>
      <c r="J808" s="9">
        <v>0</v>
      </c>
      <c r="K808" s="9">
        <v>0</v>
      </c>
      <c r="L808" s="9">
        <f t="shared" si="144"/>
        <v>7763</v>
      </c>
      <c r="M808" s="30">
        <v>107</v>
      </c>
      <c r="N808" s="30">
        <v>2</v>
      </c>
      <c r="O808" s="31">
        <f t="shared" si="145"/>
        <v>7872</v>
      </c>
      <c r="P808" s="32">
        <f t="shared" si="146"/>
        <v>0.97783046828689979</v>
      </c>
      <c r="Q808" s="32">
        <f t="shared" si="147"/>
        <v>0.92033195020746883</v>
      </c>
      <c r="R808" s="29"/>
    </row>
    <row r="809" spans="1:18" x14ac:dyDescent="0.25">
      <c r="A809" s="29" t="s">
        <v>727</v>
      </c>
      <c r="B809" s="71" t="s">
        <v>614</v>
      </c>
      <c r="C809" s="71" t="s">
        <v>810</v>
      </c>
      <c r="D809" s="71">
        <v>5704</v>
      </c>
      <c r="E809" s="71">
        <v>5197</v>
      </c>
      <c r="F809" s="71">
        <v>3233</v>
      </c>
      <c r="G809" s="71">
        <v>1206</v>
      </c>
      <c r="H809" s="71">
        <v>201</v>
      </c>
      <c r="I809" s="71">
        <v>7</v>
      </c>
      <c r="J809" s="71">
        <v>0</v>
      </c>
      <c r="K809" s="71">
        <v>0</v>
      </c>
      <c r="L809" s="71">
        <f t="shared" si="144"/>
        <v>4647</v>
      </c>
      <c r="M809" s="30">
        <v>38</v>
      </c>
      <c r="N809" s="30">
        <v>0</v>
      </c>
      <c r="O809" s="31">
        <f t="shared" si="145"/>
        <v>4685</v>
      </c>
      <c r="P809" s="32">
        <f t="shared" si="146"/>
        <v>0.91111500701262271</v>
      </c>
      <c r="Q809" s="32">
        <f t="shared" si="147"/>
        <v>0.81469144460028053</v>
      </c>
      <c r="R809" s="29"/>
    </row>
    <row r="810" spans="1:18" x14ac:dyDescent="0.25">
      <c r="A810" s="29" t="s">
        <v>727</v>
      </c>
      <c r="B810" s="71" t="s">
        <v>614</v>
      </c>
      <c r="C810" s="71" t="s">
        <v>294</v>
      </c>
      <c r="D810" s="71">
        <v>4210</v>
      </c>
      <c r="E810" s="71">
        <v>3997</v>
      </c>
      <c r="F810" s="71">
        <v>3013</v>
      </c>
      <c r="G810" s="71">
        <v>715</v>
      </c>
      <c r="H810" s="71">
        <v>44</v>
      </c>
      <c r="I810" s="71">
        <v>0</v>
      </c>
      <c r="J810" s="71">
        <v>0</v>
      </c>
      <c r="K810" s="71">
        <v>0</v>
      </c>
      <c r="L810" s="71">
        <f t="shared" si="144"/>
        <v>3772</v>
      </c>
      <c r="M810" s="30">
        <v>50</v>
      </c>
      <c r="N810" s="30">
        <v>1</v>
      </c>
      <c r="O810" s="31">
        <f t="shared" si="145"/>
        <v>3823</v>
      </c>
      <c r="P810" s="32">
        <f t="shared" si="146"/>
        <v>0.94940617577197151</v>
      </c>
      <c r="Q810" s="32">
        <f t="shared" si="147"/>
        <v>0.89596199524940623</v>
      </c>
      <c r="R810" s="29"/>
    </row>
    <row r="811" spans="1:18" x14ac:dyDescent="0.25">
      <c r="A811" s="29" t="s">
        <v>727</v>
      </c>
      <c r="B811" s="71" t="s">
        <v>614</v>
      </c>
      <c r="C811" s="71" t="s">
        <v>811</v>
      </c>
      <c r="D811" s="71">
        <v>6664</v>
      </c>
      <c r="E811" s="71">
        <v>6529</v>
      </c>
      <c r="F811" s="71">
        <v>3126</v>
      </c>
      <c r="G811" s="71">
        <v>2272</v>
      </c>
      <c r="H811" s="71">
        <v>723</v>
      </c>
      <c r="I811" s="71">
        <v>163</v>
      </c>
      <c r="J811" s="71">
        <v>0</v>
      </c>
      <c r="K811" s="71">
        <v>0</v>
      </c>
      <c r="L811" s="71">
        <f t="shared" si="144"/>
        <v>6284</v>
      </c>
      <c r="M811" s="30">
        <v>167</v>
      </c>
      <c r="N811" s="30">
        <v>0</v>
      </c>
      <c r="O811" s="31">
        <f t="shared" si="145"/>
        <v>6451</v>
      </c>
      <c r="P811" s="32">
        <f t="shared" si="146"/>
        <v>0.97974189675870349</v>
      </c>
      <c r="Q811" s="32">
        <f t="shared" si="147"/>
        <v>0.94297719087635057</v>
      </c>
      <c r="R811" s="29"/>
    </row>
    <row r="812" spans="1:18" x14ac:dyDescent="0.25">
      <c r="A812" s="29" t="s">
        <v>727</v>
      </c>
      <c r="B812" s="71" t="s">
        <v>614</v>
      </c>
      <c r="C812" s="71" t="s">
        <v>812</v>
      </c>
      <c r="D812" s="71">
        <v>1666</v>
      </c>
      <c r="E812" s="71">
        <v>1642</v>
      </c>
      <c r="F812" s="71">
        <v>1133</v>
      </c>
      <c r="G812" s="71">
        <v>439</v>
      </c>
      <c r="H812" s="71">
        <v>11</v>
      </c>
      <c r="I812" s="71">
        <v>0</v>
      </c>
      <c r="J812" s="71">
        <v>0</v>
      </c>
      <c r="K812" s="71">
        <v>0</v>
      </c>
      <c r="L812" s="71">
        <f t="shared" si="144"/>
        <v>1583</v>
      </c>
      <c r="M812" s="30">
        <v>25</v>
      </c>
      <c r="N812" s="30">
        <v>4</v>
      </c>
      <c r="O812" s="31">
        <f t="shared" si="145"/>
        <v>1612</v>
      </c>
      <c r="P812" s="32">
        <f t="shared" si="146"/>
        <v>0.98559423769507803</v>
      </c>
      <c r="Q812" s="32">
        <f t="shared" si="147"/>
        <v>0.9501800720288115</v>
      </c>
      <c r="R812" s="29"/>
    </row>
    <row r="813" spans="1:18" x14ac:dyDescent="0.25">
      <c r="A813" s="29" t="s">
        <v>727</v>
      </c>
      <c r="B813" s="71" t="s">
        <v>90</v>
      </c>
      <c r="C813" s="71" t="s">
        <v>813</v>
      </c>
      <c r="D813" s="71">
        <v>3428</v>
      </c>
      <c r="E813" s="71">
        <v>3014</v>
      </c>
      <c r="F813" s="71">
        <v>1616</v>
      </c>
      <c r="G813" s="71">
        <v>245</v>
      </c>
      <c r="H813" s="71">
        <v>0</v>
      </c>
      <c r="I813" s="71">
        <v>0</v>
      </c>
      <c r="J813" s="71">
        <v>0</v>
      </c>
      <c r="K813" s="71">
        <v>0</v>
      </c>
      <c r="L813" s="71">
        <f t="shared" si="144"/>
        <v>1861</v>
      </c>
      <c r="M813" s="30">
        <v>3</v>
      </c>
      <c r="N813" s="30">
        <v>0</v>
      </c>
      <c r="O813" s="31">
        <f t="shared" si="145"/>
        <v>1864</v>
      </c>
      <c r="P813" s="32">
        <f t="shared" si="146"/>
        <v>0.87922987164527422</v>
      </c>
      <c r="Q813" s="32">
        <f t="shared" si="147"/>
        <v>0.5428821470245041</v>
      </c>
      <c r="R813" s="29"/>
    </row>
    <row r="814" spans="1:18" x14ac:dyDescent="0.25">
      <c r="A814" s="29" t="s">
        <v>727</v>
      </c>
      <c r="B814" s="71" t="s">
        <v>90</v>
      </c>
      <c r="C814" s="71" t="s">
        <v>814</v>
      </c>
      <c r="D814" s="71">
        <v>19207</v>
      </c>
      <c r="E814" s="71">
        <v>18498</v>
      </c>
      <c r="F814" s="71">
        <v>7717</v>
      </c>
      <c r="G814" s="71">
        <v>5558</v>
      </c>
      <c r="H814" s="71">
        <v>2560</v>
      </c>
      <c r="I814" s="71">
        <v>43</v>
      </c>
      <c r="J814" s="71">
        <v>6</v>
      </c>
      <c r="K814" s="71">
        <v>24</v>
      </c>
      <c r="L814" s="71">
        <f t="shared" si="144"/>
        <v>15908</v>
      </c>
      <c r="M814" s="30">
        <v>200</v>
      </c>
      <c r="N814" s="30">
        <v>2</v>
      </c>
      <c r="O814" s="31">
        <f t="shared" si="145"/>
        <v>16110</v>
      </c>
      <c r="P814" s="32">
        <f t="shared" si="146"/>
        <v>0.96308637475920233</v>
      </c>
      <c r="Q814" s="32">
        <f t="shared" si="147"/>
        <v>0.82823970427448323</v>
      </c>
      <c r="R814" s="29"/>
    </row>
    <row r="815" spans="1:18" x14ac:dyDescent="0.25">
      <c r="A815" s="29" t="s">
        <v>727</v>
      </c>
      <c r="B815" s="71" t="s">
        <v>90</v>
      </c>
      <c r="C815" s="71" t="s">
        <v>815</v>
      </c>
      <c r="D815" s="71">
        <v>7609</v>
      </c>
      <c r="E815" s="71">
        <v>6896</v>
      </c>
      <c r="F815" s="71">
        <v>2807</v>
      </c>
      <c r="G815" s="71">
        <v>1468</v>
      </c>
      <c r="H815" s="71">
        <v>100</v>
      </c>
      <c r="I815" s="71">
        <v>0</v>
      </c>
      <c r="J815" s="71">
        <v>0</v>
      </c>
      <c r="K815" s="71">
        <v>0</v>
      </c>
      <c r="L815" s="71">
        <f t="shared" si="144"/>
        <v>4375</v>
      </c>
      <c r="M815" s="30">
        <v>4</v>
      </c>
      <c r="N815" s="30">
        <v>0</v>
      </c>
      <c r="O815" s="31">
        <f t="shared" si="145"/>
        <v>4379</v>
      </c>
      <c r="P815" s="32">
        <f t="shared" si="146"/>
        <v>0.906295176764358</v>
      </c>
      <c r="Q815" s="32">
        <f t="shared" si="147"/>
        <v>0.57497700091996318</v>
      </c>
      <c r="R815" s="29"/>
    </row>
    <row r="816" spans="1:18" x14ac:dyDescent="0.25">
      <c r="A816" s="29" t="s">
        <v>727</v>
      </c>
      <c r="B816" s="71" t="s">
        <v>90</v>
      </c>
      <c r="C816" s="71" t="s">
        <v>816</v>
      </c>
      <c r="D816" s="71">
        <v>7927</v>
      </c>
      <c r="E816" s="71">
        <v>5544</v>
      </c>
      <c r="F816" s="71">
        <v>1314</v>
      </c>
      <c r="G816" s="71">
        <v>862</v>
      </c>
      <c r="H816" s="71">
        <v>58</v>
      </c>
      <c r="I816" s="71">
        <v>0</v>
      </c>
      <c r="J816" s="71">
        <v>0</v>
      </c>
      <c r="K816" s="71">
        <v>0</v>
      </c>
      <c r="L816" s="71">
        <f t="shared" si="144"/>
        <v>2234</v>
      </c>
      <c r="M816" s="30">
        <v>14</v>
      </c>
      <c r="N816" s="30">
        <v>0</v>
      </c>
      <c r="O816" s="31">
        <f t="shared" si="145"/>
        <v>2248</v>
      </c>
      <c r="P816" s="32">
        <f t="shared" si="146"/>
        <v>0.6993818594676422</v>
      </c>
      <c r="Q816" s="32">
        <f t="shared" si="147"/>
        <v>0.28182162230351959</v>
      </c>
      <c r="R816" s="29"/>
    </row>
    <row r="817" spans="1:18" x14ac:dyDescent="0.25">
      <c r="A817" s="29" t="s">
        <v>727</v>
      </c>
      <c r="B817" s="71" t="s">
        <v>90</v>
      </c>
      <c r="C817" s="71" t="s">
        <v>817</v>
      </c>
      <c r="D817" s="71">
        <v>5341</v>
      </c>
      <c r="E817" s="71">
        <v>4560</v>
      </c>
      <c r="F817" s="71">
        <v>1773</v>
      </c>
      <c r="G817" s="71">
        <v>517</v>
      </c>
      <c r="H817" s="71">
        <v>2</v>
      </c>
      <c r="I817" s="71">
        <v>0</v>
      </c>
      <c r="J817" s="71">
        <v>0</v>
      </c>
      <c r="K817" s="71">
        <v>0</v>
      </c>
      <c r="L817" s="71">
        <f t="shared" si="144"/>
        <v>2292</v>
      </c>
      <c r="M817" s="30">
        <v>7</v>
      </c>
      <c r="N817" s="30">
        <v>0</v>
      </c>
      <c r="O817" s="31">
        <f t="shared" si="145"/>
        <v>2299</v>
      </c>
      <c r="P817" s="32">
        <f t="shared" si="146"/>
        <v>0.85377270174124698</v>
      </c>
      <c r="Q817" s="32">
        <f t="shared" si="147"/>
        <v>0.4291331211383636</v>
      </c>
      <c r="R817" s="29"/>
    </row>
    <row r="818" spans="1:18" x14ac:dyDescent="0.25">
      <c r="A818" s="29" t="s">
        <v>727</v>
      </c>
      <c r="B818" s="71" t="s">
        <v>90</v>
      </c>
      <c r="C818" s="71" t="s">
        <v>818</v>
      </c>
      <c r="D818" s="71">
        <v>3678</v>
      </c>
      <c r="E818" s="71">
        <v>2984</v>
      </c>
      <c r="F818" s="71">
        <v>1102</v>
      </c>
      <c r="G818" s="71">
        <v>529</v>
      </c>
      <c r="H818" s="71">
        <v>4</v>
      </c>
      <c r="I818" s="71">
        <v>0</v>
      </c>
      <c r="J818" s="71">
        <v>0</v>
      </c>
      <c r="K818" s="71">
        <v>0</v>
      </c>
      <c r="L818" s="71">
        <f t="shared" si="144"/>
        <v>1635</v>
      </c>
      <c r="M818" s="30">
        <v>5</v>
      </c>
      <c r="N818" s="30">
        <v>0</v>
      </c>
      <c r="O818" s="31">
        <f t="shared" si="145"/>
        <v>1640</v>
      </c>
      <c r="P818" s="32">
        <f t="shared" si="146"/>
        <v>0.81131049483414897</v>
      </c>
      <c r="Q818" s="32">
        <f t="shared" si="147"/>
        <v>0.44453507340946169</v>
      </c>
      <c r="R818" s="29"/>
    </row>
    <row r="819" spans="1:18" x14ac:dyDescent="0.25">
      <c r="A819" s="17" t="s">
        <v>160</v>
      </c>
      <c r="B819" s="18"/>
      <c r="C819" s="18"/>
      <c r="D819" s="19">
        <f>+SUM(D720:D818)</f>
        <v>914886</v>
      </c>
      <c r="E819" s="19">
        <f t="shared" ref="E819:O819" si="148">+SUM(E720:E818)</f>
        <v>878894</v>
      </c>
      <c r="F819" s="19">
        <f t="shared" si="148"/>
        <v>447930</v>
      </c>
      <c r="G819" s="19">
        <f t="shared" si="148"/>
        <v>242770</v>
      </c>
      <c r="H819" s="19">
        <f t="shared" si="148"/>
        <v>83909</v>
      </c>
      <c r="I819" s="19">
        <f t="shared" si="148"/>
        <v>30060</v>
      </c>
      <c r="J819" s="19">
        <f t="shared" si="148"/>
        <v>13592</v>
      </c>
      <c r="K819" s="19">
        <f t="shared" si="148"/>
        <v>14861</v>
      </c>
      <c r="L819" s="19">
        <f t="shared" si="144"/>
        <v>833122</v>
      </c>
      <c r="M819" s="19">
        <f t="shared" si="148"/>
        <v>11141</v>
      </c>
      <c r="N819" s="19">
        <f t="shared" si="148"/>
        <v>318</v>
      </c>
      <c r="O819" s="19">
        <f t="shared" si="148"/>
        <v>844581</v>
      </c>
      <c r="P819" s="20">
        <f>IFERROR(E819/D819,0)</f>
        <v>0.96065957944487068</v>
      </c>
      <c r="Q819" s="20">
        <f>+IFERROR(L819/D819,0)</f>
        <v>0.91062930244861107</v>
      </c>
      <c r="R819" s="18"/>
    </row>
    <row r="820" spans="1:18" x14ac:dyDescent="0.25">
      <c r="A820" s="22" t="s">
        <v>819</v>
      </c>
      <c r="B820" s="72" t="s">
        <v>820</v>
      </c>
      <c r="C820" s="72" t="s">
        <v>821</v>
      </c>
      <c r="D820" s="41">
        <v>3427</v>
      </c>
      <c r="E820" s="41">
        <v>3044</v>
      </c>
      <c r="F820" s="41">
        <v>136</v>
      </c>
      <c r="G820" s="41">
        <v>1</v>
      </c>
      <c r="H820" s="41"/>
      <c r="I820" s="41"/>
      <c r="J820" s="41"/>
      <c r="K820" s="41"/>
      <c r="L820" s="41">
        <f t="shared" si="144"/>
        <v>137</v>
      </c>
      <c r="M820" s="41"/>
      <c r="N820" s="41"/>
      <c r="O820" s="73">
        <f t="shared" ref="O820:O824" si="149">SUM(L820:N820)</f>
        <v>137</v>
      </c>
      <c r="P820" s="74">
        <f t="shared" ref="P820:P825" si="150">E820/D820</f>
        <v>0.88824044353662091</v>
      </c>
      <c r="Q820" s="74">
        <f t="shared" ref="Q820:Q825" si="151">L820/D820</f>
        <v>3.9976655967318357E-2</v>
      </c>
      <c r="R820" s="28"/>
    </row>
    <row r="821" spans="1:18" x14ac:dyDescent="0.25">
      <c r="A821" s="22" t="s">
        <v>819</v>
      </c>
      <c r="B821" s="72" t="s">
        <v>820</v>
      </c>
      <c r="C821" s="72" t="s">
        <v>822</v>
      </c>
      <c r="D821" s="41">
        <v>1398</v>
      </c>
      <c r="E821" s="41">
        <v>765</v>
      </c>
      <c r="F821" s="41">
        <v>377</v>
      </c>
      <c r="G821" s="41">
        <v>0</v>
      </c>
      <c r="H821" s="41"/>
      <c r="I821" s="41"/>
      <c r="J821" s="41"/>
      <c r="K821" s="41"/>
      <c r="L821" s="41">
        <f t="shared" si="144"/>
        <v>377</v>
      </c>
      <c r="M821" s="41"/>
      <c r="N821" s="41"/>
      <c r="O821" s="73">
        <f t="shared" si="149"/>
        <v>377</v>
      </c>
      <c r="P821" s="74">
        <f t="shared" si="150"/>
        <v>0.5472103004291845</v>
      </c>
      <c r="Q821" s="74">
        <f t="shared" si="151"/>
        <v>0.26967095851216022</v>
      </c>
      <c r="R821" s="28"/>
    </row>
    <row r="822" spans="1:18" x14ac:dyDescent="0.25">
      <c r="A822" s="22" t="s">
        <v>819</v>
      </c>
      <c r="B822" s="72" t="s">
        <v>820</v>
      </c>
      <c r="C822" s="72" t="s">
        <v>823</v>
      </c>
      <c r="D822" s="41">
        <v>6240</v>
      </c>
      <c r="E822" s="41">
        <v>6418</v>
      </c>
      <c r="F822" s="41">
        <v>151</v>
      </c>
      <c r="G822" s="41">
        <v>11</v>
      </c>
      <c r="H822" s="41"/>
      <c r="I822" s="41"/>
      <c r="J822" s="41"/>
      <c r="K822" s="41"/>
      <c r="L822" s="41">
        <f t="shared" si="144"/>
        <v>162</v>
      </c>
      <c r="M822" s="41"/>
      <c r="N822" s="41"/>
      <c r="O822" s="73">
        <f t="shared" si="149"/>
        <v>162</v>
      </c>
      <c r="P822" s="74">
        <f t="shared" si="150"/>
        <v>1.0285256410256409</v>
      </c>
      <c r="Q822" s="74">
        <f t="shared" si="151"/>
        <v>2.5961538461538463E-2</v>
      </c>
      <c r="R822" s="28"/>
    </row>
    <row r="823" spans="1:18" x14ac:dyDescent="0.25">
      <c r="A823" s="22" t="s">
        <v>819</v>
      </c>
      <c r="B823" s="72" t="s">
        <v>820</v>
      </c>
      <c r="C823" s="72" t="s">
        <v>824</v>
      </c>
      <c r="D823" s="41">
        <v>2670</v>
      </c>
      <c r="E823" s="41">
        <v>3134</v>
      </c>
      <c r="F823" s="41">
        <v>0</v>
      </c>
      <c r="G823" s="41">
        <v>0</v>
      </c>
      <c r="H823" s="41"/>
      <c r="I823" s="41"/>
      <c r="J823" s="41"/>
      <c r="K823" s="41"/>
      <c r="L823" s="41">
        <f t="shared" si="144"/>
        <v>0</v>
      </c>
      <c r="M823" s="41"/>
      <c r="N823" s="41"/>
      <c r="O823" s="73">
        <f t="shared" si="149"/>
        <v>0</v>
      </c>
      <c r="P823" s="74">
        <f t="shared" si="150"/>
        <v>1.1737827715355804</v>
      </c>
      <c r="Q823" s="74">
        <f t="shared" si="151"/>
        <v>0</v>
      </c>
      <c r="R823" s="28"/>
    </row>
    <row r="824" spans="1:18" x14ac:dyDescent="0.25">
      <c r="A824" s="22" t="s">
        <v>819</v>
      </c>
      <c r="B824" s="72" t="s">
        <v>820</v>
      </c>
      <c r="C824" s="72" t="s">
        <v>825</v>
      </c>
      <c r="D824" s="41">
        <v>28073</v>
      </c>
      <c r="E824" s="41">
        <v>28073</v>
      </c>
      <c r="F824" s="41">
        <v>3304</v>
      </c>
      <c r="G824" s="41">
        <v>324</v>
      </c>
      <c r="H824" s="41">
        <v>6</v>
      </c>
      <c r="I824" s="41"/>
      <c r="J824" s="41"/>
      <c r="K824" s="41"/>
      <c r="L824" s="41">
        <f t="shared" si="144"/>
        <v>3634</v>
      </c>
      <c r="M824" s="41"/>
      <c r="N824" s="41"/>
      <c r="O824" s="73">
        <f t="shared" si="149"/>
        <v>3634</v>
      </c>
      <c r="P824" s="74">
        <f t="shared" si="150"/>
        <v>1</v>
      </c>
      <c r="Q824" s="74">
        <f t="shared" si="151"/>
        <v>0.12944822427243258</v>
      </c>
      <c r="R824" s="28"/>
    </row>
    <row r="825" spans="1:18" x14ac:dyDescent="0.25">
      <c r="A825" s="17" t="s">
        <v>160</v>
      </c>
      <c r="B825" s="18"/>
      <c r="C825" s="18"/>
      <c r="D825" s="19">
        <f>+SUM(D820:D824)</f>
        <v>41808</v>
      </c>
      <c r="E825" s="19">
        <f t="shared" ref="E825:O825" si="152">+SUM(E820:E824)</f>
        <v>41434</v>
      </c>
      <c r="F825" s="19">
        <f t="shared" si="152"/>
        <v>3968</v>
      </c>
      <c r="G825" s="19">
        <f t="shared" si="152"/>
        <v>336</v>
      </c>
      <c r="H825" s="19">
        <f t="shared" si="152"/>
        <v>6</v>
      </c>
      <c r="I825" s="19">
        <f t="shared" si="152"/>
        <v>0</v>
      </c>
      <c r="J825" s="19">
        <f t="shared" si="152"/>
        <v>0</v>
      </c>
      <c r="K825" s="19">
        <f t="shared" si="152"/>
        <v>0</v>
      </c>
      <c r="L825" s="19">
        <f t="shared" si="144"/>
        <v>4310</v>
      </c>
      <c r="M825" s="19">
        <f t="shared" si="152"/>
        <v>0</v>
      </c>
      <c r="N825" s="19">
        <f t="shared" si="152"/>
        <v>0</v>
      </c>
      <c r="O825" s="19">
        <f t="shared" si="152"/>
        <v>4310</v>
      </c>
      <c r="P825" s="20">
        <f t="shared" si="150"/>
        <v>0.99105434366628398</v>
      </c>
      <c r="Q825" s="20">
        <f t="shared" si="151"/>
        <v>0.10309031764255645</v>
      </c>
      <c r="R825" s="18"/>
    </row>
    <row r="826" spans="1:18" x14ac:dyDescent="0.25">
      <c r="A826" s="22" t="s">
        <v>826</v>
      </c>
      <c r="B826" s="72" t="s">
        <v>37</v>
      </c>
      <c r="C826" s="72" t="s">
        <v>827</v>
      </c>
      <c r="D826" s="41">
        <v>5269</v>
      </c>
      <c r="E826" s="41">
        <v>1800</v>
      </c>
      <c r="F826" s="41">
        <v>174</v>
      </c>
      <c r="G826" s="41">
        <v>1397</v>
      </c>
      <c r="H826" s="41">
        <v>32</v>
      </c>
      <c r="I826" s="41">
        <v>0</v>
      </c>
      <c r="J826" s="41">
        <v>0</v>
      </c>
      <c r="K826" s="41">
        <v>0</v>
      </c>
      <c r="L826" s="41">
        <f t="shared" si="144"/>
        <v>1603</v>
      </c>
      <c r="M826" s="41">
        <v>2</v>
      </c>
      <c r="N826" s="41">
        <v>0</v>
      </c>
      <c r="O826" s="73">
        <v>1605</v>
      </c>
      <c r="P826" s="74">
        <v>0.34162080091098879</v>
      </c>
      <c r="Q826" s="74">
        <v>0.30423230214461949</v>
      </c>
      <c r="R826" s="28"/>
    </row>
    <row r="827" spans="1:18" x14ac:dyDescent="0.25">
      <c r="A827" s="22" t="s">
        <v>826</v>
      </c>
      <c r="B827" s="72" t="s">
        <v>37</v>
      </c>
      <c r="C827" s="72" t="s">
        <v>828</v>
      </c>
      <c r="D827" s="41">
        <v>4270</v>
      </c>
      <c r="E827" s="41">
        <v>300</v>
      </c>
      <c r="F827" s="41">
        <v>5</v>
      </c>
      <c r="G827" s="41">
        <v>107</v>
      </c>
      <c r="H827" s="41">
        <v>48</v>
      </c>
      <c r="I827" s="41">
        <v>0</v>
      </c>
      <c r="J827" s="41">
        <v>0</v>
      </c>
      <c r="K827" s="41">
        <v>0</v>
      </c>
      <c r="L827" s="41">
        <f t="shared" si="144"/>
        <v>160</v>
      </c>
      <c r="M827" s="41">
        <v>0</v>
      </c>
      <c r="N827" s="41">
        <v>0</v>
      </c>
      <c r="O827" s="73">
        <v>160</v>
      </c>
      <c r="P827" s="74">
        <v>7.0257611241217793E-2</v>
      </c>
      <c r="Q827" s="74">
        <v>3.7470725995316159E-2</v>
      </c>
      <c r="R827" s="28"/>
    </row>
    <row r="828" spans="1:18" x14ac:dyDescent="0.25">
      <c r="A828" s="22" t="s">
        <v>826</v>
      </c>
      <c r="B828" s="72" t="s">
        <v>37</v>
      </c>
      <c r="C828" s="72" t="s">
        <v>829</v>
      </c>
      <c r="D828" s="41">
        <v>8911</v>
      </c>
      <c r="E828" s="41">
        <v>500</v>
      </c>
      <c r="F828" s="41">
        <v>27</v>
      </c>
      <c r="G828" s="41">
        <v>264</v>
      </c>
      <c r="H828" s="41">
        <v>2</v>
      </c>
      <c r="I828" s="41">
        <v>0</v>
      </c>
      <c r="J828" s="41">
        <v>0</v>
      </c>
      <c r="K828" s="41">
        <v>0</v>
      </c>
      <c r="L828" s="41">
        <f t="shared" si="144"/>
        <v>293</v>
      </c>
      <c r="M828" s="41">
        <v>0</v>
      </c>
      <c r="N828" s="41">
        <v>0</v>
      </c>
      <c r="O828" s="73">
        <v>293</v>
      </c>
      <c r="P828" s="74">
        <v>5.6110425317023906E-2</v>
      </c>
      <c r="Q828" s="74">
        <v>3.2880709235776004E-2</v>
      </c>
      <c r="R828" s="28"/>
    </row>
    <row r="829" spans="1:18" x14ac:dyDescent="0.25">
      <c r="A829" s="22" t="s">
        <v>826</v>
      </c>
      <c r="B829" s="72" t="s">
        <v>37</v>
      </c>
      <c r="C829" s="72" t="s">
        <v>830</v>
      </c>
      <c r="D829" s="41">
        <v>7606</v>
      </c>
      <c r="E829" s="41">
        <v>400</v>
      </c>
      <c r="F829" s="41">
        <v>24</v>
      </c>
      <c r="G829" s="41">
        <v>278</v>
      </c>
      <c r="H829" s="41">
        <v>1</v>
      </c>
      <c r="I829" s="41">
        <v>0</v>
      </c>
      <c r="J829" s="41">
        <v>0</v>
      </c>
      <c r="K829" s="41">
        <v>0</v>
      </c>
      <c r="L829" s="41">
        <f t="shared" si="144"/>
        <v>303</v>
      </c>
      <c r="M829" s="41">
        <v>0</v>
      </c>
      <c r="N829" s="41">
        <v>0</v>
      </c>
      <c r="O829" s="73">
        <v>303</v>
      </c>
      <c r="P829" s="74">
        <v>5.2590060478569553E-2</v>
      </c>
      <c r="Q829" s="74">
        <v>3.9836970812516435E-2</v>
      </c>
      <c r="R829" s="28"/>
    </row>
    <row r="830" spans="1:18" x14ac:dyDescent="0.25">
      <c r="A830" s="22" t="s">
        <v>826</v>
      </c>
      <c r="B830" s="72" t="s">
        <v>37</v>
      </c>
      <c r="C830" s="72" t="s">
        <v>831</v>
      </c>
      <c r="D830" s="41">
        <v>5043</v>
      </c>
      <c r="E830" s="41">
        <v>400</v>
      </c>
      <c r="F830" s="41">
        <v>18</v>
      </c>
      <c r="G830" s="41">
        <v>200</v>
      </c>
      <c r="H830" s="41">
        <v>26</v>
      </c>
      <c r="I830" s="41">
        <v>0</v>
      </c>
      <c r="J830" s="41">
        <v>0</v>
      </c>
      <c r="K830" s="41">
        <v>0</v>
      </c>
      <c r="L830" s="41">
        <f t="shared" si="144"/>
        <v>244</v>
      </c>
      <c r="M830" s="41">
        <v>0</v>
      </c>
      <c r="N830" s="41">
        <v>0</v>
      </c>
      <c r="O830" s="73">
        <v>244</v>
      </c>
      <c r="P830" s="74">
        <v>7.9317866349395208E-2</v>
      </c>
      <c r="Q830" s="74">
        <v>4.8383898473131071E-2</v>
      </c>
      <c r="R830" s="28"/>
    </row>
    <row r="831" spans="1:18" x14ac:dyDescent="0.25">
      <c r="A831" s="17" t="s">
        <v>160</v>
      </c>
      <c r="B831" s="18"/>
      <c r="C831" s="18"/>
      <c r="D831" s="19">
        <f>+SUM(D826:D830)</f>
        <v>31099</v>
      </c>
      <c r="E831" s="19">
        <f t="shared" ref="E831:O831" si="153">+SUM(E826:E830)</f>
        <v>3400</v>
      </c>
      <c r="F831" s="19">
        <f t="shared" si="153"/>
        <v>248</v>
      </c>
      <c r="G831" s="19">
        <f t="shared" si="153"/>
        <v>2246</v>
      </c>
      <c r="H831" s="19">
        <f t="shared" si="153"/>
        <v>109</v>
      </c>
      <c r="I831" s="19">
        <f t="shared" si="153"/>
        <v>0</v>
      </c>
      <c r="J831" s="19">
        <f t="shared" si="153"/>
        <v>0</v>
      </c>
      <c r="K831" s="19">
        <f t="shared" si="153"/>
        <v>0</v>
      </c>
      <c r="L831" s="19">
        <f t="shared" si="144"/>
        <v>2603</v>
      </c>
      <c r="M831" s="19">
        <f t="shared" si="153"/>
        <v>2</v>
      </c>
      <c r="N831" s="19">
        <f t="shared" si="153"/>
        <v>0</v>
      </c>
      <c r="O831" s="19">
        <f t="shared" si="153"/>
        <v>2605</v>
      </c>
      <c r="P831" s="20">
        <f t="shared" ref="P831:P852" si="154">E831/D831</f>
        <v>0.10932827422103604</v>
      </c>
      <c r="Q831" s="20">
        <f t="shared" ref="Q831:Q852" si="155">L831/D831</f>
        <v>8.3700440528634359E-2</v>
      </c>
      <c r="R831" s="18"/>
    </row>
    <row r="832" spans="1:18" ht="24" x14ac:dyDescent="0.25">
      <c r="A832" s="75" t="s">
        <v>832</v>
      </c>
      <c r="B832" s="23" t="s">
        <v>37</v>
      </c>
      <c r="C832" s="23" t="s">
        <v>833</v>
      </c>
      <c r="D832" s="26">
        <v>7759</v>
      </c>
      <c r="E832" s="26">
        <v>800</v>
      </c>
      <c r="F832" s="26">
        <v>179</v>
      </c>
      <c r="G832" s="26">
        <v>439</v>
      </c>
      <c r="H832" s="26">
        <v>4</v>
      </c>
      <c r="I832" s="26">
        <v>0</v>
      </c>
      <c r="J832" s="26">
        <v>0</v>
      </c>
      <c r="K832" s="26">
        <v>0</v>
      </c>
      <c r="L832" s="26">
        <f t="shared" si="144"/>
        <v>622</v>
      </c>
      <c r="M832" s="26">
        <v>0</v>
      </c>
      <c r="N832" s="26">
        <v>0</v>
      </c>
      <c r="O832" s="73">
        <v>622</v>
      </c>
      <c r="P832" s="74">
        <v>0.10310607036989303</v>
      </c>
      <c r="Q832" s="74">
        <v>8.0164969712591835E-2</v>
      </c>
      <c r="R832" s="23"/>
    </row>
    <row r="833" spans="1:18" ht="24" x14ac:dyDescent="0.25">
      <c r="A833" s="75" t="s">
        <v>832</v>
      </c>
      <c r="B833" s="23" t="s">
        <v>37</v>
      </c>
      <c r="C833" s="23" t="s">
        <v>686</v>
      </c>
      <c r="D833" s="26">
        <v>3210</v>
      </c>
      <c r="E833" s="26">
        <v>300</v>
      </c>
      <c r="F833" s="26">
        <v>19</v>
      </c>
      <c r="G833" s="26">
        <v>245</v>
      </c>
      <c r="H833" s="26">
        <v>0</v>
      </c>
      <c r="I833" s="26">
        <v>0</v>
      </c>
      <c r="J833" s="26">
        <v>0</v>
      </c>
      <c r="K833" s="26">
        <v>0</v>
      </c>
      <c r="L833" s="26">
        <f t="shared" si="144"/>
        <v>264</v>
      </c>
      <c r="M833" s="26">
        <v>0</v>
      </c>
      <c r="N833" s="26">
        <v>0</v>
      </c>
      <c r="O833" s="73">
        <v>264</v>
      </c>
      <c r="P833" s="74">
        <v>9.3457943925233641E-2</v>
      </c>
      <c r="Q833" s="74">
        <v>8.2242990654205608E-2</v>
      </c>
      <c r="R833" s="23"/>
    </row>
    <row r="834" spans="1:18" ht="24" x14ac:dyDescent="0.25">
      <c r="A834" s="75" t="s">
        <v>832</v>
      </c>
      <c r="B834" s="23" t="s">
        <v>37</v>
      </c>
      <c r="C834" s="23" t="s">
        <v>834</v>
      </c>
      <c r="D834" s="26">
        <v>4376</v>
      </c>
      <c r="E834" s="26">
        <v>600</v>
      </c>
      <c r="F834" s="26">
        <v>126</v>
      </c>
      <c r="G834" s="26">
        <v>467</v>
      </c>
      <c r="H834" s="26">
        <v>2</v>
      </c>
      <c r="I834" s="26">
        <v>0</v>
      </c>
      <c r="J834" s="26">
        <v>0</v>
      </c>
      <c r="K834" s="26">
        <v>0</v>
      </c>
      <c r="L834" s="26">
        <f t="shared" si="144"/>
        <v>595</v>
      </c>
      <c r="M834" s="26">
        <v>0</v>
      </c>
      <c r="N834" s="26">
        <v>0</v>
      </c>
      <c r="O834" s="73">
        <v>595</v>
      </c>
      <c r="P834" s="74">
        <v>0.13711151736745886</v>
      </c>
      <c r="Q834" s="74">
        <v>0.1359689213893967</v>
      </c>
      <c r="R834" s="23"/>
    </row>
    <row r="835" spans="1:18" x14ac:dyDescent="0.25">
      <c r="A835" s="75" t="s">
        <v>832</v>
      </c>
      <c r="B835" s="76" t="s">
        <v>37</v>
      </c>
      <c r="C835" s="76" t="s">
        <v>835</v>
      </c>
      <c r="D835" s="41">
        <v>12108</v>
      </c>
      <c r="E835" s="41">
        <v>1100</v>
      </c>
      <c r="F835" s="41">
        <v>130</v>
      </c>
      <c r="G835" s="41">
        <v>892</v>
      </c>
      <c r="H835" s="41">
        <v>22</v>
      </c>
      <c r="I835" s="41">
        <v>0</v>
      </c>
      <c r="J835" s="41">
        <v>0</v>
      </c>
      <c r="K835" s="41">
        <v>0</v>
      </c>
      <c r="L835" s="41">
        <f t="shared" si="144"/>
        <v>1044</v>
      </c>
      <c r="M835" s="41">
        <v>2</v>
      </c>
      <c r="N835" s="41">
        <v>0</v>
      </c>
      <c r="O835" s="73">
        <v>1046</v>
      </c>
      <c r="P835" s="74">
        <v>9.0849025437727118E-2</v>
      </c>
      <c r="Q835" s="74">
        <v>8.6223984142715565E-2</v>
      </c>
      <c r="R835" s="77"/>
    </row>
    <row r="836" spans="1:18" x14ac:dyDescent="0.25">
      <c r="A836" s="75" t="s">
        <v>832</v>
      </c>
      <c r="B836" s="76" t="s">
        <v>37</v>
      </c>
      <c r="C836" s="76" t="s">
        <v>836</v>
      </c>
      <c r="D836" s="41">
        <v>3941</v>
      </c>
      <c r="E836" s="41">
        <v>300</v>
      </c>
      <c r="F836" s="41">
        <v>28</v>
      </c>
      <c r="G836" s="41">
        <v>235</v>
      </c>
      <c r="H836" s="41">
        <v>1</v>
      </c>
      <c r="I836" s="41">
        <v>0</v>
      </c>
      <c r="J836" s="41">
        <v>0</v>
      </c>
      <c r="K836" s="41">
        <v>0</v>
      </c>
      <c r="L836" s="41">
        <f t="shared" si="144"/>
        <v>264</v>
      </c>
      <c r="M836" s="41">
        <v>0</v>
      </c>
      <c r="N836" s="41">
        <v>0</v>
      </c>
      <c r="O836" s="73">
        <v>264</v>
      </c>
      <c r="P836" s="74">
        <v>7.6122811469170257E-2</v>
      </c>
      <c r="Q836" s="74">
        <v>6.6988074092869831E-2</v>
      </c>
      <c r="R836" s="77"/>
    </row>
    <row r="837" spans="1:18" x14ac:dyDescent="0.25">
      <c r="A837" s="75" t="s">
        <v>832</v>
      </c>
      <c r="B837" s="76" t="s">
        <v>37</v>
      </c>
      <c r="C837" s="76" t="s">
        <v>837</v>
      </c>
      <c r="D837" s="41">
        <v>10153</v>
      </c>
      <c r="E837" s="41">
        <v>350</v>
      </c>
      <c r="F837" s="41">
        <v>24</v>
      </c>
      <c r="G837" s="41">
        <v>309</v>
      </c>
      <c r="H837" s="41">
        <v>6</v>
      </c>
      <c r="I837" s="41">
        <v>0</v>
      </c>
      <c r="J837" s="41">
        <v>0</v>
      </c>
      <c r="K837" s="41">
        <v>0</v>
      </c>
      <c r="L837" s="41">
        <f t="shared" ref="L837:L851" si="156">SUM(F837:K837)</f>
        <v>339</v>
      </c>
      <c r="M837" s="41">
        <v>4</v>
      </c>
      <c r="N837" s="41">
        <v>0</v>
      </c>
      <c r="O837" s="73">
        <v>343</v>
      </c>
      <c r="P837" s="74">
        <v>3.4472569683837287E-2</v>
      </c>
      <c r="Q837" s="74">
        <v>3.3389146065202401E-2</v>
      </c>
      <c r="R837" s="75"/>
    </row>
    <row r="838" spans="1:18" x14ac:dyDescent="0.25">
      <c r="A838" s="75" t="s">
        <v>832</v>
      </c>
      <c r="B838" s="76" t="s">
        <v>37</v>
      </c>
      <c r="C838" s="76" t="s">
        <v>838</v>
      </c>
      <c r="D838" s="41">
        <v>6505</v>
      </c>
      <c r="E838" s="41">
        <v>1200</v>
      </c>
      <c r="F838" s="41">
        <v>282</v>
      </c>
      <c r="G838" s="41">
        <v>843</v>
      </c>
      <c r="H838" s="41">
        <v>9</v>
      </c>
      <c r="I838" s="41">
        <v>0</v>
      </c>
      <c r="J838" s="41">
        <v>0</v>
      </c>
      <c r="K838" s="41">
        <v>0</v>
      </c>
      <c r="L838" s="41">
        <f t="shared" si="156"/>
        <v>1134</v>
      </c>
      <c r="M838" s="41">
        <v>0</v>
      </c>
      <c r="N838" s="41">
        <v>0</v>
      </c>
      <c r="O838" s="73">
        <v>1134</v>
      </c>
      <c r="P838" s="74">
        <v>0.18447348193697155</v>
      </c>
      <c r="Q838" s="74">
        <v>0.17432744043043813</v>
      </c>
      <c r="R838" s="75"/>
    </row>
    <row r="839" spans="1:18" x14ac:dyDescent="0.25">
      <c r="A839" s="75" t="s">
        <v>832</v>
      </c>
      <c r="B839" s="76" t="s">
        <v>37</v>
      </c>
      <c r="C839" s="76" t="s">
        <v>126</v>
      </c>
      <c r="D839" s="41">
        <v>2471</v>
      </c>
      <c r="E839" s="41">
        <v>250</v>
      </c>
      <c r="F839" s="41">
        <v>30</v>
      </c>
      <c r="G839" s="41">
        <v>177</v>
      </c>
      <c r="H839" s="41">
        <v>12</v>
      </c>
      <c r="I839" s="41">
        <v>0</v>
      </c>
      <c r="J839" s="41">
        <v>0</v>
      </c>
      <c r="K839" s="41">
        <v>0</v>
      </c>
      <c r="L839" s="41">
        <f t="shared" si="156"/>
        <v>219</v>
      </c>
      <c r="M839" s="41">
        <v>0</v>
      </c>
      <c r="N839" s="41">
        <v>0</v>
      </c>
      <c r="O839" s="73">
        <v>219</v>
      </c>
      <c r="P839" s="74">
        <v>0.10117361392148927</v>
      </c>
      <c r="Q839" s="74">
        <v>8.8628085795224604E-2</v>
      </c>
      <c r="R839" s="75"/>
    </row>
    <row r="840" spans="1:18" x14ac:dyDescent="0.25">
      <c r="A840" s="75" t="s">
        <v>832</v>
      </c>
      <c r="B840" s="76" t="s">
        <v>37</v>
      </c>
      <c r="C840" s="76" t="s">
        <v>839</v>
      </c>
      <c r="D840" s="41">
        <v>2668</v>
      </c>
      <c r="E840" s="41">
        <v>350</v>
      </c>
      <c r="F840" s="41">
        <v>151</v>
      </c>
      <c r="G840" s="41">
        <v>177</v>
      </c>
      <c r="H840" s="41">
        <v>0</v>
      </c>
      <c r="I840" s="41">
        <v>0</v>
      </c>
      <c r="J840" s="41">
        <v>0</v>
      </c>
      <c r="K840" s="41">
        <v>0</v>
      </c>
      <c r="L840" s="41">
        <f t="shared" si="156"/>
        <v>328</v>
      </c>
      <c r="M840" s="41">
        <v>0</v>
      </c>
      <c r="N840" s="41">
        <v>0</v>
      </c>
      <c r="O840" s="73">
        <v>328</v>
      </c>
      <c r="P840" s="74">
        <v>0.13118440779610194</v>
      </c>
      <c r="Q840" s="74">
        <v>0.12293853073463268</v>
      </c>
      <c r="R840" s="77"/>
    </row>
    <row r="841" spans="1:18" x14ac:dyDescent="0.25">
      <c r="A841" s="75" t="s">
        <v>832</v>
      </c>
      <c r="B841" s="76" t="s">
        <v>37</v>
      </c>
      <c r="C841" s="76" t="s">
        <v>840</v>
      </c>
      <c r="D841" s="41">
        <v>8014</v>
      </c>
      <c r="E841" s="41">
        <v>4000</v>
      </c>
      <c r="F841" s="41">
        <v>203</v>
      </c>
      <c r="G841" s="41">
        <v>2367</v>
      </c>
      <c r="H841" s="41">
        <v>737</v>
      </c>
      <c r="I841" s="41">
        <v>39</v>
      </c>
      <c r="J841" s="41">
        <v>0</v>
      </c>
      <c r="K841" s="41">
        <v>0</v>
      </c>
      <c r="L841" s="41">
        <f t="shared" si="156"/>
        <v>3346</v>
      </c>
      <c r="M841" s="41">
        <v>0</v>
      </c>
      <c r="N841" s="41">
        <v>0</v>
      </c>
      <c r="O841" s="73">
        <v>3346</v>
      </c>
      <c r="P841" s="74">
        <v>0.49912652857499379</v>
      </c>
      <c r="Q841" s="74">
        <v>0.41751934115298228</v>
      </c>
      <c r="R841" s="75"/>
    </row>
    <row r="842" spans="1:18" x14ac:dyDescent="0.25">
      <c r="A842" s="75" t="s">
        <v>832</v>
      </c>
      <c r="B842" s="76" t="s">
        <v>37</v>
      </c>
      <c r="C842" s="76" t="s">
        <v>841</v>
      </c>
      <c r="D842" s="41">
        <v>3106</v>
      </c>
      <c r="E842" s="41">
        <v>200</v>
      </c>
      <c r="F842" s="41">
        <v>46</v>
      </c>
      <c r="G842" s="41">
        <v>134</v>
      </c>
      <c r="H842" s="41">
        <v>0</v>
      </c>
      <c r="I842" s="41">
        <v>0</v>
      </c>
      <c r="J842" s="41">
        <v>0</v>
      </c>
      <c r="K842" s="41">
        <v>0</v>
      </c>
      <c r="L842" s="41">
        <f t="shared" si="156"/>
        <v>180</v>
      </c>
      <c r="M842" s="41">
        <v>0</v>
      </c>
      <c r="N842" s="41">
        <v>0</v>
      </c>
      <c r="O842" s="73">
        <v>180</v>
      </c>
      <c r="P842" s="74">
        <v>6.4391500321957507E-2</v>
      </c>
      <c r="Q842" s="74">
        <v>5.7952350289761749E-2</v>
      </c>
      <c r="R842" s="77"/>
    </row>
    <row r="843" spans="1:18" x14ac:dyDescent="0.25">
      <c r="A843" s="75" t="s">
        <v>832</v>
      </c>
      <c r="B843" s="76" t="s">
        <v>37</v>
      </c>
      <c r="C843" s="76" t="s">
        <v>842</v>
      </c>
      <c r="D843" s="41">
        <v>7886</v>
      </c>
      <c r="E843" s="41">
        <v>400</v>
      </c>
      <c r="F843" s="41">
        <v>22</v>
      </c>
      <c r="G843" s="41">
        <v>328</v>
      </c>
      <c r="H843" s="41">
        <v>2</v>
      </c>
      <c r="I843" s="41">
        <v>0</v>
      </c>
      <c r="J843" s="41">
        <v>0</v>
      </c>
      <c r="K843" s="41">
        <v>0</v>
      </c>
      <c r="L843" s="41">
        <f t="shared" si="156"/>
        <v>352</v>
      </c>
      <c r="M843" s="41">
        <v>6</v>
      </c>
      <c r="N843" s="41">
        <v>0</v>
      </c>
      <c r="O843" s="73">
        <v>358</v>
      </c>
      <c r="P843" s="74">
        <v>5.0722799898554403E-2</v>
      </c>
      <c r="Q843" s="74">
        <v>4.4636063910727872E-2</v>
      </c>
      <c r="R843" s="77"/>
    </row>
    <row r="844" spans="1:18" x14ac:dyDescent="0.25">
      <c r="A844" s="75" t="s">
        <v>832</v>
      </c>
      <c r="B844" s="76" t="s">
        <v>37</v>
      </c>
      <c r="C844" s="76" t="s">
        <v>843</v>
      </c>
      <c r="D844" s="41">
        <v>1579</v>
      </c>
      <c r="E844" s="41">
        <v>220</v>
      </c>
      <c r="F844" s="41">
        <v>18</v>
      </c>
      <c r="G844" s="41">
        <v>153</v>
      </c>
      <c r="H844" s="41">
        <v>1</v>
      </c>
      <c r="I844" s="41">
        <v>0</v>
      </c>
      <c r="J844" s="41">
        <v>0</v>
      </c>
      <c r="K844" s="41">
        <v>0</v>
      </c>
      <c r="L844" s="41">
        <f t="shared" si="156"/>
        <v>172</v>
      </c>
      <c r="M844" s="41">
        <v>0</v>
      </c>
      <c r="N844" s="41">
        <v>0</v>
      </c>
      <c r="O844" s="73">
        <v>172</v>
      </c>
      <c r="P844" s="74">
        <v>0.13932868904369855</v>
      </c>
      <c r="Q844" s="74">
        <v>0.10892970234325522</v>
      </c>
      <c r="R844" s="77"/>
    </row>
    <row r="845" spans="1:18" x14ac:dyDescent="0.25">
      <c r="A845" s="75" t="s">
        <v>832</v>
      </c>
      <c r="B845" s="76" t="s">
        <v>37</v>
      </c>
      <c r="C845" s="76" t="s">
        <v>104</v>
      </c>
      <c r="D845" s="41">
        <v>13126</v>
      </c>
      <c r="E845" s="41">
        <v>400</v>
      </c>
      <c r="F845" s="41">
        <v>39</v>
      </c>
      <c r="G845" s="41">
        <v>275</v>
      </c>
      <c r="H845" s="41">
        <v>1</v>
      </c>
      <c r="I845" s="41">
        <v>0</v>
      </c>
      <c r="J845" s="41">
        <v>0</v>
      </c>
      <c r="K845" s="41">
        <v>0</v>
      </c>
      <c r="L845" s="41">
        <f t="shared" si="156"/>
        <v>315</v>
      </c>
      <c r="M845" s="41">
        <v>0</v>
      </c>
      <c r="N845" s="41">
        <v>0</v>
      </c>
      <c r="O845" s="73">
        <v>315</v>
      </c>
      <c r="P845" s="74">
        <v>3.0473868657626087E-2</v>
      </c>
      <c r="Q845" s="74">
        <v>2.3998171567880543E-2</v>
      </c>
      <c r="R845" s="77"/>
    </row>
    <row r="846" spans="1:18" x14ac:dyDescent="0.25">
      <c r="A846" s="75" t="s">
        <v>832</v>
      </c>
      <c r="B846" s="76" t="s">
        <v>37</v>
      </c>
      <c r="C846" s="76" t="s">
        <v>844</v>
      </c>
      <c r="D846" s="41">
        <v>9632</v>
      </c>
      <c r="E846" s="41">
        <v>900</v>
      </c>
      <c r="F846" s="41">
        <v>88</v>
      </c>
      <c r="G846" s="41">
        <v>665</v>
      </c>
      <c r="H846" s="41">
        <v>1</v>
      </c>
      <c r="I846" s="41">
        <v>0</v>
      </c>
      <c r="J846" s="41">
        <v>0</v>
      </c>
      <c r="K846" s="41">
        <v>0</v>
      </c>
      <c r="L846" s="41">
        <f t="shared" si="156"/>
        <v>754</v>
      </c>
      <c r="M846" s="41">
        <v>0</v>
      </c>
      <c r="N846" s="41">
        <v>0</v>
      </c>
      <c r="O846" s="73">
        <v>754</v>
      </c>
      <c r="P846" s="74">
        <v>9.3438538205980068E-2</v>
      </c>
      <c r="Q846" s="74">
        <v>7.8280730897009973E-2</v>
      </c>
      <c r="R846" s="77"/>
    </row>
    <row r="847" spans="1:18" x14ac:dyDescent="0.25">
      <c r="A847" s="75" t="s">
        <v>832</v>
      </c>
      <c r="B847" s="76" t="s">
        <v>37</v>
      </c>
      <c r="C847" s="76" t="s">
        <v>120</v>
      </c>
      <c r="D847" s="41">
        <v>3215</v>
      </c>
      <c r="E847" s="41">
        <v>350</v>
      </c>
      <c r="F847" s="41">
        <v>67</v>
      </c>
      <c r="G847" s="41">
        <v>267</v>
      </c>
      <c r="H847" s="41">
        <v>3</v>
      </c>
      <c r="I847" s="41">
        <v>0</v>
      </c>
      <c r="J847" s="41">
        <v>0</v>
      </c>
      <c r="K847" s="41">
        <v>0</v>
      </c>
      <c r="L847" s="41">
        <f t="shared" si="156"/>
        <v>337</v>
      </c>
      <c r="M847" s="41">
        <v>0</v>
      </c>
      <c r="N847" s="41">
        <v>0</v>
      </c>
      <c r="O847" s="73">
        <v>337</v>
      </c>
      <c r="P847" s="74">
        <v>0.1088646967340591</v>
      </c>
      <c r="Q847" s="74">
        <v>0.10482115085536547</v>
      </c>
      <c r="R847" s="77"/>
    </row>
    <row r="848" spans="1:18" x14ac:dyDescent="0.25">
      <c r="A848" s="75" t="s">
        <v>832</v>
      </c>
      <c r="B848" s="76" t="s">
        <v>37</v>
      </c>
      <c r="C848" s="76" t="s">
        <v>376</v>
      </c>
      <c r="D848" s="41">
        <v>4910</v>
      </c>
      <c r="E848" s="41">
        <v>1200</v>
      </c>
      <c r="F848" s="41">
        <v>108</v>
      </c>
      <c r="G848" s="41">
        <v>990</v>
      </c>
      <c r="H848" s="41">
        <v>2</v>
      </c>
      <c r="I848" s="41">
        <v>1</v>
      </c>
      <c r="J848" s="41">
        <v>0</v>
      </c>
      <c r="K848" s="41">
        <v>0</v>
      </c>
      <c r="L848" s="41">
        <f t="shared" si="156"/>
        <v>1101</v>
      </c>
      <c r="M848" s="41">
        <v>2</v>
      </c>
      <c r="N848" s="41">
        <v>0</v>
      </c>
      <c r="O848" s="73">
        <v>1103</v>
      </c>
      <c r="P848" s="74">
        <v>0.24439918533604887</v>
      </c>
      <c r="Q848" s="74">
        <v>0.22423625254582485</v>
      </c>
      <c r="R848" s="77"/>
    </row>
    <row r="849" spans="1:18" x14ac:dyDescent="0.25">
      <c r="A849" s="75" t="s">
        <v>832</v>
      </c>
      <c r="B849" s="76" t="s">
        <v>37</v>
      </c>
      <c r="C849" s="76" t="s">
        <v>346</v>
      </c>
      <c r="D849" s="41">
        <v>8621</v>
      </c>
      <c r="E849" s="41">
        <v>240</v>
      </c>
      <c r="F849" s="41">
        <v>63</v>
      </c>
      <c r="G849" s="41">
        <v>138</v>
      </c>
      <c r="H849" s="41">
        <v>0</v>
      </c>
      <c r="I849" s="41">
        <v>0</v>
      </c>
      <c r="J849" s="41">
        <v>0</v>
      </c>
      <c r="K849" s="41">
        <v>0</v>
      </c>
      <c r="L849" s="41">
        <f t="shared" si="156"/>
        <v>201</v>
      </c>
      <c r="M849" s="41">
        <v>0</v>
      </c>
      <c r="N849" s="41">
        <v>0</v>
      </c>
      <c r="O849" s="73">
        <v>201</v>
      </c>
      <c r="P849" s="74">
        <v>2.7838997796079342E-2</v>
      </c>
      <c r="Q849" s="74">
        <v>2.331516065421645E-2</v>
      </c>
      <c r="R849" s="77"/>
    </row>
    <row r="850" spans="1:18" x14ac:dyDescent="0.25">
      <c r="A850" s="75" t="s">
        <v>832</v>
      </c>
      <c r="B850" s="76" t="s">
        <v>37</v>
      </c>
      <c r="C850" s="76" t="s">
        <v>374</v>
      </c>
      <c r="D850" s="41">
        <v>4616</v>
      </c>
      <c r="E850" s="41">
        <v>350</v>
      </c>
      <c r="F850" s="41">
        <v>147</v>
      </c>
      <c r="G850" s="41">
        <v>168</v>
      </c>
      <c r="H850" s="41">
        <v>0</v>
      </c>
      <c r="I850" s="41">
        <v>0</v>
      </c>
      <c r="J850" s="41">
        <v>0</v>
      </c>
      <c r="K850" s="41">
        <v>0</v>
      </c>
      <c r="L850" s="41">
        <f t="shared" si="156"/>
        <v>315</v>
      </c>
      <c r="M850" s="41">
        <v>0</v>
      </c>
      <c r="N850" s="41">
        <v>0</v>
      </c>
      <c r="O850" s="73">
        <v>315</v>
      </c>
      <c r="P850" s="74">
        <v>7.582322357019064E-2</v>
      </c>
      <c r="Q850" s="74">
        <v>6.824090121317157E-2</v>
      </c>
      <c r="R850" s="77"/>
    </row>
    <row r="851" spans="1:18" x14ac:dyDescent="0.25">
      <c r="A851" s="17" t="s">
        <v>160</v>
      </c>
      <c r="B851" s="18"/>
      <c r="C851" s="18"/>
      <c r="D851" s="19">
        <f>+SUM(D832:D850)</f>
        <v>117896</v>
      </c>
      <c r="E851" s="19">
        <f t="shared" ref="E851:O851" si="157">+SUM(E832:E850)</f>
        <v>13510</v>
      </c>
      <c r="F851" s="19">
        <f t="shared" si="157"/>
        <v>1770</v>
      </c>
      <c r="G851" s="19">
        <f t="shared" si="157"/>
        <v>9269</v>
      </c>
      <c r="H851" s="19">
        <f t="shared" si="157"/>
        <v>803</v>
      </c>
      <c r="I851" s="19">
        <f t="shared" si="157"/>
        <v>40</v>
      </c>
      <c r="J851" s="19">
        <f t="shared" si="157"/>
        <v>0</v>
      </c>
      <c r="K851" s="19">
        <f t="shared" si="157"/>
        <v>0</v>
      </c>
      <c r="L851" s="19">
        <f t="shared" si="156"/>
        <v>11882</v>
      </c>
      <c r="M851" s="19">
        <f t="shared" si="157"/>
        <v>14</v>
      </c>
      <c r="N851" s="19">
        <f t="shared" si="157"/>
        <v>0</v>
      </c>
      <c r="O851" s="19">
        <f t="shared" si="157"/>
        <v>11896</v>
      </c>
      <c r="P851" s="20">
        <f t="shared" si="154"/>
        <v>0.11459252222297618</v>
      </c>
      <c r="Q851" s="20">
        <f t="shared" si="155"/>
        <v>0.10078374160276854</v>
      </c>
      <c r="R851" s="18"/>
    </row>
    <row r="852" spans="1:18" x14ac:dyDescent="0.25">
      <c r="A852" s="6" t="s">
        <v>845</v>
      </c>
      <c r="B852" s="6"/>
      <c r="C852" s="6"/>
      <c r="D852" s="78">
        <f>D122+D162+D181+D188+D190+D192+D285+D303+D305+D309+D367+D383+D395+D405+D421+D469+D536+D542+D568+D580+D593+D595+D600+D606+D611+D645+D658+D660+D663+D684+D690+D695+D700+D300+D719+D819+D825+D831+D851+D311+D129</f>
        <v>12591677.425911369</v>
      </c>
      <c r="E852" s="78">
        <f t="shared" ref="E852:O852" si="158">E122+E162+E181+E188+E190+E192+E285+E303+E305+E309+E367+E383+E395+E405+E421+E469+E536+E542+E568+E580+E593+E595+E600+E606+E611+E645+E658+E660+E663+E684+E690+E695+E700+E300+E719+E819+E825+E831+E851+E311+E129</f>
        <v>11154397.1</v>
      </c>
      <c r="F852" s="78">
        <f t="shared" si="158"/>
        <v>2404020.3449032903</v>
      </c>
      <c r="G852" s="78">
        <f t="shared" si="158"/>
        <v>3767984.2714197705</v>
      </c>
      <c r="H852" s="78">
        <f t="shared" si="158"/>
        <v>2656483</v>
      </c>
      <c r="I852" s="78">
        <f t="shared" si="158"/>
        <v>954042.04733169451</v>
      </c>
      <c r="J852" s="78">
        <f t="shared" si="158"/>
        <v>355317.91967330105</v>
      </c>
      <c r="K852" s="78">
        <f t="shared" si="158"/>
        <v>204550</v>
      </c>
      <c r="L852" s="78">
        <f t="shared" si="158"/>
        <v>10342397.583328057</v>
      </c>
      <c r="M852" s="78">
        <f t="shared" si="158"/>
        <v>194425</v>
      </c>
      <c r="N852" s="78">
        <f t="shared" si="158"/>
        <v>5878</v>
      </c>
      <c r="O852" s="78">
        <f t="shared" si="158"/>
        <v>10542700.583328057</v>
      </c>
      <c r="P852" s="79">
        <f t="shared" si="154"/>
        <v>0.88585473743524357</v>
      </c>
      <c r="Q852" s="79">
        <f t="shared" si="155"/>
        <v>0.82136773628311788</v>
      </c>
      <c r="R852" s="5"/>
    </row>
    <row r="853" spans="1:18" x14ac:dyDescent="0.25">
      <c r="A853" s="80"/>
      <c r="B853" s="80"/>
      <c r="C853" s="80"/>
      <c r="D853" s="3"/>
      <c r="E853" s="3"/>
      <c r="F853" s="3"/>
      <c r="G853" s="3"/>
      <c r="H853" s="3"/>
      <c r="I853" s="3"/>
      <c r="J853" s="3"/>
      <c r="K853" s="3"/>
      <c r="L853" s="3"/>
      <c r="M853" s="3"/>
      <c r="N853" s="3"/>
      <c r="O853" s="81"/>
      <c r="P853" s="2"/>
      <c r="Q853" s="3"/>
      <c r="R853" s="82"/>
    </row>
    <row r="854" spans="1:18" ht="60" x14ac:dyDescent="0.25">
      <c r="A854" s="83" t="s">
        <v>846</v>
      </c>
      <c r="B854" s="80"/>
      <c r="C854" s="80"/>
      <c r="D854" s="3"/>
      <c r="E854" s="3"/>
      <c r="F854" s="3"/>
      <c r="G854" s="3"/>
      <c r="H854" s="3"/>
      <c r="I854" s="3"/>
      <c r="J854" s="3"/>
      <c r="K854" s="3"/>
      <c r="L854" s="3"/>
      <c r="M854" s="3"/>
      <c r="N854" s="3"/>
      <c r="O854" s="81"/>
      <c r="P854" s="84"/>
      <c r="Q854" s="85"/>
      <c r="R854" s="82"/>
    </row>
    <row r="855" spans="1:18" ht="15.75" thickBot="1" x14ac:dyDescent="0.3">
      <c r="A855" s="80"/>
      <c r="B855" s="80"/>
      <c r="C855" s="80"/>
      <c r="D855" s="3"/>
      <c r="E855" s="3"/>
      <c r="F855" s="86" t="s">
        <v>847</v>
      </c>
      <c r="G855" s="86"/>
      <c r="H855" s="86"/>
      <c r="I855" s="86"/>
      <c r="J855" s="86"/>
      <c r="K855" s="86"/>
      <c r="L855" s="3"/>
      <c r="M855" s="3"/>
      <c r="N855" s="3"/>
      <c r="O855" s="81"/>
      <c r="P855" s="2"/>
      <c r="Q855" s="3"/>
      <c r="R855" s="82"/>
    </row>
    <row r="856" spans="1:18" ht="96.75" thickBot="1" x14ac:dyDescent="0.3">
      <c r="A856" s="87" t="s">
        <v>848</v>
      </c>
      <c r="B856" s="88" t="s">
        <v>849</v>
      </c>
      <c r="C856" s="89" t="s">
        <v>850</v>
      </c>
      <c r="D856" s="3"/>
      <c r="E856" s="3"/>
      <c r="F856" s="90" t="s">
        <v>851</v>
      </c>
      <c r="G856" s="91" t="s">
        <v>852</v>
      </c>
      <c r="H856" s="91" t="s">
        <v>853</v>
      </c>
      <c r="I856" s="91" t="s">
        <v>854</v>
      </c>
      <c r="J856" s="91" t="s">
        <v>855</v>
      </c>
      <c r="K856" s="92" t="s">
        <v>856</v>
      </c>
      <c r="L856" s="3"/>
      <c r="M856" s="3"/>
      <c r="N856" s="3"/>
      <c r="O856" s="81"/>
      <c r="P856" s="2"/>
      <c r="Q856" s="3"/>
      <c r="R856" s="82"/>
    </row>
    <row r="857" spans="1:18" x14ac:dyDescent="0.25">
      <c r="A857" s="93" t="s">
        <v>857</v>
      </c>
      <c r="B857" s="94">
        <v>10342397.583328057</v>
      </c>
      <c r="C857" s="95">
        <v>0.98100078832583426</v>
      </c>
      <c r="D857" s="3"/>
      <c r="E857" s="3"/>
      <c r="F857" s="96">
        <v>2404020.3449032903</v>
      </c>
      <c r="G857" s="97">
        <v>3767984.2714197705</v>
      </c>
      <c r="H857" s="97">
        <v>2656483</v>
      </c>
      <c r="I857" s="97">
        <v>954042.04733169451</v>
      </c>
      <c r="J857" s="97">
        <v>355317.91967330105</v>
      </c>
      <c r="K857" s="98">
        <v>204550</v>
      </c>
      <c r="L857" s="3"/>
      <c r="M857" s="3"/>
      <c r="N857" s="3"/>
      <c r="O857" s="81"/>
      <c r="P857" s="2"/>
      <c r="Q857" s="3"/>
      <c r="R857" s="82"/>
    </row>
    <row r="858" spans="1:18" ht="15.75" thickBot="1" x14ac:dyDescent="0.3">
      <c r="A858" s="99" t="s">
        <v>858</v>
      </c>
      <c r="B858" s="100">
        <v>194425</v>
      </c>
      <c r="C858" s="101">
        <v>1.8441669519426405E-2</v>
      </c>
      <c r="D858" s="3"/>
      <c r="E858" s="3"/>
      <c r="F858" s="102">
        <v>0.23244323432107952</v>
      </c>
      <c r="G858" s="103">
        <v>0.36432405939351631</v>
      </c>
      <c r="H858" s="103">
        <v>0.2568536916703193</v>
      </c>
      <c r="I858" s="103">
        <v>9.2245733123778775E-2</v>
      </c>
      <c r="J858" s="103">
        <v>3.4355469010983825E-2</v>
      </c>
      <c r="K858" s="104">
        <v>1.9777812480322218E-2</v>
      </c>
      <c r="L858" s="3"/>
      <c r="M858" s="3"/>
      <c r="N858" s="3"/>
      <c r="O858" s="81"/>
      <c r="P858" s="2"/>
      <c r="Q858" s="3"/>
      <c r="R858" s="82"/>
    </row>
    <row r="859" spans="1:18" ht="15.75" thickBot="1" x14ac:dyDescent="0.3">
      <c r="A859" s="105" t="s">
        <v>859</v>
      </c>
      <c r="B859" s="106">
        <v>5878</v>
      </c>
      <c r="C859" s="107">
        <v>5.575421547393E-4</v>
      </c>
      <c r="D859" s="3"/>
      <c r="E859" s="3"/>
      <c r="F859" s="3"/>
      <c r="G859" s="3"/>
      <c r="H859" s="3"/>
      <c r="I859" s="3"/>
      <c r="J859" s="3"/>
      <c r="K859" s="3"/>
      <c r="L859" s="3"/>
      <c r="M859" s="3"/>
      <c r="N859" s="3"/>
      <c r="O859" s="81"/>
      <c r="P859" s="2"/>
      <c r="Q859" s="3"/>
      <c r="R859" s="82"/>
    </row>
    <row r="860" spans="1:18" ht="15.75" thickBot="1" x14ac:dyDescent="0.3">
      <c r="A860" s="108" t="s">
        <v>860</v>
      </c>
      <c r="B860" s="109">
        <v>10542700.583328057</v>
      </c>
      <c r="C860" s="110">
        <v>1</v>
      </c>
      <c r="D860" s="3"/>
      <c r="E860" s="3"/>
      <c r="F860" s="3"/>
      <c r="G860" s="3"/>
      <c r="H860" s="3"/>
      <c r="I860" s="3"/>
      <c r="J860" s="3"/>
      <c r="K860" s="3"/>
      <c r="L860" s="3"/>
      <c r="M860" s="3"/>
      <c r="N860" s="3"/>
      <c r="O860" s="81"/>
      <c r="P860" s="2"/>
      <c r="Q860" s="3"/>
      <c r="R860" s="82"/>
    </row>
    <row r="861" spans="1:18" x14ac:dyDescent="0.25">
      <c r="A861" s="80"/>
      <c r="B861" s="80"/>
      <c r="C861" s="80"/>
      <c r="D861" s="3"/>
      <c r="E861" s="3"/>
      <c r="F861" s="3"/>
      <c r="G861" s="3"/>
      <c r="H861" s="3"/>
      <c r="I861" s="3"/>
      <c r="J861" s="3"/>
      <c r="K861" s="3"/>
      <c r="L861" s="3"/>
      <c r="M861" s="3"/>
      <c r="N861" s="3"/>
      <c r="O861" s="81"/>
      <c r="P861" s="2"/>
      <c r="Q861" s="3"/>
      <c r="R861" s="82"/>
    </row>
    <row r="862" spans="1:18" x14ac:dyDescent="0.25">
      <c r="A862" s="111" t="s">
        <v>861</v>
      </c>
      <c r="B862" s="111"/>
      <c r="C862" s="111"/>
      <c r="D862" s="111"/>
      <c r="E862" s="111"/>
      <c r="F862" s="111"/>
      <c r="G862" s="111"/>
      <c r="H862" s="111"/>
      <c r="I862" s="3"/>
      <c r="J862" s="3"/>
      <c r="K862" s="3"/>
      <c r="L862" s="3"/>
      <c r="M862" s="3"/>
      <c r="N862" s="3"/>
      <c r="O862" s="81"/>
      <c r="P862" s="2"/>
      <c r="Q862" s="3"/>
      <c r="R862" s="82"/>
    </row>
    <row r="863" spans="1:18" x14ac:dyDescent="0.25">
      <c r="A863" s="111"/>
      <c r="B863" s="111"/>
      <c r="C863" s="111"/>
      <c r="D863" s="111"/>
      <c r="E863" s="111"/>
      <c r="F863" s="111"/>
      <c r="G863" s="111"/>
      <c r="H863" s="111"/>
      <c r="I863" s="3"/>
      <c r="J863" s="3"/>
      <c r="K863" s="3"/>
      <c r="L863" s="3"/>
      <c r="M863" s="3"/>
      <c r="N863" s="3"/>
      <c r="O863" s="81"/>
      <c r="P863" s="2"/>
      <c r="Q863" s="3"/>
      <c r="R863" s="82"/>
    </row>
    <row r="864" spans="1:18" x14ac:dyDescent="0.25">
      <c r="A864" s="3"/>
      <c r="B864" s="3"/>
      <c r="C864" s="3"/>
      <c r="D864" s="3"/>
      <c r="E864" s="3"/>
      <c r="F864" s="3"/>
      <c r="G864" s="3"/>
      <c r="H864" s="3"/>
      <c r="I864" s="3"/>
      <c r="J864" s="3"/>
      <c r="K864" s="3"/>
      <c r="L864" s="3"/>
      <c r="M864" s="3"/>
      <c r="N864" s="3"/>
      <c r="O864" s="81"/>
      <c r="P864" s="2"/>
      <c r="Q864" s="3"/>
      <c r="R864" s="82"/>
    </row>
    <row r="865" spans="1:18" x14ac:dyDescent="0.25">
      <c r="A865" s="111"/>
      <c r="B865" s="111"/>
      <c r="C865" s="111"/>
      <c r="D865" s="111"/>
      <c r="E865" s="111"/>
      <c r="F865" s="111"/>
      <c r="G865" s="111"/>
      <c r="H865" s="111"/>
      <c r="I865" s="111"/>
      <c r="J865" s="111"/>
      <c r="K865" s="111"/>
      <c r="L865" s="3"/>
      <c r="M865" s="3"/>
      <c r="N865" s="3"/>
      <c r="O865" s="81"/>
      <c r="P865" s="2"/>
      <c r="Q865" s="3"/>
      <c r="R865" s="82"/>
    </row>
    <row r="866" spans="1:18" x14ac:dyDescent="0.25">
      <c r="A866" s="111"/>
      <c r="B866" s="111"/>
      <c r="C866" s="111"/>
      <c r="D866" s="111"/>
      <c r="E866" s="111"/>
      <c r="F866" s="111"/>
      <c r="G866" s="111"/>
      <c r="H866" s="111"/>
      <c r="I866" s="111"/>
      <c r="J866" s="111"/>
      <c r="K866" s="111"/>
      <c r="L866" s="3"/>
      <c r="M866" s="3"/>
      <c r="N866" s="3"/>
      <c r="O866" s="81"/>
      <c r="P866" s="2"/>
      <c r="Q866" s="3"/>
      <c r="R866" s="112"/>
    </row>
    <row r="867" spans="1:18" x14ac:dyDescent="0.25">
      <c r="A867" s="80"/>
      <c r="B867" s="80"/>
      <c r="C867" s="80"/>
      <c r="D867" s="3"/>
      <c r="E867" s="3"/>
      <c r="F867" s="3"/>
      <c r="G867" s="3"/>
      <c r="H867" s="3"/>
      <c r="I867" s="3"/>
      <c r="J867" s="3"/>
      <c r="K867" s="3"/>
      <c r="L867" s="3"/>
      <c r="M867" s="3"/>
      <c r="N867" s="3"/>
      <c r="O867" s="81"/>
      <c r="P867" s="2"/>
      <c r="Q867" s="3"/>
      <c r="R867" s="82"/>
    </row>
    <row r="868" spans="1:18" x14ac:dyDescent="0.25">
      <c r="A868" s="80"/>
      <c r="B868" s="80"/>
      <c r="C868" s="80"/>
      <c r="D868" s="3"/>
      <c r="E868" s="3"/>
      <c r="F868" s="3"/>
      <c r="G868" s="3"/>
      <c r="H868" s="3"/>
      <c r="I868" s="3"/>
      <c r="J868" s="3"/>
      <c r="K868" s="3"/>
      <c r="L868" s="3"/>
      <c r="M868" s="3"/>
      <c r="N868" s="3"/>
      <c r="O868" s="81"/>
      <c r="P868" s="2"/>
      <c r="Q868" s="3"/>
      <c r="R868" s="82"/>
    </row>
    <row r="869" spans="1:18" x14ac:dyDescent="0.25">
      <c r="A869" s="80"/>
      <c r="B869" s="80"/>
      <c r="C869" s="80"/>
      <c r="D869" s="3"/>
      <c r="E869" s="3"/>
      <c r="F869" s="3"/>
      <c r="G869" s="3"/>
      <c r="H869" s="3"/>
      <c r="I869" s="3"/>
      <c r="J869" s="3"/>
      <c r="K869" s="3"/>
      <c r="L869" s="3"/>
      <c r="M869" s="3"/>
      <c r="N869" s="3"/>
      <c r="O869" s="81"/>
      <c r="P869" s="2"/>
      <c r="Q869" s="3"/>
      <c r="R869" s="112"/>
    </row>
    <row r="870" spans="1:18" x14ac:dyDescent="0.25">
      <c r="A870" s="80"/>
      <c r="B870" s="80"/>
      <c r="C870" s="80"/>
      <c r="D870" s="3"/>
      <c r="E870" s="3"/>
      <c r="F870" s="3"/>
      <c r="G870" s="3"/>
      <c r="H870" s="3"/>
      <c r="I870" s="3"/>
      <c r="J870" s="3"/>
      <c r="K870" s="3"/>
      <c r="L870" s="3"/>
      <c r="M870" s="3"/>
      <c r="N870" s="3"/>
      <c r="O870" s="81"/>
      <c r="P870" s="2"/>
      <c r="Q870" s="3"/>
      <c r="R870" s="82"/>
    </row>
    <row r="871" spans="1:18" x14ac:dyDescent="0.25">
      <c r="A871" s="80"/>
      <c r="B871" s="80"/>
      <c r="C871" s="80"/>
      <c r="D871" s="3"/>
      <c r="E871" s="3"/>
      <c r="F871" s="3"/>
      <c r="G871" s="3"/>
      <c r="H871" s="3"/>
      <c r="I871" s="3"/>
      <c r="J871" s="3"/>
      <c r="K871" s="3"/>
      <c r="L871" s="3"/>
      <c r="M871" s="3"/>
      <c r="N871" s="3"/>
      <c r="O871" s="81"/>
      <c r="P871" s="2"/>
      <c r="Q871" s="3"/>
      <c r="R871" s="82"/>
    </row>
    <row r="872" spans="1:18" x14ac:dyDescent="0.25">
      <c r="A872" s="80"/>
      <c r="B872" s="80"/>
      <c r="C872" s="80"/>
      <c r="D872" s="3"/>
      <c r="E872" s="3"/>
      <c r="F872" s="3"/>
      <c r="G872" s="3"/>
      <c r="H872" s="3"/>
      <c r="I872" s="3"/>
      <c r="J872" s="3"/>
      <c r="K872" s="3"/>
      <c r="L872" s="3"/>
      <c r="M872" s="3"/>
      <c r="N872" s="3"/>
      <c r="O872" s="81"/>
      <c r="P872" s="2"/>
      <c r="Q872" s="3"/>
      <c r="R872" s="82"/>
    </row>
    <row r="873" spans="1:18" x14ac:dyDescent="0.25">
      <c r="A873" s="80"/>
      <c r="B873" s="80"/>
      <c r="C873" s="80"/>
      <c r="D873" s="3"/>
      <c r="E873" s="3"/>
      <c r="F873" s="3"/>
      <c r="G873" s="3"/>
      <c r="H873" s="3"/>
      <c r="I873" s="3"/>
      <c r="J873" s="3"/>
      <c r="K873" s="3"/>
      <c r="L873" s="3"/>
      <c r="M873" s="3"/>
      <c r="N873" s="3"/>
      <c r="O873" s="81"/>
      <c r="P873" s="2"/>
      <c r="Q873" s="3"/>
      <c r="R873" s="82"/>
    </row>
    <row r="874" spans="1:18" x14ac:dyDescent="0.25">
      <c r="A874" s="80"/>
      <c r="B874" s="80"/>
      <c r="C874" s="80"/>
      <c r="D874" s="3"/>
      <c r="E874" s="3"/>
      <c r="F874" s="3"/>
      <c r="G874" s="3"/>
      <c r="H874" s="3"/>
      <c r="I874" s="3"/>
      <c r="J874" s="3"/>
      <c r="K874" s="3"/>
      <c r="L874" s="3"/>
      <c r="M874" s="3"/>
      <c r="N874" s="3"/>
      <c r="O874" s="81"/>
      <c r="P874" s="2"/>
      <c r="Q874" s="3"/>
      <c r="R874" s="82"/>
    </row>
    <row r="875" spans="1:18" x14ac:dyDescent="0.25">
      <c r="A875" s="80"/>
      <c r="B875" s="80"/>
      <c r="C875" s="80"/>
      <c r="D875" s="3"/>
      <c r="E875" s="3"/>
      <c r="F875" s="3"/>
      <c r="G875" s="3"/>
      <c r="H875" s="3"/>
      <c r="I875" s="3"/>
      <c r="J875" s="3"/>
      <c r="K875" s="3"/>
      <c r="L875" s="3"/>
      <c r="M875" s="3"/>
      <c r="N875" s="3"/>
      <c r="O875" s="81"/>
      <c r="P875" s="2"/>
      <c r="Q875" s="3"/>
      <c r="R875" s="82"/>
    </row>
    <row r="876" spans="1:18" x14ac:dyDescent="0.25">
      <c r="A876" s="80"/>
      <c r="B876" s="80"/>
      <c r="C876" s="80"/>
      <c r="D876" s="3"/>
      <c r="E876" s="3"/>
      <c r="F876" s="3"/>
      <c r="G876" s="3"/>
      <c r="H876" s="3"/>
      <c r="I876" s="3"/>
      <c r="J876" s="3"/>
      <c r="K876" s="3"/>
      <c r="L876" s="3"/>
      <c r="M876" s="3"/>
      <c r="N876" s="3"/>
      <c r="O876" s="81"/>
      <c r="P876" s="2"/>
      <c r="Q876" s="3"/>
      <c r="R876" s="112"/>
    </row>
    <row r="877" spans="1:18" x14ac:dyDescent="0.25">
      <c r="A877" s="80"/>
      <c r="B877" s="80"/>
      <c r="C877" s="80"/>
      <c r="D877" s="3"/>
      <c r="E877" s="3"/>
      <c r="F877" s="3"/>
      <c r="G877" s="3"/>
      <c r="H877" s="3"/>
      <c r="I877" s="3"/>
      <c r="J877" s="3"/>
      <c r="K877" s="3"/>
      <c r="L877" s="3"/>
      <c r="M877" s="3"/>
      <c r="N877" s="3"/>
      <c r="O877" s="81"/>
      <c r="P877" s="2"/>
      <c r="Q877" s="3"/>
      <c r="R877" s="113"/>
    </row>
    <row r="878" spans="1:18" x14ac:dyDescent="0.25">
      <c r="A878" s="80"/>
      <c r="B878" s="80"/>
      <c r="C878" s="80"/>
      <c r="D878" s="3"/>
      <c r="E878" s="3"/>
      <c r="F878" s="3"/>
      <c r="G878" s="3"/>
      <c r="H878" s="3"/>
      <c r="I878" s="3"/>
      <c r="J878" s="3"/>
      <c r="K878" s="3"/>
      <c r="L878" s="3"/>
      <c r="M878" s="3"/>
      <c r="N878" s="3"/>
      <c r="O878" s="81"/>
      <c r="P878" s="2"/>
      <c r="Q878" s="3"/>
      <c r="R878" s="80"/>
    </row>
    <row r="879" spans="1:18" x14ac:dyDescent="0.25">
      <c r="A879" s="80"/>
      <c r="B879" s="80"/>
      <c r="C879" s="80"/>
      <c r="D879" s="3"/>
      <c r="E879" s="3"/>
      <c r="F879" s="3"/>
      <c r="G879" s="3"/>
      <c r="H879" s="3"/>
      <c r="I879" s="3"/>
      <c r="J879" s="3"/>
      <c r="K879" s="3"/>
      <c r="L879" s="3"/>
      <c r="M879" s="3"/>
      <c r="N879" s="3"/>
      <c r="O879" s="81"/>
      <c r="P879" s="2"/>
      <c r="Q879" s="3"/>
      <c r="R879" s="80"/>
    </row>
    <row r="880" spans="1:18" x14ac:dyDescent="0.25">
      <c r="A880" s="80"/>
      <c r="B880" s="80"/>
      <c r="C880" s="80"/>
      <c r="D880" s="3"/>
      <c r="E880" s="3"/>
      <c r="F880" s="3"/>
      <c r="G880" s="3"/>
      <c r="H880" s="3"/>
      <c r="I880" s="3"/>
      <c r="J880" s="3"/>
      <c r="K880" s="3"/>
      <c r="L880" s="3"/>
      <c r="M880" s="3"/>
      <c r="N880" s="3"/>
      <c r="O880" s="81"/>
      <c r="P880" s="2"/>
      <c r="Q880" s="3"/>
      <c r="R880" s="80"/>
    </row>
    <row r="881" spans="1:18" x14ac:dyDescent="0.25">
      <c r="A881" s="80"/>
      <c r="B881" s="80"/>
      <c r="C881" s="80"/>
      <c r="D881" s="3"/>
      <c r="E881" s="3"/>
      <c r="F881" s="3"/>
      <c r="G881" s="3"/>
      <c r="H881" s="3"/>
      <c r="I881" s="3"/>
      <c r="J881" s="3"/>
      <c r="K881" s="3"/>
      <c r="L881" s="3"/>
      <c r="M881" s="3"/>
      <c r="N881" s="3"/>
      <c r="O881" s="81"/>
      <c r="P881" s="2"/>
      <c r="Q881" s="3"/>
      <c r="R881" s="80"/>
    </row>
    <row r="882" spans="1:18" x14ac:dyDescent="0.25">
      <c r="A882" s="80"/>
      <c r="B882" s="80"/>
      <c r="C882" s="80"/>
      <c r="D882" s="3"/>
      <c r="E882" s="3"/>
      <c r="F882" s="3"/>
      <c r="G882" s="3"/>
      <c r="H882" s="3"/>
      <c r="I882" s="3"/>
      <c r="J882" s="3"/>
      <c r="K882" s="3"/>
      <c r="L882" s="3"/>
      <c r="M882" s="3"/>
      <c r="N882" s="3"/>
      <c r="O882" s="81"/>
      <c r="P882" s="2"/>
      <c r="Q882" s="3"/>
      <c r="R882" s="80"/>
    </row>
    <row r="883" spans="1:18" x14ac:dyDescent="0.25">
      <c r="A883" s="80"/>
      <c r="B883" s="80"/>
      <c r="C883" s="80"/>
      <c r="D883" s="3"/>
      <c r="E883" s="3"/>
      <c r="F883" s="3"/>
      <c r="G883" s="3"/>
      <c r="H883" s="3"/>
      <c r="I883" s="3"/>
      <c r="J883" s="3"/>
      <c r="K883" s="3"/>
      <c r="L883" s="3"/>
      <c r="M883" s="3"/>
      <c r="N883" s="3"/>
      <c r="O883" s="81"/>
      <c r="P883" s="2"/>
      <c r="Q883" s="3"/>
      <c r="R883" s="80"/>
    </row>
    <row r="884" spans="1:18" x14ac:dyDescent="0.25">
      <c r="A884" s="80"/>
      <c r="B884" s="80"/>
      <c r="C884" s="80"/>
      <c r="D884" s="3"/>
      <c r="E884" s="3"/>
      <c r="F884" s="3"/>
      <c r="G884" s="3"/>
      <c r="H884" s="3"/>
      <c r="I884" s="3"/>
      <c r="J884" s="3"/>
      <c r="K884" s="3"/>
      <c r="L884" s="3"/>
      <c r="M884" s="3"/>
      <c r="N884" s="3"/>
      <c r="O884" s="81"/>
      <c r="P884" s="2"/>
      <c r="Q884" s="3"/>
      <c r="R884" s="80"/>
    </row>
    <row r="885" spans="1:18" x14ac:dyDescent="0.25">
      <c r="A885" s="80"/>
      <c r="B885" s="80"/>
      <c r="C885" s="80"/>
      <c r="D885" s="3"/>
      <c r="E885" s="3"/>
      <c r="F885" s="3"/>
      <c r="G885" s="3"/>
      <c r="H885" s="3"/>
      <c r="I885" s="3"/>
      <c r="J885" s="3"/>
      <c r="K885" s="3"/>
      <c r="L885" s="3"/>
      <c r="M885" s="3"/>
      <c r="N885" s="3"/>
      <c r="O885" s="81"/>
      <c r="P885" s="2"/>
      <c r="Q885" s="3"/>
      <c r="R885" s="80"/>
    </row>
    <row r="886" spans="1:18" x14ac:dyDescent="0.25">
      <c r="A886" s="80"/>
      <c r="B886" s="80"/>
      <c r="C886" s="80"/>
      <c r="D886" s="3"/>
      <c r="E886" s="3"/>
      <c r="F886" s="3"/>
      <c r="G886" s="3"/>
      <c r="H886" s="3"/>
      <c r="I886" s="3"/>
      <c r="J886" s="3"/>
      <c r="K886" s="3"/>
      <c r="L886" s="3"/>
      <c r="M886" s="3"/>
      <c r="N886" s="3"/>
      <c r="O886" s="81"/>
      <c r="P886" s="2"/>
      <c r="Q886" s="3"/>
      <c r="R886" s="80"/>
    </row>
    <row r="887" spans="1:18" x14ac:dyDescent="0.25">
      <c r="A887" s="80"/>
      <c r="B887" s="80"/>
      <c r="C887" s="80"/>
      <c r="D887" s="3"/>
      <c r="E887" s="3"/>
      <c r="F887" s="3"/>
      <c r="G887" s="3"/>
      <c r="H887" s="3"/>
      <c r="I887" s="3"/>
      <c r="J887" s="3"/>
      <c r="K887" s="3"/>
      <c r="L887" s="3"/>
      <c r="M887" s="3"/>
      <c r="N887" s="3"/>
      <c r="O887" s="81"/>
      <c r="P887" s="2"/>
      <c r="Q887" s="3"/>
      <c r="R887" s="80"/>
    </row>
    <row r="888" spans="1:18" x14ac:dyDescent="0.25">
      <c r="A888" s="80"/>
      <c r="B888" s="80"/>
      <c r="C888" s="80"/>
      <c r="D888" s="3"/>
      <c r="E888" s="3"/>
      <c r="F888" s="3"/>
      <c r="G888" s="3"/>
      <c r="H888" s="3"/>
      <c r="I888" s="3"/>
      <c r="J888" s="3"/>
      <c r="K888" s="3"/>
      <c r="L888" s="3"/>
      <c r="M888" s="3"/>
      <c r="N888" s="3"/>
      <c r="O888" s="81"/>
      <c r="P888" s="2"/>
      <c r="Q888" s="3"/>
      <c r="R888" s="80"/>
    </row>
    <row r="889" spans="1:18" x14ac:dyDescent="0.25">
      <c r="A889" s="80"/>
      <c r="B889" s="80"/>
      <c r="C889" s="80"/>
      <c r="D889" s="3"/>
      <c r="E889" s="3"/>
      <c r="F889" s="3"/>
      <c r="G889" s="3"/>
      <c r="H889" s="3"/>
      <c r="I889" s="3"/>
      <c r="J889" s="3"/>
      <c r="K889" s="3"/>
      <c r="L889" s="3"/>
      <c r="M889" s="3"/>
      <c r="N889" s="3"/>
      <c r="O889" s="81"/>
      <c r="P889" s="2"/>
      <c r="Q889" s="3"/>
      <c r="R889" s="80"/>
    </row>
    <row r="890" spans="1:18" x14ac:dyDescent="0.25">
      <c r="A890" s="80"/>
      <c r="B890" s="80"/>
      <c r="C890" s="80"/>
      <c r="D890" s="3"/>
      <c r="E890" s="3"/>
      <c r="F890" s="3"/>
      <c r="G890" s="3"/>
      <c r="H890" s="3"/>
      <c r="I890" s="3"/>
      <c r="J890" s="3"/>
      <c r="K890" s="3"/>
      <c r="L890" s="3"/>
      <c r="M890" s="3"/>
      <c r="N890" s="3"/>
      <c r="O890" s="81"/>
      <c r="P890" s="2"/>
      <c r="Q890" s="3"/>
      <c r="R890" s="80"/>
    </row>
    <row r="891" spans="1:18" x14ac:dyDescent="0.25">
      <c r="A891" s="80"/>
      <c r="B891" s="80"/>
      <c r="C891" s="80"/>
      <c r="D891" s="3"/>
      <c r="E891" s="3"/>
      <c r="F891" s="3"/>
      <c r="G891" s="3"/>
      <c r="H891" s="3"/>
      <c r="I891" s="3"/>
      <c r="J891" s="3"/>
      <c r="K891" s="3"/>
      <c r="L891" s="3"/>
      <c r="M891" s="3"/>
      <c r="N891" s="3"/>
      <c r="O891" s="81"/>
      <c r="P891" s="2"/>
      <c r="Q891" s="3"/>
      <c r="R891" s="80"/>
    </row>
    <row r="892" spans="1:18" x14ac:dyDescent="0.25">
      <c r="A892" s="80"/>
      <c r="B892" s="80"/>
      <c r="C892" s="80"/>
      <c r="D892" s="3"/>
      <c r="E892" s="3"/>
      <c r="F892" s="3"/>
      <c r="G892" s="3"/>
      <c r="H892" s="3"/>
      <c r="I892" s="3"/>
      <c r="J892" s="3"/>
      <c r="K892" s="3"/>
      <c r="L892" s="3"/>
      <c r="M892" s="3"/>
      <c r="N892" s="3"/>
      <c r="O892" s="81"/>
      <c r="P892" s="2"/>
      <c r="Q892" s="3"/>
      <c r="R892" s="80"/>
    </row>
    <row r="893" spans="1:18" x14ac:dyDescent="0.25">
      <c r="A893" s="80"/>
      <c r="B893" s="80"/>
      <c r="C893" s="80"/>
      <c r="D893" s="3"/>
      <c r="E893" s="3"/>
      <c r="F893" s="3"/>
      <c r="G893" s="3"/>
      <c r="H893" s="3"/>
      <c r="I893" s="3"/>
      <c r="J893" s="3"/>
      <c r="K893" s="3"/>
      <c r="L893" s="3"/>
      <c r="M893" s="3"/>
      <c r="N893" s="3"/>
      <c r="O893" s="81"/>
      <c r="P893" s="2"/>
      <c r="Q893" s="3"/>
      <c r="R893" s="80"/>
    </row>
    <row r="894" spans="1:18" x14ac:dyDescent="0.25">
      <c r="A894" s="80"/>
      <c r="B894" s="80"/>
      <c r="C894" s="80"/>
      <c r="D894" s="3"/>
      <c r="E894" s="3"/>
      <c r="F894" s="3"/>
      <c r="G894" s="3"/>
      <c r="H894" s="3"/>
      <c r="I894" s="3"/>
      <c r="J894" s="3"/>
      <c r="K894" s="3"/>
      <c r="L894" s="3"/>
      <c r="M894" s="3"/>
      <c r="N894" s="3"/>
      <c r="O894" s="81"/>
      <c r="P894" s="2"/>
      <c r="Q894" s="3"/>
      <c r="R894" s="80"/>
    </row>
    <row r="895" spans="1:18" x14ac:dyDescent="0.25">
      <c r="A895" s="80"/>
      <c r="B895" s="80"/>
      <c r="C895" s="80"/>
      <c r="D895" s="3"/>
      <c r="E895" s="3"/>
      <c r="F895" s="3"/>
      <c r="G895" s="3"/>
      <c r="H895" s="3"/>
      <c r="I895" s="3"/>
      <c r="J895" s="3"/>
      <c r="K895" s="3"/>
      <c r="L895" s="3"/>
      <c r="M895" s="3"/>
      <c r="N895" s="3"/>
      <c r="O895" s="81"/>
      <c r="P895" s="2"/>
      <c r="Q895" s="3"/>
      <c r="R895" s="80"/>
    </row>
    <row r="896" spans="1:18" x14ac:dyDescent="0.25">
      <c r="A896" s="80"/>
      <c r="B896" s="80"/>
      <c r="C896" s="80"/>
      <c r="D896" s="3"/>
      <c r="E896" s="3"/>
      <c r="F896" s="3"/>
      <c r="G896" s="3"/>
      <c r="H896" s="3"/>
      <c r="I896" s="3"/>
      <c r="J896" s="3"/>
      <c r="K896" s="3"/>
      <c r="L896" s="3"/>
      <c r="M896" s="3"/>
      <c r="N896" s="3"/>
      <c r="O896" s="81"/>
      <c r="P896" s="2"/>
      <c r="Q896" s="3"/>
      <c r="R896" s="80"/>
    </row>
    <row r="897" spans="1:18" x14ac:dyDescent="0.25">
      <c r="A897" s="80"/>
      <c r="B897" s="80"/>
      <c r="C897" s="80"/>
      <c r="D897" s="3"/>
      <c r="E897" s="3"/>
      <c r="F897" s="3"/>
      <c r="G897" s="3"/>
      <c r="H897" s="3"/>
      <c r="I897" s="3"/>
      <c r="J897" s="3"/>
      <c r="K897" s="3"/>
      <c r="L897" s="3"/>
      <c r="M897" s="3"/>
      <c r="N897" s="3"/>
      <c r="O897" s="81"/>
      <c r="P897" s="2"/>
      <c r="Q897" s="3"/>
      <c r="R897" s="80"/>
    </row>
    <row r="898" spans="1:18" x14ac:dyDescent="0.25">
      <c r="A898" s="80"/>
      <c r="B898" s="80"/>
      <c r="C898" s="80"/>
      <c r="D898" s="3"/>
      <c r="E898" s="3"/>
      <c r="F898" s="3"/>
      <c r="G898" s="3"/>
      <c r="H898" s="3"/>
      <c r="I898" s="3"/>
      <c r="J898" s="3"/>
      <c r="K898" s="3"/>
      <c r="L898" s="3"/>
      <c r="M898" s="3"/>
      <c r="N898" s="3"/>
      <c r="O898" s="81"/>
      <c r="P898" s="2"/>
      <c r="Q898" s="3"/>
      <c r="R898" s="80"/>
    </row>
    <row r="899" spans="1:18" x14ac:dyDescent="0.25">
      <c r="A899" s="80"/>
      <c r="B899" s="80"/>
      <c r="C899" s="80"/>
      <c r="D899" s="3"/>
      <c r="E899" s="3"/>
      <c r="F899" s="3"/>
      <c r="G899" s="3"/>
      <c r="H899" s="3"/>
      <c r="I899" s="3"/>
      <c r="J899" s="3"/>
      <c r="K899" s="3"/>
      <c r="L899" s="3"/>
      <c r="M899" s="3"/>
      <c r="N899" s="3"/>
      <c r="O899" s="81"/>
      <c r="P899" s="2"/>
      <c r="Q899" s="3"/>
      <c r="R899" s="80"/>
    </row>
    <row r="900" spans="1:18" x14ac:dyDescent="0.25">
      <c r="A900" s="80"/>
      <c r="B900" s="80"/>
      <c r="C900" s="80"/>
      <c r="D900" s="3"/>
      <c r="E900" s="3"/>
      <c r="F900" s="3"/>
      <c r="G900" s="3"/>
      <c r="H900" s="3"/>
      <c r="I900" s="3"/>
      <c r="J900" s="3"/>
      <c r="K900" s="3"/>
      <c r="L900" s="3"/>
      <c r="M900" s="3"/>
      <c r="N900" s="3"/>
      <c r="O900" s="81"/>
      <c r="P900" s="2"/>
      <c r="Q900" s="3"/>
      <c r="R900" s="80"/>
    </row>
    <row r="901" spans="1:18" x14ac:dyDescent="0.25">
      <c r="A901" s="80"/>
      <c r="B901" s="80"/>
      <c r="C901" s="80"/>
      <c r="D901" s="3"/>
      <c r="E901" s="3"/>
      <c r="F901" s="3"/>
      <c r="G901" s="3"/>
      <c r="H901" s="3"/>
      <c r="I901" s="3"/>
      <c r="J901" s="3"/>
      <c r="K901" s="3"/>
      <c r="L901" s="3"/>
      <c r="M901" s="3"/>
      <c r="N901" s="3"/>
      <c r="O901" s="81"/>
      <c r="P901" s="2"/>
      <c r="Q901" s="3"/>
      <c r="R901" s="80"/>
    </row>
    <row r="902" spans="1:18" x14ac:dyDescent="0.25">
      <c r="A902" s="80"/>
      <c r="B902" s="80"/>
      <c r="C902" s="80"/>
      <c r="D902" s="3"/>
      <c r="E902" s="3"/>
      <c r="F902" s="3"/>
      <c r="G902" s="3"/>
      <c r="H902" s="3"/>
      <c r="I902" s="3"/>
      <c r="J902" s="3"/>
      <c r="K902" s="3"/>
      <c r="L902" s="3"/>
      <c r="M902" s="3"/>
      <c r="N902" s="3"/>
      <c r="O902" s="81"/>
      <c r="P902" s="2"/>
      <c r="Q902" s="3"/>
      <c r="R902" s="80"/>
    </row>
    <row r="903" spans="1:18" x14ac:dyDescent="0.25">
      <c r="A903" s="80"/>
      <c r="B903" s="80"/>
      <c r="C903" s="80"/>
      <c r="D903" s="3"/>
      <c r="E903" s="3"/>
      <c r="F903" s="3"/>
      <c r="G903" s="3"/>
      <c r="H903" s="3"/>
      <c r="I903" s="3"/>
      <c r="J903" s="3"/>
      <c r="K903" s="3"/>
      <c r="L903" s="3"/>
      <c r="M903" s="3"/>
      <c r="N903" s="3"/>
      <c r="O903" s="81"/>
      <c r="P903" s="2"/>
      <c r="Q903" s="3"/>
      <c r="R903" s="80"/>
    </row>
    <row r="904" spans="1:18" x14ac:dyDescent="0.25">
      <c r="A904" s="80"/>
      <c r="B904" s="80"/>
      <c r="C904" s="80"/>
      <c r="D904" s="3"/>
      <c r="E904" s="3"/>
      <c r="F904" s="3"/>
      <c r="G904" s="3"/>
      <c r="H904" s="3"/>
      <c r="I904" s="3"/>
      <c r="J904" s="3"/>
      <c r="K904" s="3"/>
      <c r="L904" s="3"/>
      <c r="M904" s="3"/>
      <c r="N904" s="3"/>
      <c r="O904" s="81"/>
      <c r="P904" s="2"/>
      <c r="Q904" s="3"/>
      <c r="R904" s="80"/>
    </row>
    <row r="905" spans="1:18" x14ac:dyDescent="0.25">
      <c r="A905" s="80"/>
      <c r="B905" s="80"/>
      <c r="C905" s="80"/>
      <c r="D905" s="3"/>
      <c r="E905" s="3"/>
      <c r="F905" s="3"/>
      <c r="G905" s="3"/>
      <c r="H905" s="3"/>
      <c r="I905" s="3"/>
      <c r="J905" s="3"/>
      <c r="K905" s="3"/>
      <c r="L905" s="3"/>
      <c r="M905" s="3"/>
      <c r="N905" s="3"/>
      <c r="O905" s="81"/>
      <c r="P905" s="2"/>
      <c r="Q905" s="3"/>
      <c r="R905" s="80"/>
    </row>
    <row r="906" spans="1:18" x14ac:dyDescent="0.25">
      <c r="A906" s="80"/>
      <c r="B906" s="80"/>
      <c r="C906" s="80"/>
      <c r="D906" s="3"/>
      <c r="E906" s="3"/>
      <c r="F906" s="3"/>
      <c r="G906" s="3"/>
      <c r="H906" s="3"/>
      <c r="I906" s="3"/>
      <c r="J906" s="3"/>
      <c r="K906" s="3"/>
      <c r="L906" s="3"/>
      <c r="M906" s="3"/>
      <c r="N906" s="3"/>
      <c r="O906" s="81"/>
      <c r="P906" s="2"/>
      <c r="Q906" s="3"/>
      <c r="R906" s="80"/>
    </row>
    <row r="907" spans="1:18" x14ac:dyDescent="0.25">
      <c r="A907" s="80"/>
      <c r="B907" s="80"/>
      <c r="C907" s="80"/>
      <c r="D907" s="3"/>
      <c r="E907" s="3"/>
      <c r="F907" s="3"/>
      <c r="G907" s="3"/>
      <c r="H907" s="3"/>
      <c r="I907" s="3"/>
      <c r="J907" s="3"/>
      <c r="K907" s="3"/>
      <c r="L907" s="3"/>
      <c r="M907" s="3"/>
      <c r="N907" s="3"/>
      <c r="O907" s="81"/>
      <c r="P907" s="2"/>
      <c r="Q907" s="3"/>
      <c r="R907" s="80"/>
    </row>
    <row r="908" spans="1:18" x14ac:dyDescent="0.25">
      <c r="A908" s="80"/>
      <c r="B908" s="80"/>
      <c r="C908" s="80"/>
      <c r="D908" s="3"/>
      <c r="E908" s="3"/>
      <c r="F908" s="3"/>
      <c r="G908" s="3"/>
      <c r="H908" s="3"/>
      <c r="I908" s="3"/>
      <c r="J908" s="3"/>
      <c r="K908" s="3"/>
      <c r="L908" s="3"/>
      <c r="M908" s="3"/>
      <c r="N908" s="3"/>
      <c r="O908" s="81"/>
      <c r="P908" s="2"/>
      <c r="Q908" s="3"/>
      <c r="R908" s="80"/>
    </row>
    <row r="909" spans="1:18" x14ac:dyDescent="0.25">
      <c r="A909" s="80"/>
      <c r="B909" s="80"/>
      <c r="C909" s="80"/>
      <c r="D909" s="3"/>
      <c r="E909" s="3"/>
      <c r="F909" s="3"/>
      <c r="G909" s="3"/>
      <c r="H909" s="3"/>
      <c r="I909" s="3"/>
      <c r="J909" s="3"/>
      <c r="K909" s="3"/>
      <c r="L909" s="3"/>
      <c r="M909" s="3"/>
      <c r="N909" s="3"/>
      <c r="O909" s="81"/>
      <c r="P909" s="2"/>
      <c r="Q909" s="3"/>
      <c r="R909" s="80"/>
    </row>
    <row r="910" spans="1:18" x14ac:dyDescent="0.25">
      <c r="A910" s="80"/>
      <c r="B910" s="80"/>
      <c r="C910" s="80"/>
      <c r="D910" s="3"/>
      <c r="E910" s="3"/>
      <c r="F910" s="3"/>
      <c r="G910" s="3"/>
      <c r="H910" s="3"/>
      <c r="I910" s="3"/>
      <c r="J910" s="3"/>
      <c r="K910" s="3"/>
      <c r="L910" s="3"/>
      <c r="M910" s="3"/>
      <c r="N910" s="3"/>
      <c r="O910" s="81"/>
      <c r="P910" s="2"/>
      <c r="Q910" s="3"/>
      <c r="R910" s="80"/>
    </row>
    <row r="911" spans="1:18" x14ac:dyDescent="0.25">
      <c r="A911" s="80"/>
      <c r="B911" s="80"/>
      <c r="C911" s="80"/>
      <c r="D911" s="3"/>
      <c r="E911" s="3"/>
      <c r="F911" s="3"/>
      <c r="G911" s="3"/>
      <c r="H911" s="3"/>
      <c r="I911" s="3"/>
      <c r="J911" s="3"/>
      <c r="K911" s="3"/>
      <c r="L911" s="3"/>
      <c r="M911" s="3"/>
      <c r="N911" s="3"/>
      <c r="O911" s="81"/>
      <c r="P911" s="2"/>
      <c r="Q911" s="3"/>
      <c r="R911" s="80"/>
    </row>
    <row r="912" spans="1:18" x14ac:dyDescent="0.25">
      <c r="A912" s="80"/>
      <c r="B912" s="80"/>
      <c r="C912" s="80"/>
      <c r="D912" s="3"/>
      <c r="E912" s="3"/>
      <c r="F912" s="3"/>
      <c r="G912" s="3"/>
      <c r="H912" s="3"/>
      <c r="I912" s="3"/>
      <c r="J912" s="3"/>
      <c r="K912" s="3"/>
      <c r="L912" s="3"/>
      <c r="M912" s="3"/>
      <c r="N912" s="3"/>
      <c r="O912" s="81"/>
      <c r="P912" s="2"/>
      <c r="Q912" s="3"/>
      <c r="R912" s="80"/>
    </row>
    <row r="913" spans="1:18" x14ac:dyDescent="0.25">
      <c r="A913" s="80"/>
      <c r="B913" s="80"/>
      <c r="C913" s="80"/>
      <c r="D913" s="3"/>
      <c r="E913" s="3"/>
      <c r="F913" s="3"/>
      <c r="G913" s="3"/>
      <c r="H913" s="3"/>
      <c r="I913" s="3"/>
      <c r="J913" s="3"/>
      <c r="K913" s="3"/>
      <c r="L913" s="3"/>
      <c r="M913" s="3"/>
      <c r="N913" s="3"/>
      <c r="O913" s="81"/>
      <c r="P913" s="2"/>
      <c r="Q913" s="3"/>
      <c r="R913" s="80"/>
    </row>
    <row r="914" spans="1:18" x14ac:dyDescent="0.25">
      <c r="A914" s="80"/>
      <c r="B914" s="80"/>
      <c r="C914" s="80"/>
      <c r="D914" s="3"/>
      <c r="E914" s="3"/>
      <c r="F914" s="3"/>
      <c r="G914" s="3"/>
      <c r="H914" s="3"/>
      <c r="I914" s="3"/>
      <c r="J914" s="3"/>
      <c r="K914" s="3"/>
      <c r="L914" s="3"/>
      <c r="M914" s="3"/>
      <c r="N914" s="3"/>
      <c r="O914" s="81"/>
      <c r="P914" s="2"/>
      <c r="Q914" s="3"/>
      <c r="R914" s="80"/>
    </row>
    <row r="915" spans="1:18" x14ac:dyDescent="0.25">
      <c r="A915" s="80"/>
      <c r="B915" s="80"/>
      <c r="C915" s="80"/>
      <c r="D915" s="3"/>
      <c r="E915" s="3"/>
      <c r="F915" s="3"/>
      <c r="G915" s="3"/>
      <c r="H915" s="3"/>
      <c r="I915" s="3"/>
      <c r="J915" s="3"/>
      <c r="K915" s="3"/>
      <c r="L915" s="3"/>
      <c r="M915" s="3"/>
      <c r="N915" s="3"/>
      <c r="O915" s="81"/>
      <c r="P915" s="2"/>
      <c r="Q915" s="3"/>
      <c r="R915" s="80"/>
    </row>
    <row r="916" spans="1:18" x14ac:dyDescent="0.25">
      <c r="A916" s="80"/>
      <c r="B916" s="80"/>
      <c r="C916" s="80"/>
      <c r="D916" s="3"/>
      <c r="E916" s="3"/>
      <c r="F916" s="3"/>
      <c r="G916" s="3"/>
      <c r="H916" s="3"/>
      <c r="I916" s="3"/>
      <c r="J916" s="3"/>
      <c r="K916" s="3"/>
      <c r="L916" s="3"/>
      <c r="M916" s="3"/>
      <c r="N916" s="3"/>
      <c r="O916" s="81"/>
      <c r="P916" s="2"/>
      <c r="Q916" s="3"/>
      <c r="R916" s="80"/>
    </row>
    <row r="917" spans="1:18" x14ac:dyDescent="0.25">
      <c r="A917" s="80"/>
      <c r="B917" s="80"/>
      <c r="C917" s="80"/>
      <c r="D917" s="3"/>
      <c r="E917" s="3"/>
      <c r="F917" s="3"/>
      <c r="G917" s="3"/>
      <c r="H917" s="3"/>
      <c r="I917" s="3"/>
      <c r="J917" s="3"/>
      <c r="K917" s="3"/>
      <c r="L917" s="3"/>
      <c r="M917" s="3"/>
      <c r="N917" s="3"/>
      <c r="O917" s="81"/>
      <c r="P917" s="2"/>
      <c r="Q917" s="3"/>
      <c r="R917" s="80"/>
    </row>
    <row r="918" spans="1:18" x14ac:dyDescent="0.25">
      <c r="A918" s="80"/>
      <c r="B918" s="80"/>
      <c r="C918" s="80"/>
      <c r="D918" s="3"/>
      <c r="E918" s="3"/>
      <c r="F918" s="3"/>
      <c r="G918" s="3"/>
      <c r="H918" s="3"/>
      <c r="I918" s="3"/>
      <c r="J918" s="3"/>
      <c r="K918" s="3"/>
      <c r="L918" s="3"/>
      <c r="M918" s="3"/>
      <c r="N918" s="3"/>
      <c r="O918" s="81"/>
      <c r="P918" s="2"/>
      <c r="Q918" s="3"/>
      <c r="R918" s="80"/>
    </row>
    <row r="919" spans="1:18" x14ac:dyDescent="0.25">
      <c r="A919" s="80"/>
      <c r="B919" s="80"/>
      <c r="C919" s="80"/>
      <c r="D919" s="3"/>
      <c r="E919" s="3"/>
      <c r="F919" s="3"/>
      <c r="G919" s="3"/>
      <c r="H919" s="3"/>
      <c r="I919" s="3"/>
      <c r="J919" s="3"/>
      <c r="K919" s="3"/>
      <c r="L919" s="3"/>
      <c r="M919" s="3"/>
      <c r="N919" s="3"/>
      <c r="O919" s="81"/>
      <c r="P919" s="2"/>
      <c r="Q919" s="3"/>
      <c r="R919" s="80"/>
    </row>
    <row r="920" spans="1:18" x14ac:dyDescent="0.25">
      <c r="A920" s="80"/>
      <c r="B920" s="80"/>
      <c r="C920" s="80"/>
      <c r="D920" s="3"/>
      <c r="E920" s="3"/>
      <c r="F920" s="3"/>
      <c r="G920" s="3"/>
      <c r="H920" s="3"/>
      <c r="I920" s="3"/>
      <c r="J920" s="3"/>
      <c r="K920" s="3"/>
      <c r="L920" s="3"/>
      <c r="M920" s="3"/>
      <c r="N920" s="3"/>
      <c r="O920" s="81"/>
      <c r="P920" s="2"/>
      <c r="Q920" s="3"/>
      <c r="R920" s="80"/>
    </row>
    <row r="921" spans="1:18" x14ac:dyDescent="0.25">
      <c r="A921" s="80"/>
      <c r="B921" s="80"/>
      <c r="C921" s="80"/>
      <c r="D921" s="3"/>
      <c r="E921" s="3"/>
      <c r="F921" s="3"/>
      <c r="G921" s="3"/>
      <c r="H921" s="3"/>
      <c r="I921" s="3"/>
      <c r="J921" s="3"/>
      <c r="K921" s="3"/>
      <c r="L921" s="3"/>
      <c r="M921" s="3"/>
      <c r="N921" s="3"/>
      <c r="O921" s="81"/>
      <c r="P921" s="2"/>
      <c r="Q921" s="3"/>
      <c r="R921" s="80"/>
    </row>
    <row r="922" spans="1:18" x14ac:dyDescent="0.25">
      <c r="A922" s="80"/>
      <c r="B922" s="80"/>
      <c r="C922" s="80"/>
      <c r="D922" s="3"/>
      <c r="E922" s="3"/>
      <c r="F922" s="3"/>
      <c r="G922" s="3"/>
      <c r="H922" s="3"/>
      <c r="I922" s="3"/>
      <c r="J922" s="3"/>
      <c r="K922" s="3"/>
      <c r="L922" s="3"/>
      <c r="M922" s="3"/>
      <c r="N922" s="3"/>
      <c r="O922" s="81"/>
      <c r="P922" s="2"/>
      <c r="Q922" s="3"/>
      <c r="R922" s="80"/>
    </row>
    <row r="923" spans="1:18" x14ac:dyDescent="0.25">
      <c r="A923" s="80"/>
      <c r="B923" s="80"/>
      <c r="C923" s="80"/>
      <c r="D923" s="3"/>
      <c r="E923" s="3"/>
      <c r="F923" s="3"/>
      <c r="G923" s="3"/>
      <c r="H923" s="3"/>
      <c r="I923" s="3"/>
      <c r="J923" s="3"/>
      <c r="K923" s="3"/>
      <c r="L923" s="3"/>
      <c r="M923" s="3"/>
      <c r="N923" s="3"/>
      <c r="O923" s="81"/>
      <c r="P923" s="2"/>
      <c r="Q923" s="3"/>
      <c r="R923" s="80"/>
    </row>
    <row r="924" spans="1:18" x14ac:dyDescent="0.25">
      <c r="A924" s="80"/>
      <c r="B924" s="80"/>
      <c r="C924" s="80"/>
      <c r="D924" s="3"/>
      <c r="E924" s="3"/>
      <c r="F924" s="3"/>
      <c r="G924" s="3"/>
      <c r="H924" s="3"/>
      <c r="I924" s="3"/>
      <c r="J924" s="3"/>
      <c r="K924" s="3"/>
      <c r="L924" s="3"/>
      <c r="M924" s="3"/>
      <c r="N924" s="3"/>
      <c r="O924" s="81"/>
      <c r="P924" s="2"/>
      <c r="Q924" s="3"/>
      <c r="R924" s="80"/>
    </row>
    <row r="925" spans="1:18" x14ac:dyDescent="0.25">
      <c r="A925" s="80"/>
      <c r="B925" s="80"/>
      <c r="C925" s="80"/>
      <c r="D925" s="3"/>
      <c r="E925" s="3"/>
      <c r="F925" s="3"/>
      <c r="G925" s="3"/>
      <c r="H925" s="3"/>
      <c r="I925" s="3"/>
      <c r="J925" s="3"/>
      <c r="K925" s="3"/>
      <c r="L925" s="3"/>
      <c r="M925" s="3"/>
      <c r="N925" s="3"/>
      <c r="O925" s="81"/>
      <c r="P925" s="2"/>
      <c r="Q925" s="3"/>
      <c r="R925" s="80"/>
    </row>
    <row r="926" spans="1:18" x14ac:dyDescent="0.25">
      <c r="A926" s="80"/>
      <c r="B926" s="80"/>
      <c r="C926" s="80"/>
      <c r="D926" s="3"/>
      <c r="E926" s="3"/>
      <c r="F926" s="3"/>
      <c r="G926" s="3"/>
      <c r="H926" s="3"/>
      <c r="I926" s="3"/>
      <c r="J926" s="3"/>
      <c r="K926" s="3"/>
      <c r="L926" s="3"/>
      <c r="M926" s="3"/>
      <c r="N926" s="3"/>
      <c r="O926" s="81"/>
      <c r="P926" s="2"/>
      <c r="Q926" s="3"/>
      <c r="R926" s="80"/>
    </row>
    <row r="927" spans="1:18" x14ac:dyDescent="0.25">
      <c r="A927" s="80"/>
      <c r="B927" s="80"/>
      <c r="C927" s="80"/>
      <c r="D927" s="3"/>
      <c r="E927" s="3"/>
      <c r="F927" s="3"/>
      <c r="G927" s="3"/>
      <c r="H927" s="3"/>
      <c r="I927" s="3"/>
      <c r="J927" s="3"/>
      <c r="K927" s="3"/>
      <c r="L927" s="3"/>
      <c r="M927" s="3"/>
      <c r="N927" s="3"/>
      <c r="O927" s="81"/>
      <c r="P927" s="2"/>
      <c r="Q927" s="3"/>
      <c r="R927" s="80"/>
    </row>
    <row r="928" spans="1:18" x14ac:dyDescent="0.25">
      <c r="A928" s="80"/>
      <c r="B928" s="80"/>
      <c r="C928" s="80"/>
      <c r="D928" s="3"/>
      <c r="E928" s="3"/>
      <c r="F928" s="3"/>
      <c r="G928" s="3"/>
      <c r="H928" s="3"/>
      <c r="I928" s="3"/>
      <c r="J928" s="3"/>
      <c r="K928" s="3"/>
      <c r="L928" s="3"/>
      <c r="M928" s="3"/>
      <c r="N928" s="3"/>
      <c r="O928" s="81"/>
      <c r="P928" s="2"/>
      <c r="Q928" s="3"/>
      <c r="R928" s="80"/>
    </row>
    <row r="929" spans="1:18" x14ac:dyDescent="0.25">
      <c r="A929" s="80"/>
      <c r="B929" s="80"/>
      <c r="C929" s="80"/>
      <c r="D929" s="3"/>
      <c r="E929" s="3"/>
      <c r="F929" s="3"/>
      <c r="G929" s="3"/>
      <c r="H929" s="3"/>
      <c r="I929" s="3"/>
      <c r="J929" s="3"/>
      <c r="K929" s="3"/>
      <c r="L929" s="3"/>
      <c r="M929" s="3"/>
      <c r="N929" s="3"/>
      <c r="O929" s="81"/>
      <c r="P929" s="2"/>
      <c r="Q929" s="3"/>
      <c r="R929" s="80"/>
    </row>
    <row r="930" spans="1:18" x14ac:dyDescent="0.25">
      <c r="A930" s="80"/>
      <c r="B930" s="80"/>
      <c r="C930" s="80"/>
      <c r="D930" s="3"/>
      <c r="E930" s="3"/>
      <c r="F930" s="3"/>
      <c r="G930" s="3"/>
      <c r="H930" s="3"/>
      <c r="I930" s="3"/>
      <c r="J930" s="3"/>
      <c r="K930" s="3"/>
      <c r="L930" s="3"/>
      <c r="M930" s="3"/>
      <c r="N930" s="3"/>
      <c r="O930" s="81"/>
      <c r="P930" s="2"/>
      <c r="Q930" s="3"/>
      <c r="R930" s="80"/>
    </row>
    <row r="931" spans="1:18" x14ac:dyDescent="0.25">
      <c r="A931" s="80"/>
      <c r="B931" s="80"/>
      <c r="C931" s="80"/>
      <c r="D931" s="3"/>
      <c r="E931" s="3"/>
      <c r="F931" s="3"/>
      <c r="G931" s="3"/>
      <c r="H931" s="3"/>
      <c r="I931" s="3"/>
      <c r="J931" s="3"/>
      <c r="K931" s="3"/>
      <c r="L931" s="3"/>
      <c r="M931" s="3"/>
      <c r="N931" s="3"/>
      <c r="O931" s="81"/>
      <c r="P931" s="2"/>
      <c r="Q931" s="3"/>
      <c r="R931" s="80"/>
    </row>
    <row r="932" spans="1:18" x14ac:dyDescent="0.25">
      <c r="A932" s="80"/>
      <c r="B932" s="80"/>
      <c r="C932" s="80"/>
      <c r="D932" s="3"/>
      <c r="E932" s="3"/>
      <c r="F932" s="3"/>
      <c r="G932" s="3"/>
      <c r="H932" s="3"/>
      <c r="I932" s="3"/>
      <c r="J932" s="3"/>
      <c r="K932" s="3"/>
      <c r="L932" s="3"/>
      <c r="M932" s="3"/>
      <c r="N932" s="3"/>
      <c r="O932" s="81"/>
      <c r="P932" s="2"/>
      <c r="Q932" s="3"/>
      <c r="R932" s="80"/>
    </row>
    <row r="933" spans="1:18" x14ac:dyDescent="0.25">
      <c r="A933" s="80"/>
      <c r="B933" s="80"/>
      <c r="C933" s="80"/>
      <c r="D933" s="3"/>
      <c r="E933" s="3"/>
      <c r="F933" s="3"/>
      <c r="G933" s="3"/>
      <c r="H933" s="3"/>
      <c r="I933" s="3"/>
      <c r="J933" s="3"/>
      <c r="K933" s="3"/>
      <c r="L933" s="3"/>
      <c r="M933" s="3"/>
      <c r="N933" s="3"/>
      <c r="O933" s="81"/>
      <c r="P933" s="2"/>
      <c r="Q933" s="3"/>
      <c r="R933" s="80"/>
    </row>
    <row r="934" spans="1:18" x14ac:dyDescent="0.25">
      <c r="A934" s="80"/>
      <c r="B934" s="80"/>
      <c r="C934" s="80"/>
      <c r="D934" s="3"/>
      <c r="E934" s="3"/>
      <c r="F934" s="3"/>
      <c r="G934" s="3"/>
      <c r="H934" s="3"/>
      <c r="I934" s="3"/>
      <c r="J934" s="3"/>
      <c r="K934" s="3"/>
      <c r="L934" s="3"/>
      <c r="M934" s="3"/>
      <c r="N934" s="3"/>
      <c r="O934" s="81"/>
      <c r="P934" s="2"/>
      <c r="Q934" s="3"/>
      <c r="R934" s="80"/>
    </row>
    <row r="935" spans="1:18" x14ac:dyDescent="0.25">
      <c r="A935" s="80"/>
      <c r="B935" s="80"/>
      <c r="C935" s="80"/>
      <c r="D935" s="3"/>
      <c r="E935" s="3"/>
      <c r="F935" s="3"/>
      <c r="G935" s="3"/>
      <c r="H935" s="3"/>
      <c r="I935" s="3"/>
      <c r="J935" s="3"/>
      <c r="K935" s="3"/>
      <c r="L935" s="3"/>
      <c r="M935" s="3"/>
      <c r="N935" s="3"/>
      <c r="O935" s="81"/>
      <c r="P935" s="2"/>
      <c r="Q935" s="3"/>
      <c r="R935" s="80"/>
    </row>
    <row r="936" spans="1:18" x14ac:dyDescent="0.25">
      <c r="A936" s="80"/>
      <c r="B936" s="80"/>
      <c r="C936" s="80"/>
      <c r="D936" s="3"/>
      <c r="E936" s="3"/>
      <c r="F936" s="3"/>
      <c r="G936" s="3"/>
      <c r="H936" s="3"/>
      <c r="I936" s="3"/>
      <c r="J936" s="3"/>
      <c r="K936" s="3"/>
      <c r="L936" s="3"/>
      <c r="M936" s="3"/>
      <c r="N936" s="3"/>
      <c r="O936" s="81"/>
      <c r="P936" s="2"/>
      <c r="Q936" s="3"/>
      <c r="R936" s="80"/>
    </row>
    <row r="937" spans="1:18" x14ac:dyDescent="0.25">
      <c r="A937" s="80"/>
      <c r="B937" s="80"/>
      <c r="C937" s="80"/>
      <c r="D937" s="3"/>
      <c r="E937" s="3"/>
      <c r="F937" s="3"/>
      <c r="G937" s="3"/>
      <c r="H937" s="3"/>
      <c r="I937" s="3"/>
      <c r="J937" s="3"/>
      <c r="K937" s="3"/>
      <c r="L937" s="3"/>
      <c r="M937" s="3"/>
      <c r="N937" s="3"/>
      <c r="O937" s="81"/>
      <c r="P937" s="2"/>
      <c r="Q937" s="3"/>
      <c r="R937" s="80"/>
    </row>
    <row r="938" spans="1:18" x14ac:dyDescent="0.25">
      <c r="A938" s="80"/>
      <c r="B938" s="80"/>
      <c r="C938" s="80"/>
      <c r="D938" s="3"/>
      <c r="E938" s="3"/>
      <c r="F938" s="3"/>
      <c r="G938" s="3"/>
      <c r="H938" s="3"/>
      <c r="I938" s="3"/>
      <c r="J938" s="3"/>
      <c r="K938" s="3"/>
      <c r="L938" s="3"/>
      <c r="M938" s="3"/>
      <c r="N938" s="3"/>
      <c r="O938" s="81"/>
      <c r="P938" s="2"/>
      <c r="Q938" s="3"/>
      <c r="R938" s="80"/>
    </row>
  </sheetData>
  <mergeCells count="5">
    <mergeCell ref="A1:R1"/>
    <mergeCell ref="F855:K855"/>
    <mergeCell ref="A862:H862"/>
    <mergeCell ref="A863:H863"/>
    <mergeCell ref="A865:K866"/>
  </mergeCells>
  <dataValidations disablePrompts="1" count="1">
    <dataValidation type="whole" operator="greaterThanOrEqual" allowBlank="1" showInputMessage="1" showErrorMessage="1" errorTitle="Atención" error="Por favor ingrese valores enteros" sqref="M841:N850 D841:K850 M193:N284">
      <formula1>0</formula1>
    </dataValidation>
  </dataValidations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GN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PATRICIA JARAMILLO VILLA</dc:creator>
  <cp:lastModifiedBy>PATRICIA JARAMILLO VILLA</cp:lastModifiedBy>
  <dcterms:created xsi:type="dcterms:W3CDTF">2021-12-09T14:30:28Z</dcterms:created>
  <dcterms:modified xsi:type="dcterms:W3CDTF">2021-12-09T14:35:43Z</dcterms:modified>
</cp:coreProperties>
</file>