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0\Cobertura 2 - 2020\"/>
    </mc:Choice>
  </mc:AlternateContent>
  <bookViews>
    <workbookView xWindow="0" yWindow="0" windowWidth="21540" windowHeight="903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60" i="1" l="1"/>
  <c r="M860" i="1"/>
  <c r="L860" i="1"/>
  <c r="K860" i="1"/>
  <c r="J860" i="1"/>
  <c r="I860" i="1"/>
  <c r="H860" i="1"/>
  <c r="G860" i="1"/>
  <c r="F860" i="1"/>
  <c r="E860" i="1"/>
  <c r="P860" i="1" s="1"/>
  <c r="D860" i="1"/>
  <c r="P859" i="1"/>
  <c r="O859" i="1"/>
  <c r="L859" i="1"/>
  <c r="Q859" i="1" s="1"/>
  <c r="P858" i="1"/>
  <c r="L858" i="1"/>
  <c r="P857" i="1"/>
  <c r="O857" i="1"/>
  <c r="L857" i="1"/>
  <c r="Q857" i="1" s="1"/>
  <c r="P856" i="1"/>
  <c r="L856" i="1"/>
  <c r="P855" i="1"/>
  <c r="O855" i="1"/>
  <c r="L855" i="1"/>
  <c r="Q855" i="1" s="1"/>
  <c r="P854" i="1"/>
  <c r="L854" i="1"/>
  <c r="P853" i="1"/>
  <c r="O853" i="1"/>
  <c r="L853" i="1"/>
  <c r="Q853" i="1" s="1"/>
  <c r="P852" i="1"/>
  <c r="L852" i="1"/>
  <c r="P851" i="1"/>
  <c r="O851" i="1"/>
  <c r="L851" i="1"/>
  <c r="Q851" i="1" s="1"/>
  <c r="P850" i="1"/>
  <c r="L850" i="1"/>
  <c r="P849" i="1"/>
  <c r="O849" i="1"/>
  <c r="L849" i="1"/>
  <c r="Q849" i="1" s="1"/>
  <c r="P848" i="1"/>
  <c r="L848" i="1"/>
  <c r="P847" i="1"/>
  <c r="O847" i="1"/>
  <c r="L847" i="1"/>
  <c r="Q847" i="1" s="1"/>
  <c r="P846" i="1"/>
  <c r="L846" i="1"/>
  <c r="P845" i="1"/>
  <c r="O845" i="1"/>
  <c r="L845" i="1"/>
  <c r="Q845" i="1" s="1"/>
  <c r="P844" i="1"/>
  <c r="L844" i="1"/>
  <c r="P843" i="1"/>
  <c r="O843" i="1"/>
  <c r="L843" i="1"/>
  <c r="Q843" i="1" s="1"/>
  <c r="N842" i="1"/>
  <c r="M842" i="1"/>
  <c r="K842" i="1"/>
  <c r="J842" i="1"/>
  <c r="I842" i="1"/>
  <c r="H842" i="1"/>
  <c r="G842" i="1"/>
  <c r="F842" i="1"/>
  <c r="L842" i="1" s="1"/>
  <c r="E842" i="1"/>
  <c r="D842" i="1"/>
  <c r="P842" i="1" s="1"/>
  <c r="Q841" i="1"/>
  <c r="P841" i="1"/>
  <c r="L841" i="1"/>
  <c r="O841" i="1" s="1"/>
  <c r="P840" i="1"/>
  <c r="L840" i="1"/>
  <c r="O840" i="1" s="1"/>
  <c r="Q839" i="1"/>
  <c r="P839" i="1"/>
  <c r="L839" i="1"/>
  <c r="O839" i="1" s="1"/>
  <c r="P838" i="1"/>
  <c r="L838" i="1"/>
  <c r="O838" i="1" s="1"/>
  <c r="Q837" i="1"/>
  <c r="P837" i="1"/>
  <c r="L837" i="1"/>
  <c r="O837" i="1" s="1"/>
  <c r="P836" i="1"/>
  <c r="N836" i="1"/>
  <c r="M836" i="1"/>
  <c r="K836" i="1"/>
  <c r="J836" i="1"/>
  <c r="I836" i="1"/>
  <c r="H836" i="1"/>
  <c r="G836" i="1"/>
  <c r="F836" i="1"/>
  <c r="E836" i="1"/>
  <c r="D836" i="1"/>
  <c r="P835" i="1"/>
  <c r="L835" i="1"/>
  <c r="P834" i="1"/>
  <c r="O834" i="1"/>
  <c r="L834" i="1"/>
  <c r="Q834" i="1" s="1"/>
  <c r="P833" i="1"/>
  <c r="L833" i="1"/>
  <c r="P832" i="1"/>
  <c r="O832" i="1"/>
  <c r="L832" i="1"/>
  <c r="Q832" i="1" s="1"/>
  <c r="P831" i="1"/>
  <c r="L831" i="1"/>
  <c r="P830" i="1"/>
  <c r="N830" i="1"/>
  <c r="M830" i="1"/>
  <c r="K830" i="1"/>
  <c r="J830" i="1"/>
  <c r="I830" i="1"/>
  <c r="H830" i="1"/>
  <c r="G830" i="1"/>
  <c r="F830" i="1"/>
  <c r="L830" i="1" s="1"/>
  <c r="E830" i="1"/>
  <c r="D830" i="1"/>
  <c r="P829" i="1"/>
  <c r="L829" i="1"/>
  <c r="Q828" i="1"/>
  <c r="P828" i="1"/>
  <c r="O828" i="1"/>
  <c r="L828" i="1"/>
  <c r="P827" i="1"/>
  <c r="L827" i="1"/>
  <c r="Q826" i="1"/>
  <c r="P826" i="1"/>
  <c r="O826" i="1"/>
  <c r="L826" i="1"/>
  <c r="P825" i="1"/>
  <c r="L825" i="1"/>
  <c r="Q824" i="1"/>
  <c r="P824" i="1"/>
  <c r="O824" i="1"/>
  <c r="L824" i="1"/>
  <c r="P823" i="1"/>
  <c r="L823" i="1"/>
  <c r="Q822" i="1"/>
  <c r="P822" i="1"/>
  <c r="O822" i="1"/>
  <c r="L822" i="1"/>
  <c r="P821" i="1"/>
  <c r="L821" i="1"/>
  <c r="Q820" i="1"/>
  <c r="P820" i="1"/>
  <c r="O820" i="1"/>
  <c r="L820" i="1"/>
  <c r="P819" i="1"/>
  <c r="L819" i="1"/>
  <c r="Q818" i="1"/>
  <c r="P818" i="1"/>
  <c r="O818" i="1"/>
  <c r="L818" i="1"/>
  <c r="P817" i="1"/>
  <c r="L817" i="1"/>
  <c r="Q816" i="1"/>
  <c r="P816" i="1"/>
  <c r="O816" i="1"/>
  <c r="L816" i="1"/>
  <c r="P815" i="1"/>
  <c r="L815" i="1"/>
  <c r="Q814" i="1"/>
  <c r="P814" i="1"/>
  <c r="O814" i="1"/>
  <c r="L814" i="1"/>
  <c r="P813" i="1"/>
  <c r="L813" i="1"/>
  <c r="Q812" i="1"/>
  <c r="P812" i="1"/>
  <c r="O812" i="1"/>
  <c r="L812" i="1"/>
  <c r="P811" i="1"/>
  <c r="L811" i="1"/>
  <c r="Q810" i="1"/>
  <c r="P810" i="1"/>
  <c r="O810" i="1"/>
  <c r="L810" i="1"/>
  <c r="P809" i="1"/>
  <c r="L809" i="1"/>
  <c r="Q808" i="1"/>
  <c r="P808" i="1"/>
  <c r="O808" i="1"/>
  <c r="L808" i="1"/>
  <c r="P807" i="1"/>
  <c r="L807" i="1"/>
  <c r="Q806" i="1"/>
  <c r="P806" i="1"/>
  <c r="O806" i="1"/>
  <c r="L806" i="1"/>
  <c r="P805" i="1"/>
  <c r="L805" i="1"/>
  <c r="Q804" i="1"/>
  <c r="P804" i="1"/>
  <c r="O804" i="1"/>
  <c r="L804" i="1"/>
  <c r="P803" i="1"/>
  <c r="L803" i="1"/>
  <c r="Q802" i="1"/>
  <c r="P802" i="1"/>
  <c r="O802" i="1"/>
  <c r="L802" i="1"/>
  <c r="P801" i="1"/>
  <c r="L801" i="1"/>
  <c r="Q800" i="1"/>
  <c r="P800" i="1"/>
  <c r="O800" i="1"/>
  <c r="L800" i="1"/>
  <c r="P799" i="1"/>
  <c r="L799" i="1"/>
  <c r="Q798" i="1"/>
  <c r="P798" i="1"/>
  <c r="O798" i="1"/>
  <c r="L798" i="1"/>
  <c r="P797" i="1"/>
  <c r="L797" i="1"/>
  <c r="Q796" i="1"/>
  <c r="P796" i="1"/>
  <c r="O796" i="1"/>
  <c r="L796" i="1"/>
  <c r="P795" i="1"/>
  <c r="L795" i="1"/>
  <c r="Q794" i="1"/>
  <c r="P794" i="1"/>
  <c r="O794" i="1"/>
  <c r="L794" i="1"/>
  <c r="P793" i="1"/>
  <c r="L793" i="1"/>
  <c r="Q792" i="1"/>
  <c r="P792" i="1"/>
  <c r="O792" i="1"/>
  <c r="L792" i="1"/>
  <c r="P791" i="1"/>
  <c r="L791" i="1"/>
  <c r="Q790" i="1"/>
  <c r="P790" i="1"/>
  <c r="O790" i="1"/>
  <c r="L790" i="1"/>
  <c r="P789" i="1"/>
  <c r="L789" i="1"/>
  <c r="Q788" i="1"/>
  <c r="P788" i="1"/>
  <c r="O788" i="1"/>
  <c r="L788" i="1"/>
  <c r="P787" i="1"/>
  <c r="L787" i="1"/>
  <c r="Q786" i="1"/>
  <c r="P786" i="1"/>
  <c r="O786" i="1"/>
  <c r="L786" i="1"/>
  <c r="P785" i="1"/>
  <c r="L785" i="1"/>
  <c r="Q784" i="1"/>
  <c r="P784" i="1"/>
  <c r="O784" i="1"/>
  <c r="L784" i="1"/>
  <c r="P783" i="1"/>
  <c r="L783" i="1"/>
  <c r="Q782" i="1"/>
  <c r="P782" i="1"/>
  <c r="O782" i="1"/>
  <c r="L782" i="1"/>
  <c r="P781" i="1"/>
  <c r="L781" i="1"/>
  <c r="Q780" i="1"/>
  <c r="P780" i="1"/>
  <c r="O780" i="1"/>
  <c r="L780" i="1"/>
  <c r="P779" i="1"/>
  <c r="L779" i="1"/>
  <c r="Q778" i="1"/>
  <c r="P778" i="1"/>
  <c r="O778" i="1"/>
  <c r="L778" i="1"/>
  <c r="P777" i="1"/>
  <c r="L777" i="1"/>
  <c r="P776" i="1"/>
  <c r="O776" i="1"/>
  <c r="L776" i="1"/>
  <c r="Q776" i="1" s="1"/>
  <c r="P775" i="1"/>
  <c r="L775" i="1"/>
  <c r="P774" i="1"/>
  <c r="O774" i="1"/>
  <c r="L774" i="1"/>
  <c r="Q774" i="1" s="1"/>
  <c r="P773" i="1"/>
  <c r="L773" i="1"/>
  <c r="P772" i="1"/>
  <c r="O772" i="1"/>
  <c r="L772" i="1"/>
  <c r="Q772" i="1" s="1"/>
  <c r="P771" i="1"/>
  <c r="L771" i="1"/>
  <c r="P770" i="1"/>
  <c r="O770" i="1"/>
  <c r="L770" i="1"/>
  <c r="Q770" i="1" s="1"/>
  <c r="P769" i="1"/>
  <c r="L769" i="1"/>
  <c r="P768" i="1"/>
  <c r="O768" i="1"/>
  <c r="L768" i="1"/>
  <c r="Q768" i="1" s="1"/>
  <c r="P767" i="1"/>
  <c r="L767" i="1"/>
  <c r="P766" i="1"/>
  <c r="O766" i="1"/>
  <c r="L766" i="1"/>
  <c r="Q766" i="1" s="1"/>
  <c r="P765" i="1"/>
  <c r="L765" i="1"/>
  <c r="P764" i="1"/>
  <c r="O764" i="1"/>
  <c r="L764" i="1"/>
  <c r="Q764" i="1" s="1"/>
  <c r="P763" i="1"/>
  <c r="L763" i="1"/>
  <c r="P762" i="1"/>
  <c r="O762" i="1"/>
  <c r="L762" i="1"/>
  <c r="Q762" i="1" s="1"/>
  <c r="P761" i="1"/>
  <c r="L761" i="1"/>
  <c r="P760" i="1"/>
  <c r="O760" i="1"/>
  <c r="L760" i="1"/>
  <c r="Q760" i="1" s="1"/>
  <c r="P759" i="1"/>
  <c r="L759" i="1"/>
  <c r="P758" i="1"/>
  <c r="O758" i="1"/>
  <c r="L758" i="1"/>
  <c r="Q758" i="1" s="1"/>
  <c r="P757" i="1"/>
  <c r="L757" i="1"/>
  <c r="P756" i="1"/>
  <c r="O756" i="1"/>
  <c r="L756" i="1"/>
  <c r="Q756" i="1" s="1"/>
  <c r="P755" i="1"/>
  <c r="L755" i="1"/>
  <c r="P754" i="1"/>
  <c r="O754" i="1"/>
  <c r="L754" i="1"/>
  <c r="Q754" i="1" s="1"/>
  <c r="P753" i="1"/>
  <c r="L753" i="1"/>
  <c r="P752" i="1"/>
  <c r="O752" i="1"/>
  <c r="L752" i="1"/>
  <c r="Q752" i="1" s="1"/>
  <c r="P751" i="1"/>
  <c r="L751" i="1"/>
  <c r="P750" i="1"/>
  <c r="O750" i="1"/>
  <c r="L750" i="1"/>
  <c r="Q750" i="1" s="1"/>
  <c r="P749" i="1"/>
  <c r="L749" i="1"/>
  <c r="P748" i="1"/>
  <c r="O748" i="1"/>
  <c r="L748" i="1"/>
  <c r="Q748" i="1" s="1"/>
  <c r="P747" i="1"/>
  <c r="L747" i="1"/>
  <c r="P746" i="1"/>
  <c r="O746" i="1"/>
  <c r="L746" i="1"/>
  <c r="Q746" i="1" s="1"/>
  <c r="P745" i="1"/>
  <c r="L745" i="1"/>
  <c r="P744" i="1"/>
  <c r="O744" i="1"/>
  <c r="L744" i="1"/>
  <c r="Q744" i="1" s="1"/>
  <c r="P743" i="1"/>
  <c r="L743" i="1"/>
  <c r="P742" i="1"/>
  <c r="O742" i="1"/>
  <c r="L742" i="1"/>
  <c r="Q742" i="1" s="1"/>
  <c r="P741" i="1"/>
  <c r="L741" i="1"/>
  <c r="P740" i="1"/>
  <c r="O740" i="1"/>
  <c r="L740" i="1"/>
  <c r="Q740" i="1" s="1"/>
  <c r="P739" i="1"/>
  <c r="L739" i="1"/>
  <c r="P738" i="1"/>
  <c r="O738" i="1"/>
  <c r="L738" i="1"/>
  <c r="Q738" i="1" s="1"/>
  <c r="P737" i="1"/>
  <c r="L737" i="1"/>
  <c r="P736" i="1"/>
  <c r="O736" i="1"/>
  <c r="L736" i="1"/>
  <c r="Q736" i="1" s="1"/>
  <c r="P735" i="1"/>
  <c r="L735" i="1"/>
  <c r="P734" i="1"/>
  <c r="L734" i="1"/>
  <c r="Q734" i="1" s="1"/>
  <c r="P733" i="1"/>
  <c r="L733" i="1"/>
  <c r="P732" i="1"/>
  <c r="L732" i="1"/>
  <c r="Q732" i="1" s="1"/>
  <c r="P731" i="1"/>
  <c r="L731" i="1"/>
  <c r="N730" i="1"/>
  <c r="M730" i="1"/>
  <c r="L730" i="1"/>
  <c r="K730" i="1"/>
  <c r="J730" i="1"/>
  <c r="I730" i="1"/>
  <c r="H730" i="1"/>
  <c r="G730" i="1"/>
  <c r="F730" i="1"/>
  <c r="E730" i="1"/>
  <c r="P730" i="1" s="1"/>
  <c r="D730" i="1"/>
  <c r="Q729" i="1"/>
  <c r="P729" i="1"/>
  <c r="O729" i="1"/>
  <c r="L729" i="1"/>
  <c r="P728" i="1"/>
  <c r="L728" i="1"/>
  <c r="Q727" i="1"/>
  <c r="P727" i="1"/>
  <c r="O727" i="1"/>
  <c r="L727" i="1"/>
  <c r="P726" i="1"/>
  <c r="L726" i="1"/>
  <c r="Q725" i="1"/>
  <c r="P725" i="1"/>
  <c r="O725" i="1"/>
  <c r="L725" i="1"/>
  <c r="P724" i="1"/>
  <c r="L724" i="1"/>
  <c r="Q723" i="1"/>
  <c r="P723" i="1"/>
  <c r="O723" i="1"/>
  <c r="L723" i="1"/>
  <c r="P722" i="1"/>
  <c r="L722" i="1"/>
  <c r="Q721" i="1"/>
  <c r="P721" i="1"/>
  <c r="O721" i="1"/>
  <c r="L721" i="1"/>
  <c r="P720" i="1"/>
  <c r="L720" i="1"/>
  <c r="Q719" i="1"/>
  <c r="P719" i="1"/>
  <c r="O719" i="1"/>
  <c r="L719" i="1"/>
  <c r="P718" i="1"/>
  <c r="L718" i="1"/>
  <c r="Q717" i="1"/>
  <c r="P717" i="1"/>
  <c r="O717" i="1"/>
  <c r="L717" i="1"/>
  <c r="P716" i="1"/>
  <c r="L716" i="1"/>
  <c r="Q715" i="1"/>
  <c r="P715" i="1"/>
  <c r="O715" i="1"/>
  <c r="L715" i="1"/>
  <c r="P714" i="1"/>
  <c r="L714" i="1"/>
  <c r="Q713" i="1"/>
  <c r="P713" i="1"/>
  <c r="O713" i="1"/>
  <c r="L713" i="1"/>
  <c r="N712" i="1"/>
  <c r="M712" i="1"/>
  <c r="K712" i="1"/>
  <c r="J712" i="1"/>
  <c r="I712" i="1"/>
  <c r="H712" i="1"/>
  <c r="G712" i="1"/>
  <c r="F712" i="1"/>
  <c r="L712" i="1" s="1"/>
  <c r="E712" i="1"/>
  <c r="D712" i="1"/>
  <c r="P712" i="1" s="1"/>
  <c r="P711" i="1"/>
  <c r="L711" i="1"/>
  <c r="Q711" i="1" s="1"/>
  <c r="P710" i="1"/>
  <c r="L710" i="1"/>
  <c r="P709" i="1"/>
  <c r="L709" i="1"/>
  <c r="P708" i="1"/>
  <c r="L708" i="1"/>
  <c r="N707" i="1"/>
  <c r="M707" i="1"/>
  <c r="K707" i="1"/>
  <c r="J707" i="1"/>
  <c r="I707" i="1"/>
  <c r="H707" i="1"/>
  <c r="G707" i="1"/>
  <c r="F707" i="1"/>
  <c r="L707" i="1" s="1"/>
  <c r="E707" i="1"/>
  <c r="P707" i="1" s="1"/>
  <c r="D707" i="1"/>
  <c r="Q706" i="1"/>
  <c r="P706" i="1"/>
  <c r="L706" i="1"/>
  <c r="O706" i="1" s="1"/>
  <c r="P705" i="1"/>
  <c r="L705" i="1"/>
  <c r="O705" i="1" s="1"/>
  <c r="Q704" i="1"/>
  <c r="P704" i="1"/>
  <c r="L704" i="1"/>
  <c r="O704" i="1" s="1"/>
  <c r="Q703" i="1"/>
  <c r="P703" i="1"/>
  <c r="L703" i="1"/>
  <c r="O703" i="1" s="1"/>
  <c r="N702" i="1"/>
  <c r="M702" i="1"/>
  <c r="L702" i="1"/>
  <c r="K702" i="1"/>
  <c r="J702" i="1"/>
  <c r="I702" i="1"/>
  <c r="H702" i="1"/>
  <c r="G702" i="1"/>
  <c r="F702" i="1"/>
  <c r="E702" i="1"/>
  <c r="D702" i="1"/>
  <c r="P702" i="1" s="1"/>
  <c r="P701" i="1"/>
  <c r="O701" i="1"/>
  <c r="L701" i="1"/>
  <c r="Q701" i="1" s="1"/>
  <c r="P700" i="1"/>
  <c r="L700" i="1"/>
  <c r="Q700" i="1" s="1"/>
  <c r="P699" i="1"/>
  <c r="O699" i="1"/>
  <c r="L699" i="1"/>
  <c r="Q699" i="1" s="1"/>
  <c r="P698" i="1"/>
  <c r="L698" i="1"/>
  <c r="Q698" i="1" s="1"/>
  <c r="P697" i="1"/>
  <c r="O697" i="1"/>
  <c r="L697" i="1"/>
  <c r="Q697" i="1" s="1"/>
  <c r="P696" i="1"/>
  <c r="N696" i="1"/>
  <c r="M696" i="1"/>
  <c r="K696" i="1"/>
  <c r="J696" i="1"/>
  <c r="I696" i="1"/>
  <c r="H696" i="1"/>
  <c r="G696" i="1"/>
  <c r="F696" i="1"/>
  <c r="E696" i="1"/>
  <c r="D696" i="1"/>
  <c r="P695" i="1"/>
  <c r="L695" i="1"/>
  <c r="P694" i="1"/>
  <c r="L694" i="1"/>
  <c r="Q694" i="1" s="1"/>
  <c r="P693" i="1"/>
  <c r="L693" i="1"/>
  <c r="P692" i="1"/>
  <c r="L692" i="1"/>
  <c r="Q692" i="1" s="1"/>
  <c r="P691" i="1"/>
  <c r="L691" i="1"/>
  <c r="P690" i="1"/>
  <c r="L690" i="1"/>
  <c r="Q690" i="1" s="1"/>
  <c r="P689" i="1"/>
  <c r="L689" i="1"/>
  <c r="P688" i="1"/>
  <c r="L688" i="1"/>
  <c r="Q688" i="1" s="1"/>
  <c r="P687" i="1"/>
  <c r="L687" i="1"/>
  <c r="P686" i="1"/>
  <c r="L686" i="1"/>
  <c r="Q686" i="1" s="1"/>
  <c r="P685" i="1"/>
  <c r="L685" i="1"/>
  <c r="P684" i="1"/>
  <c r="L684" i="1"/>
  <c r="Q684" i="1" s="1"/>
  <c r="P683" i="1"/>
  <c r="L683" i="1"/>
  <c r="P682" i="1"/>
  <c r="L682" i="1"/>
  <c r="Q682" i="1" s="1"/>
  <c r="P681" i="1"/>
  <c r="L681" i="1"/>
  <c r="P680" i="1"/>
  <c r="L680" i="1"/>
  <c r="Q680" i="1" s="1"/>
  <c r="P679" i="1"/>
  <c r="L679" i="1"/>
  <c r="P678" i="1"/>
  <c r="L678" i="1"/>
  <c r="Q678" i="1" s="1"/>
  <c r="P677" i="1"/>
  <c r="L677" i="1"/>
  <c r="P676" i="1"/>
  <c r="L676" i="1"/>
  <c r="Q676" i="1" s="1"/>
  <c r="N675" i="1"/>
  <c r="M675" i="1"/>
  <c r="K675" i="1"/>
  <c r="J675" i="1"/>
  <c r="I675" i="1"/>
  <c r="H675" i="1"/>
  <c r="G675" i="1"/>
  <c r="F675" i="1"/>
  <c r="L675" i="1" s="1"/>
  <c r="E675" i="1"/>
  <c r="P675" i="1" s="1"/>
  <c r="D675" i="1"/>
  <c r="P674" i="1"/>
  <c r="L674" i="1"/>
  <c r="Q674" i="1" s="1"/>
  <c r="P673" i="1"/>
  <c r="L673" i="1"/>
  <c r="O673" i="1" s="1"/>
  <c r="N672" i="1"/>
  <c r="M672" i="1"/>
  <c r="L672" i="1"/>
  <c r="K672" i="1"/>
  <c r="J672" i="1"/>
  <c r="I672" i="1"/>
  <c r="H672" i="1"/>
  <c r="G672" i="1"/>
  <c r="F672" i="1"/>
  <c r="E672" i="1"/>
  <c r="D672" i="1"/>
  <c r="P672" i="1" s="1"/>
  <c r="P671" i="1"/>
  <c r="L671" i="1"/>
  <c r="Q671" i="1" s="1"/>
  <c r="N670" i="1"/>
  <c r="M670" i="1"/>
  <c r="K670" i="1"/>
  <c r="J670" i="1"/>
  <c r="I670" i="1"/>
  <c r="H670" i="1"/>
  <c r="G670" i="1"/>
  <c r="F670" i="1"/>
  <c r="L670" i="1" s="1"/>
  <c r="E670" i="1"/>
  <c r="P670" i="1" s="1"/>
  <c r="D670" i="1"/>
  <c r="P669" i="1"/>
  <c r="L669" i="1"/>
  <c r="Q669" i="1" s="1"/>
  <c r="P668" i="1"/>
  <c r="L668" i="1"/>
  <c r="O668" i="1" s="1"/>
  <c r="P667" i="1"/>
  <c r="L667" i="1"/>
  <c r="Q667" i="1" s="1"/>
  <c r="P666" i="1"/>
  <c r="L666" i="1"/>
  <c r="O666" i="1" s="1"/>
  <c r="P665" i="1"/>
  <c r="L665" i="1"/>
  <c r="Q665" i="1" s="1"/>
  <c r="P664" i="1"/>
  <c r="L664" i="1"/>
  <c r="O664" i="1" s="1"/>
  <c r="P663" i="1"/>
  <c r="L663" i="1"/>
  <c r="Q663" i="1" s="1"/>
  <c r="P662" i="1"/>
  <c r="L662" i="1"/>
  <c r="O662" i="1" s="1"/>
  <c r="P661" i="1"/>
  <c r="L661" i="1"/>
  <c r="Q661" i="1" s="1"/>
  <c r="P660" i="1"/>
  <c r="L660" i="1"/>
  <c r="O660" i="1" s="1"/>
  <c r="P659" i="1"/>
  <c r="L659" i="1"/>
  <c r="Q659" i="1" s="1"/>
  <c r="P658" i="1"/>
  <c r="L658" i="1"/>
  <c r="O658" i="1" s="1"/>
  <c r="N657" i="1"/>
  <c r="M657" i="1"/>
  <c r="L657" i="1"/>
  <c r="K657" i="1"/>
  <c r="J657" i="1"/>
  <c r="I657" i="1"/>
  <c r="H657" i="1"/>
  <c r="G657" i="1"/>
  <c r="F657" i="1"/>
  <c r="E657" i="1"/>
  <c r="D657" i="1"/>
  <c r="P657" i="1" s="1"/>
  <c r="P656" i="1"/>
  <c r="L656" i="1"/>
  <c r="Q656" i="1" s="1"/>
  <c r="P655" i="1"/>
  <c r="L655" i="1"/>
  <c r="P654" i="1"/>
  <c r="L654" i="1"/>
  <c r="Q654" i="1" s="1"/>
  <c r="P653" i="1"/>
  <c r="L653" i="1"/>
  <c r="P652" i="1"/>
  <c r="L652" i="1"/>
  <c r="Q652" i="1" s="1"/>
  <c r="P651" i="1"/>
  <c r="L651" i="1"/>
  <c r="P650" i="1"/>
  <c r="L650" i="1"/>
  <c r="Q650" i="1" s="1"/>
  <c r="P649" i="1"/>
  <c r="L649" i="1"/>
  <c r="P648" i="1"/>
  <c r="L648" i="1"/>
  <c r="Q648" i="1" s="1"/>
  <c r="P647" i="1"/>
  <c r="L647" i="1"/>
  <c r="P646" i="1"/>
  <c r="L646" i="1"/>
  <c r="Q646" i="1" s="1"/>
  <c r="P645" i="1"/>
  <c r="L645" i="1"/>
  <c r="P644" i="1"/>
  <c r="L644" i="1"/>
  <c r="Q644" i="1" s="1"/>
  <c r="P643" i="1"/>
  <c r="L643" i="1"/>
  <c r="P642" i="1"/>
  <c r="L642" i="1"/>
  <c r="Q642" i="1" s="1"/>
  <c r="P641" i="1"/>
  <c r="L641" i="1"/>
  <c r="P640" i="1"/>
  <c r="L640" i="1"/>
  <c r="Q640" i="1" s="1"/>
  <c r="P639" i="1"/>
  <c r="L639" i="1"/>
  <c r="P638" i="1"/>
  <c r="L638" i="1"/>
  <c r="Q638" i="1" s="1"/>
  <c r="P637" i="1"/>
  <c r="L637" i="1"/>
  <c r="P636" i="1"/>
  <c r="L636" i="1"/>
  <c r="Q636" i="1" s="1"/>
  <c r="P635" i="1"/>
  <c r="L635" i="1"/>
  <c r="P634" i="1"/>
  <c r="L634" i="1"/>
  <c r="P633" i="1"/>
  <c r="L633" i="1"/>
  <c r="P632" i="1"/>
  <c r="L632" i="1"/>
  <c r="P631" i="1"/>
  <c r="L631" i="1"/>
  <c r="P630" i="1"/>
  <c r="L630" i="1"/>
  <c r="P629" i="1"/>
  <c r="L629" i="1"/>
  <c r="P628" i="1"/>
  <c r="L628" i="1"/>
  <c r="P627" i="1"/>
  <c r="L627" i="1"/>
  <c r="P626" i="1"/>
  <c r="L626" i="1"/>
  <c r="P625" i="1"/>
  <c r="L625" i="1"/>
  <c r="P624" i="1"/>
  <c r="N624" i="1"/>
  <c r="M624" i="1"/>
  <c r="K624" i="1"/>
  <c r="J624" i="1"/>
  <c r="I624" i="1"/>
  <c r="H624" i="1"/>
  <c r="G624" i="1"/>
  <c r="F624" i="1"/>
  <c r="L624" i="1" s="1"/>
  <c r="E624" i="1"/>
  <c r="D624" i="1"/>
  <c r="P623" i="1"/>
  <c r="L623" i="1"/>
  <c r="P622" i="1"/>
  <c r="L622" i="1"/>
  <c r="Q622" i="1" s="1"/>
  <c r="N621" i="1"/>
  <c r="M621" i="1"/>
  <c r="K621" i="1"/>
  <c r="J621" i="1"/>
  <c r="I621" i="1"/>
  <c r="H621" i="1"/>
  <c r="G621" i="1"/>
  <c r="F621" i="1"/>
  <c r="L621" i="1" s="1"/>
  <c r="E621" i="1"/>
  <c r="D621" i="1"/>
  <c r="P621" i="1" s="1"/>
  <c r="P620" i="1"/>
  <c r="L620" i="1"/>
  <c r="P619" i="1"/>
  <c r="L619" i="1"/>
  <c r="P618" i="1"/>
  <c r="L618" i="1"/>
  <c r="P617" i="1"/>
  <c r="L617" i="1"/>
  <c r="P616" i="1"/>
  <c r="L616" i="1"/>
  <c r="P615" i="1"/>
  <c r="N615" i="1"/>
  <c r="M615" i="1"/>
  <c r="K615" i="1"/>
  <c r="J615" i="1"/>
  <c r="I615" i="1"/>
  <c r="H615" i="1"/>
  <c r="G615" i="1"/>
  <c r="F615" i="1"/>
  <c r="E615" i="1"/>
  <c r="D615" i="1"/>
  <c r="P614" i="1"/>
  <c r="L614" i="1"/>
  <c r="P613" i="1"/>
  <c r="L613" i="1"/>
  <c r="Q613" i="1" s="1"/>
  <c r="P612" i="1"/>
  <c r="L612" i="1"/>
  <c r="P611" i="1"/>
  <c r="L611" i="1"/>
  <c r="Q611" i="1" s="1"/>
  <c r="P610" i="1"/>
  <c r="N610" i="1"/>
  <c r="M610" i="1"/>
  <c r="L610" i="1"/>
  <c r="K610" i="1"/>
  <c r="J610" i="1"/>
  <c r="I610" i="1"/>
  <c r="H610" i="1"/>
  <c r="G610" i="1"/>
  <c r="F610" i="1"/>
  <c r="E610" i="1"/>
  <c r="D610" i="1"/>
  <c r="P609" i="1"/>
  <c r="L609" i="1"/>
  <c r="P608" i="1"/>
  <c r="N608" i="1"/>
  <c r="M608" i="1"/>
  <c r="K608" i="1"/>
  <c r="J608" i="1"/>
  <c r="I608" i="1"/>
  <c r="H608" i="1"/>
  <c r="G608" i="1"/>
  <c r="F608" i="1"/>
  <c r="E608" i="1"/>
  <c r="D608" i="1"/>
  <c r="P607" i="1"/>
  <c r="L607" i="1"/>
  <c r="P606" i="1"/>
  <c r="L606" i="1"/>
  <c r="Q606" i="1" s="1"/>
  <c r="P605" i="1"/>
  <c r="L605" i="1"/>
  <c r="P604" i="1"/>
  <c r="L604" i="1"/>
  <c r="Q604" i="1" s="1"/>
  <c r="P603" i="1"/>
  <c r="L603" i="1"/>
  <c r="P602" i="1"/>
  <c r="L602" i="1"/>
  <c r="Q602" i="1" s="1"/>
  <c r="P601" i="1"/>
  <c r="L601" i="1"/>
  <c r="P600" i="1"/>
  <c r="L600" i="1"/>
  <c r="Q600" i="1" s="1"/>
  <c r="P599" i="1"/>
  <c r="L599" i="1"/>
  <c r="P598" i="1"/>
  <c r="L598" i="1"/>
  <c r="Q598" i="1" s="1"/>
  <c r="P597" i="1"/>
  <c r="L597" i="1"/>
  <c r="P596" i="1"/>
  <c r="L596" i="1"/>
  <c r="Q596" i="1" s="1"/>
  <c r="N595" i="1"/>
  <c r="M595" i="1"/>
  <c r="K595" i="1"/>
  <c r="J595" i="1"/>
  <c r="I595" i="1"/>
  <c r="H595" i="1"/>
  <c r="L595" i="1" s="1"/>
  <c r="G595" i="1"/>
  <c r="F595" i="1"/>
  <c r="E595" i="1"/>
  <c r="D595" i="1"/>
  <c r="P595" i="1" s="1"/>
  <c r="P594" i="1"/>
  <c r="L594" i="1"/>
  <c r="P593" i="1"/>
  <c r="L593" i="1"/>
  <c r="P592" i="1"/>
  <c r="L592" i="1"/>
  <c r="P591" i="1"/>
  <c r="L591" i="1"/>
  <c r="P590" i="1"/>
  <c r="L590" i="1"/>
  <c r="P589" i="1"/>
  <c r="L589" i="1"/>
  <c r="P588" i="1"/>
  <c r="L588" i="1"/>
  <c r="P587" i="1"/>
  <c r="L587" i="1"/>
  <c r="P586" i="1"/>
  <c r="L586" i="1"/>
  <c r="P585" i="1"/>
  <c r="L585" i="1"/>
  <c r="P584" i="1"/>
  <c r="L584" i="1"/>
  <c r="P583" i="1"/>
  <c r="N583" i="1"/>
  <c r="M583" i="1"/>
  <c r="K583" i="1"/>
  <c r="J583" i="1"/>
  <c r="I583" i="1"/>
  <c r="H583" i="1"/>
  <c r="G583" i="1"/>
  <c r="F583" i="1"/>
  <c r="L583" i="1" s="1"/>
  <c r="E583" i="1"/>
  <c r="D583" i="1"/>
  <c r="P582" i="1"/>
  <c r="L582" i="1"/>
  <c r="P581" i="1"/>
  <c r="L581" i="1"/>
  <c r="P580" i="1"/>
  <c r="L580" i="1"/>
  <c r="P579" i="1"/>
  <c r="L579" i="1"/>
  <c r="P578" i="1"/>
  <c r="L578" i="1"/>
  <c r="P577" i="1"/>
  <c r="L577" i="1"/>
  <c r="P576" i="1"/>
  <c r="O576" i="1"/>
  <c r="L576" i="1"/>
  <c r="Q576" i="1" s="1"/>
  <c r="P575" i="1"/>
  <c r="L575" i="1"/>
  <c r="P574" i="1"/>
  <c r="O574" i="1"/>
  <c r="L574" i="1"/>
  <c r="Q574" i="1" s="1"/>
  <c r="P573" i="1"/>
  <c r="L573" i="1"/>
  <c r="P572" i="1"/>
  <c r="L572" i="1"/>
  <c r="Q572" i="1" s="1"/>
  <c r="P571" i="1"/>
  <c r="L571" i="1"/>
  <c r="P570" i="1"/>
  <c r="L570" i="1"/>
  <c r="Q570" i="1" s="1"/>
  <c r="P569" i="1"/>
  <c r="L569" i="1"/>
  <c r="P568" i="1"/>
  <c r="O568" i="1"/>
  <c r="L568" i="1"/>
  <c r="Q568" i="1" s="1"/>
  <c r="P567" i="1"/>
  <c r="L567" i="1"/>
  <c r="P566" i="1"/>
  <c r="O566" i="1"/>
  <c r="L566" i="1"/>
  <c r="Q566" i="1" s="1"/>
  <c r="P565" i="1"/>
  <c r="L565" i="1"/>
  <c r="P564" i="1"/>
  <c r="L564" i="1"/>
  <c r="Q564" i="1" s="1"/>
  <c r="P563" i="1"/>
  <c r="L563" i="1"/>
  <c r="P562" i="1"/>
  <c r="L562" i="1"/>
  <c r="P561" i="1"/>
  <c r="L561" i="1"/>
  <c r="P560" i="1"/>
  <c r="O560" i="1"/>
  <c r="L560" i="1"/>
  <c r="Q560" i="1" s="1"/>
  <c r="P559" i="1"/>
  <c r="L559" i="1"/>
  <c r="P558" i="1"/>
  <c r="O558" i="1"/>
  <c r="L558" i="1"/>
  <c r="Q558" i="1" s="1"/>
  <c r="P557" i="1"/>
  <c r="N557" i="1"/>
  <c r="M557" i="1"/>
  <c r="K557" i="1"/>
  <c r="J557" i="1"/>
  <c r="I557" i="1"/>
  <c r="H557" i="1"/>
  <c r="G557" i="1"/>
  <c r="F557" i="1"/>
  <c r="L557" i="1" s="1"/>
  <c r="E557" i="1"/>
  <c r="D557" i="1"/>
  <c r="P556" i="1"/>
  <c r="L556" i="1"/>
  <c r="O556" i="1" s="1"/>
  <c r="P555" i="1"/>
  <c r="L555" i="1"/>
  <c r="Q554" i="1"/>
  <c r="P554" i="1"/>
  <c r="L554" i="1"/>
  <c r="O554" i="1" s="1"/>
  <c r="P553" i="1"/>
  <c r="L553" i="1"/>
  <c r="P552" i="1"/>
  <c r="L552" i="1"/>
  <c r="O552" i="1" s="1"/>
  <c r="P551" i="1"/>
  <c r="N551" i="1"/>
  <c r="M551" i="1"/>
  <c r="K551" i="1"/>
  <c r="J551" i="1"/>
  <c r="I551" i="1"/>
  <c r="H551" i="1"/>
  <c r="G551" i="1"/>
  <c r="F551" i="1"/>
  <c r="L551" i="1" s="1"/>
  <c r="E551" i="1"/>
  <c r="D551" i="1"/>
  <c r="P550" i="1"/>
  <c r="L550" i="1"/>
  <c r="P549" i="1"/>
  <c r="L549" i="1"/>
  <c r="Q549" i="1" s="1"/>
  <c r="P548" i="1"/>
  <c r="L548" i="1"/>
  <c r="P547" i="1"/>
  <c r="O547" i="1"/>
  <c r="L547" i="1"/>
  <c r="Q547" i="1" s="1"/>
  <c r="P546" i="1"/>
  <c r="L546" i="1"/>
  <c r="P545" i="1"/>
  <c r="O545" i="1"/>
  <c r="L545" i="1"/>
  <c r="Q545" i="1" s="1"/>
  <c r="P544" i="1"/>
  <c r="L544" i="1"/>
  <c r="P543" i="1"/>
  <c r="L543" i="1"/>
  <c r="Q543" i="1" s="1"/>
  <c r="P542" i="1"/>
  <c r="O542" i="1"/>
  <c r="L542" i="1"/>
  <c r="Q542" i="1" s="1"/>
  <c r="P541" i="1"/>
  <c r="O541" i="1"/>
  <c r="L541" i="1"/>
  <c r="Q541" i="1" s="1"/>
  <c r="Q540" i="1"/>
  <c r="P540" i="1"/>
  <c r="O540" i="1"/>
  <c r="L540" i="1"/>
  <c r="P539" i="1"/>
  <c r="O539" i="1"/>
  <c r="L539" i="1"/>
  <c r="Q539" i="1" s="1"/>
  <c r="Q538" i="1"/>
  <c r="P538" i="1"/>
  <c r="O538" i="1"/>
  <c r="L538" i="1"/>
  <c r="P537" i="1"/>
  <c r="O537" i="1"/>
  <c r="L537" i="1"/>
  <c r="Q537" i="1" s="1"/>
  <c r="Q536" i="1"/>
  <c r="P536" i="1"/>
  <c r="O536" i="1"/>
  <c r="L536" i="1"/>
  <c r="P535" i="1"/>
  <c r="O535" i="1"/>
  <c r="L535" i="1"/>
  <c r="Q535" i="1" s="1"/>
  <c r="Q534" i="1"/>
  <c r="P534" i="1"/>
  <c r="O534" i="1"/>
  <c r="L534" i="1"/>
  <c r="P533" i="1"/>
  <c r="O533" i="1"/>
  <c r="L533" i="1"/>
  <c r="Q533" i="1" s="1"/>
  <c r="Q532" i="1"/>
  <c r="P532" i="1"/>
  <c r="O532" i="1"/>
  <c r="L532" i="1"/>
  <c r="P531" i="1"/>
  <c r="O531" i="1"/>
  <c r="L531" i="1"/>
  <c r="Q531" i="1" s="1"/>
  <c r="Q530" i="1"/>
  <c r="P530" i="1"/>
  <c r="O530" i="1"/>
  <c r="L530" i="1"/>
  <c r="P529" i="1"/>
  <c r="O529" i="1"/>
  <c r="L529" i="1"/>
  <c r="Q529" i="1" s="1"/>
  <c r="Q528" i="1"/>
  <c r="P528" i="1"/>
  <c r="O528" i="1"/>
  <c r="L528" i="1"/>
  <c r="P527" i="1"/>
  <c r="O527" i="1"/>
  <c r="L527" i="1"/>
  <c r="Q527" i="1" s="1"/>
  <c r="Q526" i="1"/>
  <c r="P526" i="1"/>
  <c r="O526" i="1"/>
  <c r="L526" i="1"/>
  <c r="P525" i="1"/>
  <c r="O525" i="1"/>
  <c r="L525" i="1"/>
  <c r="Q525" i="1" s="1"/>
  <c r="Q524" i="1"/>
  <c r="P524" i="1"/>
  <c r="O524" i="1"/>
  <c r="L524" i="1"/>
  <c r="P523" i="1"/>
  <c r="O523" i="1"/>
  <c r="L523" i="1"/>
  <c r="Q523" i="1" s="1"/>
  <c r="Q522" i="1"/>
  <c r="P522" i="1"/>
  <c r="O522" i="1"/>
  <c r="L522" i="1"/>
  <c r="P521" i="1"/>
  <c r="O521" i="1"/>
  <c r="L521" i="1"/>
  <c r="Q521" i="1" s="1"/>
  <c r="Q520" i="1"/>
  <c r="P520" i="1"/>
  <c r="O520" i="1"/>
  <c r="L520" i="1"/>
  <c r="P519" i="1"/>
  <c r="O519" i="1"/>
  <c r="L519" i="1"/>
  <c r="Q519" i="1" s="1"/>
  <c r="Q518" i="1"/>
  <c r="P518" i="1"/>
  <c r="O518" i="1"/>
  <c r="L518" i="1"/>
  <c r="P517" i="1"/>
  <c r="O517" i="1"/>
  <c r="L517" i="1"/>
  <c r="Q517" i="1" s="1"/>
  <c r="Q516" i="1"/>
  <c r="P516" i="1"/>
  <c r="O516" i="1"/>
  <c r="L516" i="1"/>
  <c r="P515" i="1"/>
  <c r="O515" i="1"/>
  <c r="L515" i="1"/>
  <c r="Q515" i="1" s="1"/>
  <c r="Q514" i="1"/>
  <c r="P514" i="1"/>
  <c r="O514" i="1"/>
  <c r="L514" i="1"/>
  <c r="P513" i="1"/>
  <c r="O513" i="1"/>
  <c r="L513" i="1"/>
  <c r="Q513" i="1" s="1"/>
  <c r="Q512" i="1"/>
  <c r="P512" i="1"/>
  <c r="O512" i="1"/>
  <c r="L512" i="1"/>
  <c r="P511" i="1"/>
  <c r="O511" i="1"/>
  <c r="L511" i="1"/>
  <c r="Q511" i="1" s="1"/>
  <c r="Q510" i="1"/>
  <c r="P510" i="1"/>
  <c r="O510" i="1"/>
  <c r="L510" i="1"/>
  <c r="P509" i="1"/>
  <c r="O509" i="1"/>
  <c r="L509" i="1"/>
  <c r="Q509" i="1" s="1"/>
  <c r="Q508" i="1"/>
  <c r="P508" i="1"/>
  <c r="O508" i="1"/>
  <c r="L508" i="1"/>
  <c r="P507" i="1"/>
  <c r="O507" i="1"/>
  <c r="L507" i="1"/>
  <c r="Q507" i="1" s="1"/>
  <c r="Q506" i="1"/>
  <c r="P506" i="1"/>
  <c r="O506" i="1"/>
  <c r="L506" i="1"/>
  <c r="P505" i="1"/>
  <c r="O505" i="1"/>
  <c r="L505" i="1"/>
  <c r="Q505" i="1" s="1"/>
  <c r="Q504" i="1"/>
  <c r="P504" i="1"/>
  <c r="O504" i="1"/>
  <c r="L504" i="1"/>
  <c r="P503" i="1"/>
  <c r="O503" i="1"/>
  <c r="L503" i="1"/>
  <c r="Q503" i="1" s="1"/>
  <c r="Q502" i="1"/>
  <c r="P502" i="1"/>
  <c r="O502" i="1"/>
  <c r="L502" i="1"/>
  <c r="P501" i="1"/>
  <c r="O501" i="1"/>
  <c r="L501" i="1"/>
  <c r="Q501" i="1" s="1"/>
  <c r="Q500" i="1"/>
  <c r="P500" i="1"/>
  <c r="O500" i="1"/>
  <c r="L500" i="1"/>
  <c r="P499" i="1"/>
  <c r="O499" i="1"/>
  <c r="L499" i="1"/>
  <c r="Q499" i="1" s="1"/>
  <c r="Q498" i="1"/>
  <c r="P498" i="1"/>
  <c r="O498" i="1"/>
  <c r="L498" i="1"/>
  <c r="P497" i="1"/>
  <c r="O497" i="1"/>
  <c r="L497" i="1"/>
  <c r="Q497" i="1" s="1"/>
  <c r="Q496" i="1"/>
  <c r="P496" i="1"/>
  <c r="O496" i="1"/>
  <c r="L496" i="1"/>
  <c r="P495" i="1"/>
  <c r="O495" i="1"/>
  <c r="L495" i="1"/>
  <c r="Q495" i="1" s="1"/>
  <c r="Q494" i="1"/>
  <c r="P494" i="1"/>
  <c r="O494" i="1"/>
  <c r="L494" i="1"/>
  <c r="P493" i="1"/>
  <c r="O493" i="1"/>
  <c r="L493" i="1"/>
  <c r="Q493" i="1" s="1"/>
  <c r="Q492" i="1"/>
  <c r="P492" i="1"/>
  <c r="O492" i="1"/>
  <c r="L492" i="1"/>
  <c r="P491" i="1"/>
  <c r="O491" i="1"/>
  <c r="L491" i="1"/>
  <c r="Q491" i="1" s="1"/>
  <c r="Q490" i="1"/>
  <c r="P490" i="1"/>
  <c r="O490" i="1"/>
  <c r="L490" i="1"/>
  <c r="P489" i="1"/>
  <c r="O489" i="1"/>
  <c r="L489" i="1"/>
  <c r="Q489" i="1" s="1"/>
  <c r="Q488" i="1"/>
  <c r="P488" i="1"/>
  <c r="O488" i="1"/>
  <c r="L488" i="1"/>
  <c r="P487" i="1"/>
  <c r="O487" i="1"/>
  <c r="L487" i="1"/>
  <c r="Q487" i="1" s="1"/>
  <c r="Q486" i="1"/>
  <c r="P486" i="1"/>
  <c r="O486" i="1"/>
  <c r="L486" i="1"/>
  <c r="P485" i="1"/>
  <c r="O485" i="1"/>
  <c r="L485" i="1"/>
  <c r="Q485" i="1" s="1"/>
  <c r="P484" i="1"/>
  <c r="N484" i="1"/>
  <c r="M484" i="1"/>
  <c r="K484" i="1"/>
  <c r="J484" i="1"/>
  <c r="I484" i="1"/>
  <c r="H484" i="1"/>
  <c r="G484" i="1"/>
  <c r="F484" i="1"/>
  <c r="E484" i="1"/>
  <c r="D484" i="1"/>
  <c r="Q483" i="1"/>
  <c r="P483" i="1"/>
  <c r="L483" i="1"/>
  <c r="O483" i="1" s="1"/>
  <c r="Q482" i="1"/>
  <c r="P482" i="1"/>
  <c r="O482" i="1"/>
  <c r="L482" i="1"/>
  <c r="Q481" i="1"/>
  <c r="P481" i="1"/>
  <c r="L481" i="1"/>
  <c r="O481" i="1" s="1"/>
  <c r="Q480" i="1"/>
  <c r="P480" i="1"/>
  <c r="O480" i="1"/>
  <c r="L480" i="1"/>
  <c r="Q479" i="1"/>
  <c r="P479" i="1"/>
  <c r="L479" i="1"/>
  <c r="O479" i="1" s="1"/>
  <c r="Q478" i="1"/>
  <c r="P478" i="1"/>
  <c r="O478" i="1"/>
  <c r="L478" i="1"/>
  <c r="Q477" i="1"/>
  <c r="P477" i="1"/>
  <c r="L477" i="1"/>
  <c r="O477" i="1" s="1"/>
  <c r="Q476" i="1"/>
  <c r="P476" i="1"/>
  <c r="O476" i="1"/>
  <c r="L476" i="1"/>
  <c r="Q475" i="1"/>
  <c r="P475" i="1"/>
  <c r="L475" i="1"/>
  <c r="O475" i="1" s="1"/>
  <c r="Q474" i="1"/>
  <c r="P474" i="1"/>
  <c r="O474" i="1"/>
  <c r="L474" i="1"/>
  <c r="Q473" i="1"/>
  <c r="P473" i="1"/>
  <c r="L473" i="1"/>
  <c r="O473" i="1" s="1"/>
  <c r="Q472" i="1"/>
  <c r="P472" i="1"/>
  <c r="O472" i="1"/>
  <c r="L472" i="1"/>
  <c r="Q471" i="1"/>
  <c r="P471" i="1"/>
  <c r="L471" i="1"/>
  <c r="O471" i="1" s="1"/>
  <c r="Q470" i="1"/>
  <c r="P470" i="1"/>
  <c r="O470" i="1"/>
  <c r="L470" i="1"/>
  <c r="Q469" i="1"/>
  <c r="P469" i="1"/>
  <c r="L469" i="1"/>
  <c r="O469" i="1" s="1"/>
  <c r="Q468" i="1"/>
  <c r="P468" i="1"/>
  <c r="L468" i="1"/>
  <c r="O468" i="1" s="1"/>
  <c r="Q467" i="1"/>
  <c r="P467" i="1"/>
  <c r="L467" i="1"/>
  <c r="O467" i="1" s="1"/>
  <c r="Q466" i="1"/>
  <c r="P466" i="1"/>
  <c r="L466" i="1"/>
  <c r="O466" i="1" s="1"/>
  <c r="Q465" i="1"/>
  <c r="P465" i="1"/>
  <c r="L465" i="1"/>
  <c r="O465" i="1" s="1"/>
  <c r="Q464" i="1"/>
  <c r="P464" i="1"/>
  <c r="L464" i="1"/>
  <c r="O464" i="1" s="1"/>
  <c r="Q463" i="1"/>
  <c r="P463" i="1"/>
  <c r="L463" i="1"/>
  <c r="O463" i="1" s="1"/>
  <c r="Q462" i="1"/>
  <c r="P462" i="1"/>
  <c r="L462" i="1"/>
  <c r="O462" i="1" s="1"/>
  <c r="P461" i="1"/>
  <c r="L461" i="1"/>
  <c r="O461" i="1" s="1"/>
  <c r="Q460" i="1"/>
  <c r="P460" i="1"/>
  <c r="L460" i="1"/>
  <c r="O460" i="1" s="1"/>
  <c r="Q459" i="1"/>
  <c r="P459" i="1"/>
  <c r="L459" i="1"/>
  <c r="O459" i="1" s="1"/>
  <c r="Q458" i="1"/>
  <c r="P458" i="1"/>
  <c r="L458" i="1"/>
  <c r="O458" i="1" s="1"/>
  <c r="P457" i="1"/>
  <c r="L457" i="1"/>
  <c r="O457" i="1" s="1"/>
  <c r="Q456" i="1"/>
  <c r="P456" i="1"/>
  <c r="L456" i="1"/>
  <c r="O456" i="1" s="1"/>
  <c r="Q455" i="1"/>
  <c r="P455" i="1"/>
  <c r="L455" i="1"/>
  <c r="O455" i="1" s="1"/>
  <c r="Q454" i="1"/>
  <c r="P454" i="1"/>
  <c r="L454" i="1"/>
  <c r="O454" i="1" s="1"/>
  <c r="P453" i="1"/>
  <c r="L453" i="1"/>
  <c r="O453" i="1" s="1"/>
  <c r="Q452" i="1"/>
  <c r="P452" i="1"/>
  <c r="L452" i="1"/>
  <c r="O452" i="1" s="1"/>
  <c r="Q451" i="1"/>
  <c r="P451" i="1"/>
  <c r="L451" i="1"/>
  <c r="O451" i="1" s="1"/>
  <c r="Q450" i="1"/>
  <c r="P450" i="1"/>
  <c r="L450" i="1"/>
  <c r="O450" i="1" s="1"/>
  <c r="P449" i="1"/>
  <c r="L449" i="1"/>
  <c r="O449" i="1" s="1"/>
  <c r="Q448" i="1"/>
  <c r="P448" i="1"/>
  <c r="L448" i="1"/>
  <c r="O448" i="1" s="1"/>
  <c r="Q447" i="1"/>
  <c r="P447" i="1"/>
  <c r="L447" i="1"/>
  <c r="O447" i="1" s="1"/>
  <c r="Q446" i="1"/>
  <c r="P446" i="1"/>
  <c r="L446" i="1"/>
  <c r="O446" i="1" s="1"/>
  <c r="P445" i="1"/>
  <c r="L445" i="1"/>
  <c r="O445" i="1" s="1"/>
  <c r="Q444" i="1"/>
  <c r="P444" i="1"/>
  <c r="L444" i="1"/>
  <c r="O444" i="1" s="1"/>
  <c r="Q443" i="1"/>
  <c r="P443" i="1"/>
  <c r="L443" i="1"/>
  <c r="O443" i="1" s="1"/>
  <c r="Q442" i="1"/>
  <c r="P442" i="1"/>
  <c r="L442" i="1"/>
  <c r="O442" i="1" s="1"/>
  <c r="P441" i="1"/>
  <c r="L441" i="1"/>
  <c r="O441" i="1" s="1"/>
  <c r="Q440" i="1"/>
  <c r="P440" i="1"/>
  <c r="L440" i="1"/>
  <c r="O440" i="1" s="1"/>
  <c r="Q439" i="1"/>
  <c r="P439" i="1"/>
  <c r="L439" i="1"/>
  <c r="O439" i="1" s="1"/>
  <c r="Q438" i="1"/>
  <c r="P438" i="1"/>
  <c r="L438" i="1"/>
  <c r="O438" i="1" s="1"/>
  <c r="P437" i="1"/>
  <c r="L437" i="1"/>
  <c r="Q437" i="1" s="1"/>
  <c r="N436" i="1"/>
  <c r="M436" i="1"/>
  <c r="L436" i="1"/>
  <c r="O436" i="1" s="1"/>
  <c r="K436" i="1"/>
  <c r="J436" i="1"/>
  <c r="I436" i="1"/>
  <c r="H436" i="1"/>
  <c r="G436" i="1"/>
  <c r="F436" i="1"/>
  <c r="E436" i="1"/>
  <c r="D436" i="1"/>
  <c r="Q435" i="1"/>
  <c r="P435" i="1"/>
  <c r="O435" i="1"/>
  <c r="L435" i="1"/>
  <c r="P434" i="1"/>
  <c r="O434" i="1"/>
  <c r="L434" i="1"/>
  <c r="Q434" i="1" s="1"/>
  <c r="Q433" i="1"/>
  <c r="P433" i="1"/>
  <c r="O433" i="1"/>
  <c r="L433" i="1"/>
  <c r="P432" i="1"/>
  <c r="L432" i="1"/>
  <c r="Q432" i="1" s="1"/>
  <c r="Q431" i="1"/>
  <c r="P431" i="1"/>
  <c r="O431" i="1"/>
  <c r="L431" i="1"/>
  <c r="P430" i="1"/>
  <c r="O430" i="1"/>
  <c r="L430" i="1"/>
  <c r="Q430" i="1" s="1"/>
  <c r="Q429" i="1"/>
  <c r="P429" i="1"/>
  <c r="O429" i="1"/>
  <c r="L429" i="1"/>
  <c r="P428" i="1"/>
  <c r="L428" i="1"/>
  <c r="Q428" i="1" s="1"/>
  <c r="Q427" i="1"/>
  <c r="P427" i="1"/>
  <c r="O427" i="1"/>
  <c r="L427" i="1"/>
  <c r="P426" i="1"/>
  <c r="O426" i="1"/>
  <c r="L426" i="1"/>
  <c r="Q426" i="1" s="1"/>
  <c r="Q425" i="1"/>
  <c r="P425" i="1"/>
  <c r="O425" i="1"/>
  <c r="L425" i="1"/>
  <c r="P424" i="1"/>
  <c r="L424" i="1"/>
  <c r="Q424" i="1" s="1"/>
  <c r="Q423" i="1"/>
  <c r="P423" i="1"/>
  <c r="O423" i="1"/>
  <c r="L423" i="1"/>
  <c r="P422" i="1"/>
  <c r="O422" i="1"/>
  <c r="L422" i="1"/>
  <c r="Q422" i="1" s="1"/>
  <c r="Q421" i="1"/>
  <c r="P421" i="1"/>
  <c r="O421" i="1"/>
  <c r="L421" i="1"/>
  <c r="N420" i="1"/>
  <c r="M420" i="1"/>
  <c r="K420" i="1"/>
  <c r="J420" i="1"/>
  <c r="I420" i="1"/>
  <c r="H420" i="1"/>
  <c r="G420" i="1"/>
  <c r="F420" i="1"/>
  <c r="L420" i="1" s="1"/>
  <c r="E420" i="1"/>
  <c r="P420" i="1" s="1"/>
  <c r="D420" i="1"/>
  <c r="Q419" i="1"/>
  <c r="P419" i="1"/>
  <c r="L419" i="1"/>
  <c r="O419" i="1" s="1"/>
  <c r="P418" i="1"/>
  <c r="L418" i="1"/>
  <c r="O418" i="1" s="1"/>
  <c r="Q417" i="1"/>
  <c r="P417" i="1"/>
  <c r="L417" i="1"/>
  <c r="O417" i="1" s="1"/>
  <c r="P416" i="1"/>
  <c r="O416" i="1"/>
  <c r="L416" i="1"/>
  <c r="Q416" i="1" s="1"/>
  <c r="Q415" i="1"/>
  <c r="P415" i="1"/>
  <c r="L415" i="1"/>
  <c r="O415" i="1" s="1"/>
  <c r="P414" i="1"/>
  <c r="L414" i="1"/>
  <c r="Q414" i="1" s="1"/>
  <c r="Q413" i="1"/>
  <c r="P413" i="1"/>
  <c r="L413" i="1"/>
  <c r="O413" i="1" s="1"/>
  <c r="Q412" i="1"/>
  <c r="P412" i="1"/>
  <c r="O412" i="1"/>
  <c r="L412" i="1"/>
  <c r="Q411" i="1"/>
  <c r="P411" i="1"/>
  <c r="L411" i="1"/>
  <c r="O411" i="1" s="1"/>
  <c r="P410" i="1"/>
  <c r="N410" i="1"/>
  <c r="M410" i="1"/>
  <c r="K410" i="1"/>
  <c r="J410" i="1"/>
  <c r="I410" i="1"/>
  <c r="H410" i="1"/>
  <c r="G410" i="1"/>
  <c r="F410" i="1"/>
  <c r="E410" i="1"/>
  <c r="D410" i="1"/>
  <c r="P409" i="1"/>
  <c r="L409" i="1"/>
  <c r="Q409" i="1" s="1"/>
  <c r="Q408" i="1"/>
  <c r="P408" i="1"/>
  <c r="O408" i="1"/>
  <c r="L408" i="1"/>
  <c r="P407" i="1"/>
  <c r="O407" i="1"/>
  <c r="L407" i="1"/>
  <c r="Q407" i="1" s="1"/>
  <c r="Q406" i="1"/>
  <c r="P406" i="1"/>
  <c r="O406" i="1"/>
  <c r="L406" i="1"/>
  <c r="P405" i="1"/>
  <c r="L405" i="1"/>
  <c r="Q405" i="1" s="1"/>
  <c r="Q404" i="1"/>
  <c r="P404" i="1"/>
  <c r="O404" i="1"/>
  <c r="L404" i="1"/>
  <c r="P403" i="1"/>
  <c r="O403" i="1"/>
  <c r="L403" i="1"/>
  <c r="Q403" i="1" s="1"/>
  <c r="Q402" i="1"/>
  <c r="P402" i="1"/>
  <c r="O402" i="1"/>
  <c r="L402" i="1"/>
  <c r="P401" i="1"/>
  <c r="L401" i="1"/>
  <c r="Q401" i="1" s="1"/>
  <c r="Q400" i="1"/>
  <c r="P400" i="1"/>
  <c r="O400" i="1"/>
  <c r="L400" i="1"/>
  <c r="P399" i="1"/>
  <c r="O399" i="1"/>
  <c r="L399" i="1"/>
  <c r="Q399" i="1" s="1"/>
  <c r="Q398" i="1"/>
  <c r="P398" i="1"/>
  <c r="O398" i="1"/>
  <c r="L398" i="1"/>
  <c r="P397" i="1"/>
  <c r="L397" i="1"/>
  <c r="Q397" i="1" s="1"/>
  <c r="Q396" i="1"/>
  <c r="P396" i="1"/>
  <c r="O396" i="1"/>
  <c r="L396" i="1"/>
  <c r="P395" i="1"/>
  <c r="O395" i="1"/>
  <c r="L395" i="1"/>
  <c r="Q395" i="1" s="1"/>
  <c r="P394" i="1"/>
  <c r="N394" i="1"/>
  <c r="M394" i="1"/>
  <c r="K394" i="1"/>
  <c r="J394" i="1"/>
  <c r="I394" i="1"/>
  <c r="H394" i="1"/>
  <c r="G394" i="1"/>
  <c r="F394" i="1"/>
  <c r="E394" i="1"/>
  <c r="D394" i="1"/>
  <c r="P393" i="1"/>
  <c r="L393" i="1"/>
  <c r="Q393" i="1" s="1"/>
  <c r="Q392" i="1"/>
  <c r="P392" i="1"/>
  <c r="O392" i="1"/>
  <c r="L392" i="1"/>
  <c r="P391" i="1"/>
  <c r="L391" i="1"/>
  <c r="Q391" i="1" s="1"/>
  <c r="Q390" i="1"/>
  <c r="P390" i="1"/>
  <c r="O390" i="1"/>
  <c r="L390" i="1"/>
  <c r="P389" i="1"/>
  <c r="L389" i="1"/>
  <c r="Q389" i="1" s="1"/>
  <c r="Q388" i="1"/>
  <c r="P388" i="1"/>
  <c r="O388" i="1"/>
  <c r="L388" i="1"/>
  <c r="P387" i="1"/>
  <c r="L387" i="1"/>
  <c r="Q387" i="1" s="1"/>
  <c r="Q386" i="1"/>
  <c r="P386" i="1"/>
  <c r="O386" i="1"/>
  <c r="L386" i="1"/>
  <c r="P385" i="1"/>
  <c r="L385" i="1"/>
  <c r="Q385" i="1" s="1"/>
  <c r="Q384" i="1"/>
  <c r="P384" i="1"/>
  <c r="O384" i="1"/>
  <c r="L384" i="1"/>
  <c r="P383" i="1"/>
  <c r="L383" i="1"/>
  <c r="Q383" i="1" s="1"/>
  <c r="Q382" i="1"/>
  <c r="P382" i="1"/>
  <c r="L382" i="1"/>
  <c r="O382" i="1" s="1"/>
  <c r="Q381" i="1"/>
  <c r="P381" i="1"/>
  <c r="O381" i="1"/>
  <c r="L381" i="1"/>
  <c r="Q380" i="1"/>
  <c r="P380" i="1"/>
  <c r="L380" i="1"/>
  <c r="O380" i="1" s="1"/>
  <c r="P379" i="1"/>
  <c r="L379" i="1"/>
  <c r="O379" i="1" s="1"/>
  <c r="Q378" i="1"/>
  <c r="P378" i="1"/>
  <c r="L378" i="1"/>
  <c r="O378" i="1" s="1"/>
  <c r="P377" i="1"/>
  <c r="O377" i="1"/>
  <c r="L377" i="1"/>
  <c r="Q377" i="1" s="1"/>
  <c r="Q376" i="1"/>
  <c r="P376" i="1"/>
  <c r="L376" i="1"/>
  <c r="O376" i="1" s="1"/>
  <c r="P375" i="1"/>
  <c r="L375" i="1"/>
  <c r="Q375" i="1" s="1"/>
  <c r="Q374" i="1"/>
  <c r="P374" i="1"/>
  <c r="L374" i="1"/>
  <c r="O374" i="1" s="1"/>
  <c r="Q373" i="1"/>
  <c r="P373" i="1"/>
  <c r="O373" i="1"/>
  <c r="L373" i="1"/>
  <c r="Q372" i="1"/>
  <c r="P372" i="1"/>
  <c r="L372" i="1"/>
  <c r="O372" i="1" s="1"/>
  <c r="P371" i="1"/>
  <c r="L371" i="1"/>
  <c r="Q371" i="1" s="1"/>
  <c r="Q370" i="1"/>
  <c r="P370" i="1"/>
  <c r="L370" i="1"/>
  <c r="O370" i="1" s="1"/>
  <c r="Q369" i="1"/>
  <c r="P369" i="1"/>
  <c r="O369" i="1"/>
  <c r="L369" i="1"/>
  <c r="N368" i="1"/>
  <c r="M368" i="1"/>
  <c r="K368" i="1"/>
  <c r="J368" i="1"/>
  <c r="I368" i="1"/>
  <c r="L368" i="1" s="1"/>
  <c r="H368" i="1"/>
  <c r="G368" i="1"/>
  <c r="F368" i="1"/>
  <c r="E368" i="1"/>
  <c r="P368" i="1" s="1"/>
  <c r="D368" i="1"/>
  <c r="Q367" i="1"/>
  <c r="P367" i="1"/>
  <c r="O367" i="1"/>
  <c r="L367" i="1"/>
  <c r="P366" i="1"/>
  <c r="L366" i="1"/>
  <c r="Q366" i="1" s="1"/>
  <c r="P365" i="1"/>
  <c r="L365" i="1"/>
  <c r="Q365" i="1" s="1"/>
  <c r="P364" i="1"/>
  <c r="O364" i="1"/>
  <c r="L364" i="1"/>
  <c r="Q364" i="1" s="1"/>
  <c r="Q363" i="1"/>
  <c r="P363" i="1"/>
  <c r="O363" i="1"/>
  <c r="L363" i="1"/>
  <c r="P362" i="1"/>
  <c r="L362" i="1"/>
  <c r="Q362" i="1" s="1"/>
  <c r="P361" i="1"/>
  <c r="L361" i="1"/>
  <c r="O361" i="1" s="1"/>
  <c r="P360" i="1"/>
  <c r="O360" i="1"/>
  <c r="L360" i="1"/>
  <c r="Q360" i="1" s="1"/>
  <c r="P359" i="1"/>
  <c r="O359" i="1"/>
  <c r="L359" i="1"/>
  <c r="Q359" i="1" s="1"/>
  <c r="P358" i="1"/>
  <c r="L358" i="1"/>
  <c r="Q358" i="1" s="1"/>
  <c r="P357" i="1"/>
  <c r="L357" i="1"/>
  <c r="Q357" i="1" s="1"/>
  <c r="P356" i="1"/>
  <c r="L356" i="1"/>
  <c r="Q356" i="1" s="1"/>
  <c r="P355" i="1"/>
  <c r="L355" i="1"/>
  <c r="Q355" i="1" s="1"/>
  <c r="P354" i="1"/>
  <c r="L354" i="1"/>
  <c r="Q354" i="1" s="1"/>
  <c r="P353" i="1"/>
  <c r="L353" i="1"/>
  <c r="Q353" i="1" s="1"/>
  <c r="P352" i="1"/>
  <c r="L352" i="1"/>
  <c r="Q352" i="1" s="1"/>
  <c r="P351" i="1"/>
  <c r="L351" i="1"/>
  <c r="Q351" i="1" s="1"/>
  <c r="P350" i="1"/>
  <c r="L350" i="1"/>
  <c r="Q350" i="1" s="1"/>
  <c r="P349" i="1"/>
  <c r="L349" i="1"/>
  <c r="Q349" i="1" s="1"/>
  <c r="P348" i="1"/>
  <c r="L348" i="1"/>
  <c r="Q348" i="1" s="1"/>
  <c r="P347" i="1"/>
  <c r="L347" i="1"/>
  <c r="Q347" i="1" s="1"/>
  <c r="P346" i="1"/>
  <c r="L346" i="1"/>
  <c r="Q346" i="1" s="1"/>
  <c r="P345" i="1"/>
  <c r="L345" i="1"/>
  <c r="Q345" i="1" s="1"/>
  <c r="P344" i="1"/>
  <c r="L344" i="1"/>
  <c r="Q344" i="1" s="1"/>
  <c r="P343" i="1"/>
  <c r="L343" i="1"/>
  <c r="Q343" i="1" s="1"/>
  <c r="P342" i="1"/>
  <c r="L342" i="1"/>
  <c r="Q342" i="1" s="1"/>
  <c r="P341" i="1"/>
  <c r="L341" i="1"/>
  <c r="Q341" i="1" s="1"/>
  <c r="P340" i="1"/>
  <c r="L340" i="1"/>
  <c r="Q340" i="1" s="1"/>
  <c r="P339" i="1"/>
  <c r="L339" i="1"/>
  <c r="Q339" i="1" s="1"/>
  <c r="P338" i="1"/>
  <c r="L338" i="1"/>
  <c r="Q338" i="1" s="1"/>
  <c r="P337" i="1"/>
  <c r="L337" i="1"/>
  <c r="Q337" i="1" s="1"/>
  <c r="P336" i="1"/>
  <c r="L336" i="1"/>
  <c r="Q336" i="1" s="1"/>
  <c r="P335" i="1"/>
  <c r="L335" i="1"/>
  <c r="Q335" i="1" s="1"/>
  <c r="P334" i="1"/>
  <c r="L334" i="1"/>
  <c r="Q334" i="1" s="1"/>
  <c r="P333" i="1"/>
  <c r="L333" i="1"/>
  <c r="Q333" i="1" s="1"/>
  <c r="P332" i="1"/>
  <c r="L332" i="1"/>
  <c r="Q332" i="1" s="1"/>
  <c r="P331" i="1"/>
  <c r="L331" i="1"/>
  <c r="Q331" i="1" s="1"/>
  <c r="P330" i="1"/>
  <c r="L330" i="1"/>
  <c r="Q330" i="1" s="1"/>
  <c r="P329" i="1"/>
  <c r="L329" i="1"/>
  <c r="Q329" i="1" s="1"/>
  <c r="P328" i="1"/>
  <c r="L328" i="1"/>
  <c r="Q328" i="1" s="1"/>
  <c r="P327" i="1"/>
  <c r="L327" i="1"/>
  <c r="Q327" i="1" s="1"/>
  <c r="P326" i="1"/>
  <c r="L326" i="1"/>
  <c r="Q326" i="1" s="1"/>
  <c r="P325" i="1"/>
  <c r="L325" i="1"/>
  <c r="Q325" i="1" s="1"/>
  <c r="P324" i="1"/>
  <c r="L324" i="1"/>
  <c r="Q324" i="1" s="1"/>
  <c r="P323" i="1"/>
  <c r="L323" i="1"/>
  <c r="Q323" i="1" s="1"/>
  <c r="P322" i="1"/>
  <c r="L322" i="1"/>
  <c r="Q322" i="1" s="1"/>
  <c r="P321" i="1"/>
  <c r="L321" i="1"/>
  <c r="Q321" i="1" s="1"/>
  <c r="P320" i="1"/>
  <c r="L320" i="1"/>
  <c r="Q320" i="1" s="1"/>
  <c r="P319" i="1"/>
  <c r="L319" i="1"/>
  <c r="Q319" i="1" s="1"/>
  <c r="P318" i="1"/>
  <c r="L318" i="1"/>
  <c r="Q318" i="1" s="1"/>
  <c r="P317" i="1"/>
  <c r="L317" i="1"/>
  <c r="Q317" i="1" s="1"/>
  <c r="P316" i="1"/>
  <c r="L316" i="1"/>
  <c r="Q316" i="1" s="1"/>
  <c r="P315" i="1"/>
  <c r="L315" i="1"/>
  <c r="Q315" i="1" s="1"/>
  <c r="P314" i="1"/>
  <c r="L314" i="1"/>
  <c r="Q314" i="1" s="1"/>
  <c r="P313" i="1"/>
  <c r="L313" i="1"/>
  <c r="Q313" i="1" s="1"/>
  <c r="P312" i="1"/>
  <c r="L312" i="1"/>
  <c r="Q312" i="1" s="1"/>
  <c r="P311" i="1"/>
  <c r="L311" i="1"/>
  <c r="Q311" i="1" s="1"/>
  <c r="P310" i="1"/>
  <c r="L310" i="1"/>
  <c r="Q310" i="1" s="1"/>
  <c r="N309" i="1"/>
  <c r="M309" i="1"/>
  <c r="K309" i="1"/>
  <c r="J309" i="1"/>
  <c r="I309" i="1"/>
  <c r="H309" i="1"/>
  <c r="G309" i="1"/>
  <c r="F309" i="1"/>
  <c r="L309" i="1" s="1"/>
  <c r="E309" i="1"/>
  <c r="D309" i="1"/>
  <c r="P309" i="1" s="1"/>
  <c r="P308" i="1"/>
  <c r="L308" i="1"/>
  <c r="Q308" i="1" s="1"/>
  <c r="P307" i="1"/>
  <c r="N307" i="1"/>
  <c r="M307" i="1"/>
  <c r="K307" i="1"/>
  <c r="J307" i="1"/>
  <c r="I307" i="1"/>
  <c r="H307" i="1"/>
  <c r="L307" i="1" s="1"/>
  <c r="G307" i="1"/>
  <c r="F307" i="1"/>
  <c r="E307" i="1"/>
  <c r="D307" i="1"/>
  <c r="P306" i="1"/>
  <c r="L306" i="1"/>
  <c r="Q306" i="1" s="1"/>
  <c r="P305" i="1"/>
  <c r="L305" i="1"/>
  <c r="Q305" i="1" s="1"/>
  <c r="P304" i="1"/>
  <c r="L304" i="1"/>
  <c r="Q304" i="1" s="1"/>
  <c r="M303" i="1"/>
  <c r="K303" i="1"/>
  <c r="J303" i="1"/>
  <c r="I303" i="1"/>
  <c r="H303" i="1"/>
  <c r="G303" i="1"/>
  <c r="L303" i="1" s="1"/>
  <c r="F303" i="1"/>
  <c r="E303" i="1"/>
  <c r="P303" i="1" s="1"/>
  <c r="D303" i="1"/>
  <c r="Q302" i="1"/>
  <c r="P302" i="1"/>
  <c r="O302" i="1"/>
  <c r="L302" i="1"/>
  <c r="N301" i="1"/>
  <c r="M301" i="1"/>
  <c r="K301" i="1"/>
  <c r="J301" i="1"/>
  <c r="I301" i="1"/>
  <c r="H301" i="1"/>
  <c r="G301" i="1"/>
  <c r="F301" i="1"/>
  <c r="L301" i="1" s="1"/>
  <c r="E301" i="1"/>
  <c r="P301" i="1" s="1"/>
  <c r="D301" i="1"/>
  <c r="Q300" i="1"/>
  <c r="P300" i="1"/>
  <c r="O300" i="1"/>
  <c r="L300" i="1"/>
  <c r="Q299" i="1"/>
  <c r="P299" i="1"/>
  <c r="O299" i="1"/>
  <c r="L299" i="1"/>
  <c r="N298" i="1"/>
  <c r="M298" i="1"/>
  <c r="K298" i="1"/>
  <c r="J298" i="1"/>
  <c r="I298" i="1"/>
  <c r="H298" i="1"/>
  <c r="G298" i="1"/>
  <c r="L298" i="1" s="1"/>
  <c r="F298" i="1"/>
  <c r="E298" i="1"/>
  <c r="P298" i="1" s="1"/>
  <c r="D298" i="1"/>
  <c r="Q297" i="1"/>
  <c r="P297" i="1"/>
  <c r="O297" i="1"/>
  <c r="L297" i="1"/>
  <c r="Q296" i="1"/>
  <c r="P296" i="1"/>
  <c r="O296" i="1"/>
  <c r="L296" i="1"/>
  <c r="Q295" i="1"/>
  <c r="P295" i="1"/>
  <c r="O295" i="1"/>
  <c r="L295" i="1"/>
  <c r="Q294" i="1"/>
  <c r="P294" i="1"/>
  <c r="O294" i="1"/>
  <c r="L294" i="1"/>
  <c r="Q293" i="1"/>
  <c r="P293" i="1"/>
  <c r="O293" i="1"/>
  <c r="L293" i="1"/>
  <c r="Q292" i="1"/>
  <c r="P292" i="1"/>
  <c r="O292" i="1"/>
  <c r="L292" i="1"/>
  <c r="Q291" i="1"/>
  <c r="P291" i="1"/>
  <c r="O291" i="1"/>
  <c r="L291" i="1"/>
  <c r="Q290" i="1"/>
  <c r="P290" i="1"/>
  <c r="O290" i="1"/>
  <c r="L290" i="1"/>
  <c r="Q289" i="1"/>
  <c r="P289" i="1"/>
  <c r="O289" i="1"/>
  <c r="L289" i="1"/>
  <c r="Q288" i="1"/>
  <c r="P288" i="1"/>
  <c r="O288" i="1"/>
  <c r="L288" i="1"/>
  <c r="Q287" i="1"/>
  <c r="P287" i="1"/>
  <c r="O287" i="1"/>
  <c r="L287" i="1"/>
  <c r="Q286" i="1"/>
  <c r="P286" i="1"/>
  <c r="O286" i="1"/>
  <c r="L286" i="1"/>
  <c r="Q285" i="1"/>
  <c r="P285" i="1"/>
  <c r="O285" i="1"/>
  <c r="L285" i="1"/>
  <c r="Q284" i="1"/>
  <c r="P284" i="1"/>
  <c r="O284" i="1"/>
  <c r="L284" i="1"/>
  <c r="N283" i="1"/>
  <c r="M283" i="1"/>
  <c r="K283" i="1"/>
  <c r="J283" i="1"/>
  <c r="I283" i="1"/>
  <c r="H283" i="1"/>
  <c r="G283" i="1"/>
  <c r="F283" i="1"/>
  <c r="L283" i="1" s="1"/>
  <c r="E283" i="1"/>
  <c r="P283" i="1" s="1"/>
  <c r="D283" i="1"/>
  <c r="Q282" i="1"/>
  <c r="P282" i="1"/>
  <c r="O282" i="1"/>
  <c r="L282" i="1"/>
  <c r="O281" i="1"/>
  <c r="L281" i="1"/>
  <c r="Q280" i="1"/>
  <c r="P280" i="1"/>
  <c r="O280" i="1"/>
  <c r="L280" i="1"/>
  <c r="P279" i="1"/>
  <c r="O279" i="1"/>
  <c r="L279" i="1"/>
  <c r="Q279" i="1" s="1"/>
  <c r="Q278" i="1"/>
  <c r="P278" i="1"/>
  <c r="O278" i="1"/>
  <c r="L278" i="1"/>
  <c r="P277" i="1"/>
  <c r="O277" i="1"/>
  <c r="L277" i="1"/>
  <c r="Q277" i="1" s="1"/>
  <c r="Q276" i="1"/>
  <c r="P276" i="1"/>
  <c r="O276" i="1"/>
  <c r="L276" i="1"/>
  <c r="P275" i="1"/>
  <c r="O275" i="1"/>
  <c r="L275" i="1"/>
  <c r="Q275" i="1" s="1"/>
  <c r="Q274" i="1"/>
  <c r="P274" i="1"/>
  <c r="O274" i="1"/>
  <c r="L274" i="1"/>
  <c r="P273" i="1"/>
  <c r="O273" i="1"/>
  <c r="L273" i="1"/>
  <c r="Q273" i="1" s="1"/>
  <c r="Q272" i="1"/>
  <c r="P272" i="1"/>
  <c r="O272" i="1"/>
  <c r="L272" i="1"/>
  <c r="P271" i="1"/>
  <c r="O271" i="1"/>
  <c r="L271" i="1"/>
  <c r="Q271" i="1" s="1"/>
  <c r="Q270" i="1"/>
  <c r="P270" i="1"/>
  <c r="O270" i="1"/>
  <c r="L270" i="1"/>
  <c r="P269" i="1"/>
  <c r="O269" i="1"/>
  <c r="L269" i="1"/>
  <c r="Q269" i="1" s="1"/>
  <c r="Q268" i="1"/>
  <c r="P268" i="1"/>
  <c r="O268" i="1"/>
  <c r="L268" i="1"/>
  <c r="P267" i="1"/>
  <c r="O267" i="1"/>
  <c r="L267" i="1"/>
  <c r="Q267" i="1" s="1"/>
  <c r="Q266" i="1"/>
  <c r="P266" i="1"/>
  <c r="O266" i="1"/>
  <c r="L266" i="1"/>
  <c r="P265" i="1"/>
  <c r="O265" i="1"/>
  <c r="L265" i="1"/>
  <c r="Q265" i="1" s="1"/>
  <c r="Q264" i="1"/>
  <c r="P264" i="1"/>
  <c r="O264" i="1"/>
  <c r="L264" i="1"/>
  <c r="P263" i="1"/>
  <c r="O263" i="1"/>
  <c r="L263" i="1"/>
  <c r="Q263" i="1" s="1"/>
  <c r="Q262" i="1"/>
  <c r="P262" i="1"/>
  <c r="O262" i="1"/>
  <c r="L262" i="1"/>
  <c r="P261" i="1"/>
  <c r="O261" i="1"/>
  <c r="L261" i="1"/>
  <c r="Q261" i="1" s="1"/>
  <c r="Q260" i="1"/>
  <c r="P260" i="1"/>
  <c r="O260" i="1"/>
  <c r="L260" i="1"/>
  <c r="P259" i="1"/>
  <c r="O259" i="1"/>
  <c r="L259" i="1"/>
  <c r="Q259" i="1" s="1"/>
  <c r="Q258" i="1"/>
  <c r="P258" i="1"/>
  <c r="O258" i="1"/>
  <c r="L258" i="1"/>
  <c r="P257" i="1"/>
  <c r="O257" i="1"/>
  <c r="L257" i="1"/>
  <c r="Q257" i="1" s="1"/>
  <c r="Q256" i="1"/>
  <c r="P256" i="1"/>
  <c r="O256" i="1"/>
  <c r="L256" i="1"/>
  <c r="P255" i="1"/>
  <c r="O255" i="1"/>
  <c r="L255" i="1"/>
  <c r="Q255" i="1" s="1"/>
  <c r="Q254" i="1"/>
  <c r="P254" i="1"/>
  <c r="O254" i="1"/>
  <c r="L254" i="1"/>
  <c r="P253" i="1"/>
  <c r="O253" i="1"/>
  <c r="L253" i="1"/>
  <c r="Q253" i="1" s="1"/>
  <c r="Q252" i="1"/>
  <c r="P252" i="1"/>
  <c r="O252" i="1"/>
  <c r="L252" i="1"/>
  <c r="P251" i="1"/>
  <c r="O251" i="1"/>
  <c r="L251" i="1"/>
  <c r="Q251" i="1" s="1"/>
  <c r="Q250" i="1"/>
  <c r="P250" i="1"/>
  <c r="O250" i="1"/>
  <c r="L250" i="1"/>
  <c r="P249" i="1"/>
  <c r="O249" i="1"/>
  <c r="L249" i="1"/>
  <c r="Q249" i="1" s="1"/>
  <c r="Q248" i="1"/>
  <c r="P248" i="1"/>
  <c r="O248" i="1"/>
  <c r="L248" i="1"/>
  <c r="P247" i="1"/>
  <c r="O247" i="1"/>
  <c r="L247" i="1"/>
  <c r="Q247" i="1" s="1"/>
  <c r="Q246" i="1"/>
  <c r="P246" i="1"/>
  <c r="O246" i="1"/>
  <c r="L246" i="1"/>
  <c r="P245" i="1"/>
  <c r="O245" i="1"/>
  <c r="L245" i="1"/>
  <c r="Q245" i="1" s="1"/>
  <c r="Q244" i="1"/>
  <c r="P244" i="1"/>
  <c r="O244" i="1"/>
  <c r="L244" i="1"/>
  <c r="P243" i="1"/>
  <c r="O243" i="1"/>
  <c r="L243" i="1"/>
  <c r="Q243" i="1" s="1"/>
  <c r="Q242" i="1"/>
  <c r="P242" i="1"/>
  <c r="O242" i="1"/>
  <c r="L242" i="1"/>
  <c r="P241" i="1"/>
  <c r="O241" i="1"/>
  <c r="L241" i="1"/>
  <c r="Q241" i="1" s="1"/>
  <c r="Q240" i="1"/>
  <c r="P240" i="1"/>
  <c r="O240" i="1"/>
  <c r="L240" i="1"/>
  <c r="P239" i="1"/>
  <c r="O239" i="1"/>
  <c r="L239" i="1"/>
  <c r="Q239" i="1" s="1"/>
  <c r="Q238" i="1"/>
  <c r="P238" i="1"/>
  <c r="O238" i="1"/>
  <c r="L238" i="1"/>
  <c r="P237" i="1"/>
  <c r="O237" i="1"/>
  <c r="L237" i="1"/>
  <c r="Q237" i="1" s="1"/>
  <c r="Q236" i="1"/>
  <c r="P236" i="1"/>
  <c r="O236" i="1"/>
  <c r="L236" i="1"/>
  <c r="P235" i="1"/>
  <c r="O235" i="1"/>
  <c r="L235" i="1"/>
  <c r="Q235" i="1" s="1"/>
  <c r="Q234" i="1"/>
  <c r="P234" i="1"/>
  <c r="O234" i="1"/>
  <c r="L234" i="1"/>
  <c r="P233" i="1"/>
  <c r="O233" i="1"/>
  <c r="L233" i="1"/>
  <c r="Q233" i="1" s="1"/>
  <c r="Q232" i="1"/>
  <c r="P232" i="1"/>
  <c r="O232" i="1"/>
  <c r="L232" i="1"/>
  <c r="P231" i="1"/>
  <c r="O231" i="1"/>
  <c r="L231" i="1"/>
  <c r="Q231" i="1" s="1"/>
  <c r="Q230" i="1"/>
  <c r="P230" i="1"/>
  <c r="O230" i="1"/>
  <c r="L230" i="1"/>
  <c r="P229" i="1"/>
  <c r="O229" i="1"/>
  <c r="L229" i="1"/>
  <c r="Q229" i="1" s="1"/>
  <c r="Q228" i="1"/>
  <c r="P228" i="1"/>
  <c r="O228" i="1"/>
  <c r="L228" i="1"/>
  <c r="P227" i="1"/>
  <c r="O227" i="1"/>
  <c r="L227" i="1"/>
  <c r="Q227" i="1" s="1"/>
  <c r="Q226" i="1"/>
  <c r="P226" i="1"/>
  <c r="O226" i="1"/>
  <c r="L226" i="1"/>
  <c r="P225" i="1"/>
  <c r="O225" i="1"/>
  <c r="L225" i="1"/>
  <c r="Q225" i="1" s="1"/>
  <c r="Q224" i="1"/>
  <c r="P224" i="1"/>
  <c r="O224" i="1"/>
  <c r="L224" i="1"/>
  <c r="P223" i="1"/>
  <c r="O223" i="1"/>
  <c r="L223" i="1"/>
  <c r="Q223" i="1" s="1"/>
  <c r="Q222" i="1"/>
  <c r="P222" i="1"/>
  <c r="O222" i="1"/>
  <c r="L222" i="1"/>
  <c r="P221" i="1"/>
  <c r="O221" i="1"/>
  <c r="L221" i="1"/>
  <c r="Q221" i="1" s="1"/>
  <c r="Q220" i="1"/>
  <c r="P220" i="1"/>
  <c r="O220" i="1"/>
  <c r="L220" i="1"/>
  <c r="P219" i="1"/>
  <c r="O219" i="1"/>
  <c r="L219" i="1"/>
  <c r="Q219" i="1" s="1"/>
  <c r="Q218" i="1"/>
  <c r="P218" i="1"/>
  <c r="O218" i="1"/>
  <c r="L218" i="1"/>
  <c r="P217" i="1"/>
  <c r="O217" i="1"/>
  <c r="L217" i="1"/>
  <c r="Q217" i="1" s="1"/>
  <c r="Q216" i="1"/>
  <c r="P216" i="1"/>
  <c r="O216" i="1"/>
  <c r="L216" i="1"/>
  <c r="P215" i="1"/>
  <c r="O215" i="1"/>
  <c r="L215" i="1"/>
  <c r="Q215" i="1" s="1"/>
  <c r="Q214" i="1"/>
  <c r="P214" i="1"/>
  <c r="O214" i="1"/>
  <c r="L214" i="1"/>
  <c r="P213" i="1"/>
  <c r="O213" i="1"/>
  <c r="L213" i="1"/>
  <c r="Q213" i="1" s="1"/>
  <c r="Q212" i="1"/>
  <c r="P212" i="1"/>
  <c r="O212" i="1"/>
  <c r="L212" i="1"/>
  <c r="P211" i="1"/>
  <c r="O211" i="1"/>
  <c r="L211" i="1"/>
  <c r="Q211" i="1" s="1"/>
  <c r="Q210" i="1"/>
  <c r="P210" i="1"/>
  <c r="O210" i="1"/>
  <c r="L210" i="1"/>
  <c r="P209" i="1"/>
  <c r="O209" i="1"/>
  <c r="L209" i="1"/>
  <c r="Q209" i="1" s="1"/>
  <c r="Q208" i="1"/>
  <c r="P208" i="1"/>
  <c r="O208" i="1"/>
  <c r="L208" i="1"/>
  <c r="P207" i="1"/>
  <c r="O207" i="1"/>
  <c r="L207" i="1"/>
  <c r="Q207" i="1" s="1"/>
  <c r="Q206" i="1"/>
  <c r="P206" i="1"/>
  <c r="O206" i="1"/>
  <c r="L206" i="1"/>
  <c r="P205" i="1"/>
  <c r="O205" i="1"/>
  <c r="L205" i="1"/>
  <c r="Q205" i="1" s="1"/>
  <c r="Q204" i="1"/>
  <c r="P204" i="1"/>
  <c r="O204" i="1"/>
  <c r="L204" i="1"/>
  <c r="P203" i="1"/>
  <c r="O203" i="1"/>
  <c r="L203" i="1"/>
  <c r="Q203" i="1" s="1"/>
  <c r="Q202" i="1"/>
  <c r="P202" i="1"/>
  <c r="O202" i="1"/>
  <c r="L202" i="1"/>
  <c r="P201" i="1"/>
  <c r="O201" i="1"/>
  <c r="L201" i="1"/>
  <c r="Q201" i="1" s="1"/>
  <c r="Q200" i="1"/>
  <c r="P200" i="1"/>
  <c r="O200" i="1"/>
  <c r="L200" i="1"/>
  <c r="P199" i="1"/>
  <c r="O199" i="1"/>
  <c r="L199" i="1"/>
  <c r="Q199" i="1" s="1"/>
  <c r="Q198" i="1"/>
  <c r="P198" i="1"/>
  <c r="O198" i="1"/>
  <c r="L198" i="1"/>
  <c r="P197" i="1"/>
  <c r="O197" i="1"/>
  <c r="L197" i="1"/>
  <c r="Q197" i="1" s="1"/>
  <c r="Q196" i="1"/>
  <c r="P196" i="1"/>
  <c r="O196" i="1"/>
  <c r="L196" i="1"/>
  <c r="P195" i="1"/>
  <c r="O195" i="1"/>
  <c r="L195" i="1"/>
  <c r="Q195" i="1" s="1"/>
  <c r="Q194" i="1"/>
  <c r="P194" i="1"/>
  <c r="O194" i="1"/>
  <c r="L194" i="1"/>
  <c r="P193" i="1"/>
  <c r="O193" i="1"/>
  <c r="L193" i="1"/>
  <c r="Q193" i="1" s="1"/>
  <c r="Q192" i="1"/>
  <c r="P192" i="1"/>
  <c r="O192" i="1"/>
  <c r="L192" i="1"/>
  <c r="O191" i="1"/>
  <c r="N191" i="1"/>
  <c r="M191" i="1"/>
  <c r="K191" i="1"/>
  <c r="J191" i="1"/>
  <c r="I191" i="1"/>
  <c r="H191" i="1"/>
  <c r="G191" i="1"/>
  <c r="F191" i="1"/>
  <c r="E191" i="1"/>
  <c r="P191" i="1" s="1"/>
  <c r="D191" i="1"/>
  <c r="O190" i="1"/>
  <c r="L190" i="1"/>
  <c r="L191" i="1" s="1"/>
  <c r="Q191" i="1" s="1"/>
  <c r="O189" i="1"/>
  <c r="N189" i="1"/>
  <c r="M189" i="1"/>
  <c r="K189" i="1"/>
  <c r="J189" i="1"/>
  <c r="I189" i="1"/>
  <c r="H189" i="1"/>
  <c r="G189" i="1"/>
  <c r="F189" i="1"/>
  <c r="E189" i="1"/>
  <c r="P189" i="1" s="1"/>
  <c r="D189" i="1"/>
  <c r="Q188" i="1"/>
  <c r="P188" i="1"/>
  <c r="O188" i="1"/>
  <c r="L188" i="1"/>
  <c r="L189" i="1" s="1"/>
  <c r="Q189" i="1" s="1"/>
  <c r="N187" i="1"/>
  <c r="M187" i="1"/>
  <c r="K187" i="1"/>
  <c r="J187" i="1"/>
  <c r="I187" i="1"/>
  <c r="H187" i="1"/>
  <c r="G187" i="1"/>
  <c r="F187" i="1"/>
  <c r="E187" i="1"/>
  <c r="P187" i="1" s="1"/>
  <c r="D187" i="1"/>
  <c r="P186" i="1"/>
  <c r="O186" i="1"/>
  <c r="L186" i="1"/>
  <c r="Q186" i="1" s="1"/>
  <c r="Q185" i="1"/>
  <c r="P185" i="1"/>
  <c r="O185" i="1"/>
  <c r="L185" i="1"/>
  <c r="P184" i="1"/>
  <c r="O184" i="1"/>
  <c r="L184" i="1"/>
  <c r="Q184" i="1" s="1"/>
  <c r="Q183" i="1"/>
  <c r="P183" i="1"/>
  <c r="O183" i="1"/>
  <c r="L183" i="1"/>
  <c r="P182" i="1"/>
  <c r="O182" i="1"/>
  <c r="L182" i="1"/>
  <c r="Q182" i="1" s="1"/>
  <c r="Q181" i="1"/>
  <c r="P181" i="1"/>
  <c r="O181" i="1"/>
  <c r="O187" i="1" s="1"/>
  <c r="L181" i="1"/>
  <c r="L187" i="1" s="1"/>
  <c r="Q187" i="1" s="1"/>
  <c r="O180" i="1"/>
  <c r="N180" i="1"/>
  <c r="M180" i="1"/>
  <c r="K180" i="1"/>
  <c r="J180" i="1"/>
  <c r="I180" i="1"/>
  <c r="H180" i="1"/>
  <c r="G180" i="1"/>
  <c r="F180" i="1"/>
  <c r="E180" i="1"/>
  <c r="P180" i="1" s="1"/>
  <c r="D180" i="1"/>
  <c r="Q179" i="1"/>
  <c r="P179" i="1"/>
  <c r="O179" i="1"/>
  <c r="L179" i="1"/>
  <c r="Q178" i="1"/>
  <c r="P178" i="1"/>
  <c r="O178" i="1"/>
  <c r="L178" i="1"/>
  <c r="Q177" i="1"/>
  <c r="P177" i="1"/>
  <c r="O177" i="1"/>
  <c r="L177" i="1"/>
  <c r="Q176" i="1"/>
  <c r="P176" i="1"/>
  <c r="O176" i="1"/>
  <c r="L176" i="1"/>
  <c r="Q175" i="1"/>
  <c r="P175" i="1"/>
  <c r="O175" i="1"/>
  <c r="L175" i="1"/>
  <c r="Q174" i="1"/>
  <c r="P174" i="1"/>
  <c r="O174" i="1"/>
  <c r="L174" i="1"/>
  <c r="Q173" i="1"/>
  <c r="P173" i="1"/>
  <c r="O173" i="1"/>
  <c r="L173" i="1"/>
  <c r="Q172" i="1"/>
  <c r="P172" i="1"/>
  <c r="O172" i="1"/>
  <c r="L172" i="1"/>
  <c r="Q171" i="1"/>
  <c r="P171" i="1"/>
  <c r="O171" i="1"/>
  <c r="L171" i="1"/>
  <c r="Q170" i="1"/>
  <c r="P170" i="1"/>
  <c r="O170" i="1"/>
  <c r="L170" i="1"/>
  <c r="Q169" i="1"/>
  <c r="P169" i="1"/>
  <c r="O169" i="1"/>
  <c r="L169" i="1"/>
  <c r="Q168" i="1"/>
  <c r="P168" i="1"/>
  <c r="O168" i="1"/>
  <c r="L168" i="1"/>
  <c r="Q167" i="1"/>
  <c r="P167" i="1"/>
  <c r="O167" i="1"/>
  <c r="L167" i="1"/>
  <c r="Q166" i="1"/>
  <c r="P166" i="1"/>
  <c r="O166" i="1"/>
  <c r="L166" i="1"/>
  <c r="Q165" i="1"/>
  <c r="P165" i="1"/>
  <c r="O165" i="1"/>
  <c r="L165" i="1"/>
  <c r="Q164" i="1"/>
  <c r="P164" i="1"/>
  <c r="O164" i="1"/>
  <c r="L164" i="1"/>
  <c r="Q163" i="1"/>
  <c r="P163" i="1"/>
  <c r="O163" i="1"/>
  <c r="L163" i="1"/>
  <c r="Q162" i="1"/>
  <c r="P162" i="1"/>
  <c r="O162" i="1"/>
  <c r="L162" i="1"/>
  <c r="L180" i="1" s="1"/>
  <c r="Q180" i="1" s="1"/>
  <c r="N161" i="1"/>
  <c r="M161" i="1"/>
  <c r="K161" i="1"/>
  <c r="J161" i="1"/>
  <c r="I161" i="1"/>
  <c r="H161" i="1"/>
  <c r="G161" i="1"/>
  <c r="F161" i="1"/>
  <c r="E161" i="1"/>
  <c r="P161" i="1" s="1"/>
  <c r="D161" i="1"/>
  <c r="Q160" i="1"/>
  <c r="P160" i="1"/>
  <c r="O160" i="1"/>
  <c r="L160" i="1"/>
  <c r="P159" i="1"/>
  <c r="O159" i="1"/>
  <c r="L159" i="1"/>
  <c r="Q159" i="1" s="1"/>
  <c r="Q158" i="1"/>
  <c r="P158" i="1"/>
  <c r="O158" i="1"/>
  <c r="L158" i="1"/>
  <c r="P157" i="1"/>
  <c r="O157" i="1"/>
  <c r="L157" i="1"/>
  <c r="Q157" i="1" s="1"/>
  <c r="Q156" i="1"/>
  <c r="P156" i="1"/>
  <c r="O156" i="1"/>
  <c r="L156" i="1"/>
  <c r="P155" i="1"/>
  <c r="O155" i="1"/>
  <c r="L155" i="1"/>
  <c r="Q155" i="1" s="1"/>
  <c r="Q154" i="1"/>
  <c r="P154" i="1"/>
  <c r="O154" i="1"/>
  <c r="L154" i="1"/>
  <c r="P153" i="1"/>
  <c r="O153" i="1"/>
  <c r="L153" i="1"/>
  <c r="Q153" i="1" s="1"/>
  <c r="Q152" i="1"/>
  <c r="P152" i="1"/>
  <c r="O152" i="1"/>
  <c r="L152" i="1"/>
  <c r="P151" i="1"/>
  <c r="O151" i="1"/>
  <c r="L151" i="1"/>
  <c r="Q151" i="1" s="1"/>
  <c r="Q150" i="1"/>
  <c r="P150" i="1"/>
  <c r="O150" i="1"/>
  <c r="L150" i="1"/>
  <c r="P149" i="1"/>
  <c r="O149" i="1"/>
  <c r="L149" i="1"/>
  <c r="Q149" i="1" s="1"/>
  <c r="Q148" i="1"/>
  <c r="P148" i="1"/>
  <c r="O148" i="1"/>
  <c r="L148" i="1"/>
  <c r="P147" i="1"/>
  <c r="O147" i="1"/>
  <c r="L147" i="1"/>
  <c r="Q147" i="1" s="1"/>
  <c r="Q146" i="1"/>
  <c r="P146" i="1"/>
  <c r="O146" i="1"/>
  <c r="L146" i="1"/>
  <c r="P145" i="1"/>
  <c r="O145" i="1"/>
  <c r="L145" i="1"/>
  <c r="Q145" i="1" s="1"/>
  <c r="Q144" i="1"/>
  <c r="P144" i="1"/>
  <c r="O144" i="1"/>
  <c r="L144" i="1"/>
  <c r="P143" i="1"/>
  <c r="O143" i="1"/>
  <c r="L143" i="1"/>
  <c r="Q143" i="1" s="1"/>
  <c r="Q142" i="1"/>
  <c r="P142" i="1"/>
  <c r="O142" i="1"/>
  <c r="L142" i="1"/>
  <c r="P141" i="1"/>
  <c r="O141" i="1"/>
  <c r="L141" i="1"/>
  <c r="Q141" i="1" s="1"/>
  <c r="Q140" i="1"/>
  <c r="P140" i="1"/>
  <c r="O140" i="1"/>
  <c r="L140" i="1"/>
  <c r="P139" i="1"/>
  <c r="O139" i="1"/>
  <c r="L139" i="1"/>
  <c r="Q139" i="1" s="1"/>
  <c r="Q138" i="1"/>
  <c r="P138" i="1"/>
  <c r="O138" i="1"/>
  <c r="L138" i="1"/>
  <c r="P137" i="1"/>
  <c r="O137" i="1"/>
  <c r="L137" i="1"/>
  <c r="Q137" i="1" s="1"/>
  <c r="Q136" i="1"/>
  <c r="P136" i="1"/>
  <c r="O136" i="1"/>
  <c r="L136" i="1"/>
  <c r="P135" i="1"/>
  <c r="O135" i="1"/>
  <c r="L135" i="1"/>
  <c r="Q135" i="1" s="1"/>
  <c r="Q134" i="1"/>
  <c r="P134" i="1"/>
  <c r="O134" i="1"/>
  <c r="L134" i="1"/>
  <c r="P133" i="1"/>
  <c r="O133" i="1"/>
  <c r="L133" i="1"/>
  <c r="Q133" i="1" s="1"/>
  <c r="Q132" i="1"/>
  <c r="P132" i="1"/>
  <c r="O132" i="1"/>
  <c r="L132" i="1"/>
  <c r="P131" i="1"/>
  <c r="O131" i="1"/>
  <c r="L131" i="1"/>
  <c r="Q131" i="1" s="1"/>
  <c r="Q130" i="1"/>
  <c r="P130" i="1"/>
  <c r="O130" i="1"/>
  <c r="L130" i="1"/>
  <c r="P129" i="1"/>
  <c r="O129" i="1"/>
  <c r="O161" i="1" s="1"/>
  <c r="L129" i="1"/>
  <c r="L161" i="1" s="1"/>
  <c r="Q161" i="1" s="1"/>
  <c r="O128" i="1"/>
  <c r="N128" i="1"/>
  <c r="M128" i="1"/>
  <c r="K128" i="1"/>
  <c r="J128" i="1"/>
  <c r="I128" i="1"/>
  <c r="H128" i="1"/>
  <c r="G128" i="1"/>
  <c r="F128" i="1"/>
  <c r="E128" i="1"/>
  <c r="P128" i="1" s="1"/>
  <c r="D128" i="1"/>
  <c r="Q127" i="1"/>
  <c r="P127" i="1"/>
  <c r="O127" i="1"/>
  <c r="L127" i="1"/>
  <c r="Q126" i="1"/>
  <c r="P126" i="1"/>
  <c r="O126" i="1"/>
  <c r="L126" i="1"/>
  <c r="Q125" i="1"/>
  <c r="P125" i="1"/>
  <c r="O125" i="1"/>
  <c r="L125" i="1"/>
  <c r="Q124" i="1"/>
  <c r="P124" i="1"/>
  <c r="O124" i="1"/>
  <c r="L124" i="1"/>
  <c r="Q123" i="1"/>
  <c r="P123" i="1"/>
  <c r="O123" i="1"/>
  <c r="L123" i="1"/>
  <c r="L128" i="1" s="1"/>
  <c r="Q128" i="1" s="1"/>
  <c r="N122" i="1"/>
  <c r="M122" i="1"/>
  <c r="M861" i="1" s="1"/>
  <c r="B867" i="1" s="1"/>
  <c r="C867" i="1" s="1"/>
  <c r="K122" i="1"/>
  <c r="J122" i="1"/>
  <c r="I122" i="1"/>
  <c r="H122" i="1"/>
  <c r="G122" i="1"/>
  <c r="F122" i="1"/>
  <c r="E122" i="1"/>
  <c r="E861" i="1" s="1"/>
  <c r="D122" i="1"/>
  <c r="Q121" i="1"/>
  <c r="P121" i="1"/>
  <c r="O121" i="1"/>
  <c r="L121" i="1"/>
  <c r="P120" i="1"/>
  <c r="O120" i="1"/>
  <c r="L120" i="1"/>
  <c r="Q120" i="1" s="1"/>
  <c r="Q119" i="1"/>
  <c r="P119" i="1"/>
  <c r="O119" i="1"/>
  <c r="L119" i="1"/>
  <c r="P118" i="1"/>
  <c r="O118" i="1"/>
  <c r="L118" i="1"/>
  <c r="Q118" i="1" s="1"/>
  <c r="Q117" i="1"/>
  <c r="P117" i="1"/>
  <c r="O117" i="1"/>
  <c r="L117" i="1"/>
  <c r="P116" i="1"/>
  <c r="O116" i="1"/>
  <c r="L116" i="1"/>
  <c r="Q116" i="1" s="1"/>
  <c r="Q115" i="1"/>
  <c r="P115" i="1"/>
  <c r="O115" i="1"/>
  <c r="L115" i="1"/>
  <c r="P114" i="1"/>
  <c r="O114" i="1"/>
  <c r="L114" i="1"/>
  <c r="Q114" i="1" s="1"/>
  <c r="Q113" i="1"/>
  <c r="P113" i="1"/>
  <c r="O113" i="1"/>
  <c r="L113" i="1"/>
  <c r="P112" i="1"/>
  <c r="O112" i="1"/>
  <c r="L112" i="1"/>
  <c r="Q112" i="1" s="1"/>
  <c r="Q111" i="1"/>
  <c r="P111" i="1"/>
  <c r="O111" i="1"/>
  <c r="L111" i="1"/>
  <c r="P110" i="1"/>
  <c r="O110" i="1"/>
  <c r="L110" i="1"/>
  <c r="Q110" i="1" s="1"/>
  <c r="Q109" i="1"/>
  <c r="P109" i="1"/>
  <c r="O109" i="1"/>
  <c r="L109" i="1"/>
  <c r="P108" i="1"/>
  <c r="O108" i="1"/>
  <c r="L108" i="1"/>
  <c r="Q108" i="1" s="1"/>
  <c r="Q107" i="1"/>
  <c r="P107" i="1"/>
  <c r="O107" i="1"/>
  <c r="L107" i="1"/>
  <c r="P106" i="1"/>
  <c r="O106" i="1"/>
  <c r="L106" i="1"/>
  <c r="Q106" i="1" s="1"/>
  <c r="Q105" i="1"/>
  <c r="P105" i="1"/>
  <c r="O105" i="1"/>
  <c r="L105" i="1"/>
  <c r="P104" i="1"/>
  <c r="O104" i="1"/>
  <c r="L104" i="1"/>
  <c r="Q104" i="1" s="1"/>
  <c r="Q103" i="1"/>
  <c r="P103" i="1"/>
  <c r="O103" i="1"/>
  <c r="L103" i="1"/>
  <c r="P102" i="1"/>
  <c r="O102" i="1"/>
  <c r="L102" i="1"/>
  <c r="Q102" i="1" s="1"/>
  <c r="Q101" i="1"/>
  <c r="P101" i="1"/>
  <c r="O101" i="1"/>
  <c r="L101" i="1"/>
  <c r="P100" i="1"/>
  <c r="O100" i="1"/>
  <c r="L100" i="1"/>
  <c r="Q100" i="1" s="1"/>
  <c r="Q99" i="1"/>
  <c r="P99" i="1"/>
  <c r="O99" i="1"/>
  <c r="L99" i="1"/>
  <c r="P98" i="1"/>
  <c r="O98" i="1"/>
  <c r="L98" i="1"/>
  <c r="Q98" i="1" s="1"/>
  <c r="Q97" i="1"/>
  <c r="P97" i="1"/>
  <c r="O97" i="1"/>
  <c r="L97" i="1"/>
  <c r="P96" i="1"/>
  <c r="O96" i="1"/>
  <c r="L96" i="1"/>
  <c r="Q96" i="1" s="1"/>
  <c r="Q95" i="1"/>
  <c r="P95" i="1"/>
  <c r="O95" i="1"/>
  <c r="L95" i="1"/>
  <c r="P94" i="1"/>
  <c r="O94" i="1"/>
  <c r="L94" i="1"/>
  <c r="Q94" i="1" s="1"/>
  <c r="Q93" i="1"/>
  <c r="P93" i="1"/>
  <c r="O93" i="1"/>
  <c r="L93" i="1"/>
  <c r="P92" i="1"/>
  <c r="O92" i="1"/>
  <c r="L92" i="1"/>
  <c r="Q92" i="1" s="1"/>
  <c r="Q91" i="1"/>
  <c r="P91" i="1"/>
  <c r="O91" i="1"/>
  <c r="L91" i="1"/>
  <c r="P90" i="1"/>
  <c r="O90" i="1"/>
  <c r="L90" i="1"/>
  <c r="Q90" i="1" s="1"/>
  <c r="Q89" i="1"/>
  <c r="P89" i="1"/>
  <c r="O89" i="1"/>
  <c r="L89" i="1"/>
  <c r="P88" i="1"/>
  <c r="O88" i="1"/>
  <c r="L88" i="1"/>
  <c r="Q88" i="1" s="1"/>
  <c r="Q87" i="1"/>
  <c r="P87" i="1"/>
  <c r="O87" i="1"/>
  <c r="L87" i="1"/>
  <c r="P86" i="1"/>
  <c r="O86" i="1"/>
  <c r="L86" i="1"/>
  <c r="Q86" i="1" s="1"/>
  <c r="Q85" i="1"/>
  <c r="P85" i="1"/>
  <c r="O85" i="1"/>
  <c r="L85" i="1"/>
  <c r="P84" i="1"/>
  <c r="O84" i="1"/>
  <c r="L84" i="1"/>
  <c r="Q84" i="1" s="1"/>
  <c r="Q83" i="1"/>
  <c r="P83" i="1"/>
  <c r="O83" i="1"/>
  <c r="L83" i="1"/>
  <c r="P82" i="1"/>
  <c r="O82" i="1"/>
  <c r="L82" i="1"/>
  <c r="Q82" i="1" s="1"/>
  <c r="Q81" i="1"/>
  <c r="P81" i="1"/>
  <c r="O81" i="1"/>
  <c r="L81" i="1"/>
  <c r="P80" i="1"/>
  <c r="O80" i="1"/>
  <c r="L80" i="1"/>
  <c r="Q80" i="1" s="1"/>
  <c r="Q79" i="1"/>
  <c r="P79" i="1"/>
  <c r="O79" i="1"/>
  <c r="L79" i="1"/>
  <c r="P78" i="1"/>
  <c r="O78" i="1"/>
  <c r="L78" i="1"/>
  <c r="Q78" i="1" s="1"/>
  <c r="Q77" i="1"/>
  <c r="P77" i="1"/>
  <c r="O77" i="1"/>
  <c r="L77" i="1"/>
  <c r="P76" i="1"/>
  <c r="O76" i="1"/>
  <c r="L76" i="1"/>
  <c r="Q76" i="1" s="1"/>
  <c r="Q75" i="1"/>
  <c r="P75" i="1"/>
  <c r="O75" i="1"/>
  <c r="L75" i="1"/>
  <c r="P74" i="1"/>
  <c r="O74" i="1"/>
  <c r="L74" i="1"/>
  <c r="Q74" i="1" s="1"/>
  <c r="Q73" i="1"/>
  <c r="P73" i="1"/>
  <c r="O73" i="1"/>
  <c r="L73" i="1"/>
  <c r="P72" i="1"/>
  <c r="O72" i="1"/>
  <c r="L72" i="1"/>
  <c r="Q72" i="1" s="1"/>
  <c r="Q71" i="1"/>
  <c r="P71" i="1"/>
  <c r="O71" i="1"/>
  <c r="L71" i="1"/>
  <c r="P70" i="1"/>
  <c r="O70" i="1"/>
  <c r="L70" i="1"/>
  <c r="Q70" i="1" s="1"/>
  <c r="Q69" i="1"/>
  <c r="P69" i="1"/>
  <c r="O69" i="1"/>
  <c r="L69" i="1"/>
  <c r="P68" i="1"/>
  <c r="O68" i="1"/>
  <c r="L68" i="1"/>
  <c r="Q68" i="1" s="1"/>
  <c r="Q67" i="1"/>
  <c r="P67" i="1"/>
  <c r="O67" i="1"/>
  <c r="L67" i="1"/>
  <c r="P66" i="1"/>
  <c r="O66" i="1"/>
  <c r="L66" i="1"/>
  <c r="Q66" i="1" s="1"/>
  <c r="Q65" i="1"/>
  <c r="P65" i="1"/>
  <c r="O65" i="1"/>
  <c r="L65" i="1"/>
  <c r="P64" i="1"/>
  <c r="O64" i="1"/>
  <c r="L64" i="1"/>
  <c r="Q64" i="1" s="1"/>
  <c r="Q63" i="1"/>
  <c r="P63" i="1"/>
  <c r="O63" i="1"/>
  <c r="L63" i="1"/>
  <c r="P62" i="1"/>
  <c r="O62" i="1"/>
  <c r="L62" i="1"/>
  <c r="Q62" i="1" s="1"/>
  <c r="Q61" i="1"/>
  <c r="P61" i="1"/>
  <c r="O61" i="1"/>
  <c r="L61" i="1"/>
  <c r="P60" i="1"/>
  <c r="O60" i="1"/>
  <c r="L60" i="1"/>
  <c r="Q60" i="1" s="1"/>
  <c r="Q59" i="1"/>
  <c r="P59" i="1"/>
  <c r="O59" i="1"/>
  <c r="L59" i="1"/>
  <c r="P58" i="1"/>
  <c r="O58" i="1"/>
  <c r="L58" i="1"/>
  <c r="Q58" i="1" s="1"/>
  <c r="Q57" i="1"/>
  <c r="P57" i="1"/>
  <c r="O57" i="1"/>
  <c r="L57" i="1"/>
  <c r="P56" i="1"/>
  <c r="O56" i="1"/>
  <c r="L56" i="1"/>
  <c r="Q56" i="1" s="1"/>
  <c r="Q55" i="1"/>
  <c r="P55" i="1"/>
  <c r="O55" i="1"/>
  <c r="L55" i="1"/>
  <c r="P54" i="1"/>
  <c r="O54" i="1"/>
  <c r="L54" i="1"/>
  <c r="Q54" i="1" s="1"/>
  <c r="Q53" i="1"/>
  <c r="P53" i="1"/>
  <c r="O53" i="1"/>
  <c r="L53" i="1"/>
  <c r="P52" i="1"/>
  <c r="O52" i="1"/>
  <c r="L52" i="1"/>
  <c r="Q52" i="1" s="1"/>
  <c r="Q51" i="1"/>
  <c r="P51" i="1"/>
  <c r="O51" i="1"/>
  <c r="L51" i="1"/>
  <c r="P50" i="1"/>
  <c r="O50" i="1"/>
  <c r="L50" i="1"/>
  <c r="Q50" i="1" s="1"/>
  <c r="Q49" i="1"/>
  <c r="P49" i="1"/>
  <c r="O49" i="1"/>
  <c r="L49" i="1"/>
  <c r="P48" i="1"/>
  <c r="O48" i="1"/>
  <c r="L48" i="1"/>
  <c r="Q48" i="1" s="1"/>
  <c r="Q47" i="1"/>
  <c r="P47" i="1"/>
  <c r="O47" i="1"/>
  <c r="L47" i="1"/>
  <c r="P46" i="1"/>
  <c r="O46" i="1"/>
  <c r="L46" i="1"/>
  <c r="Q46" i="1" s="1"/>
  <c r="Q45" i="1"/>
  <c r="P45" i="1"/>
  <c r="O45" i="1"/>
  <c r="L45" i="1"/>
  <c r="P44" i="1"/>
  <c r="O44" i="1"/>
  <c r="L44" i="1"/>
  <c r="Q44" i="1" s="1"/>
  <c r="Q43" i="1"/>
  <c r="P43" i="1"/>
  <c r="O43" i="1"/>
  <c r="L43" i="1"/>
  <c r="P42" i="1"/>
  <c r="O42" i="1"/>
  <c r="L42" i="1"/>
  <c r="Q42" i="1" s="1"/>
  <c r="Q41" i="1"/>
  <c r="P41" i="1"/>
  <c r="O41" i="1"/>
  <c r="L41" i="1"/>
  <c r="P40" i="1"/>
  <c r="O40" i="1"/>
  <c r="L40" i="1"/>
  <c r="Q40" i="1" s="1"/>
  <c r="Q39" i="1"/>
  <c r="P39" i="1"/>
  <c r="O39" i="1"/>
  <c r="L39" i="1"/>
  <c r="P38" i="1"/>
  <c r="O38" i="1"/>
  <c r="L38" i="1"/>
  <c r="Q38" i="1" s="1"/>
  <c r="Q37" i="1"/>
  <c r="P37" i="1"/>
  <c r="O37" i="1"/>
  <c r="L37" i="1"/>
  <c r="P36" i="1"/>
  <c r="O36" i="1"/>
  <c r="L36" i="1"/>
  <c r="Q36" i="1" s="1"/>
  <c r="Q35" i="1"/>
  <c r="P35" i="1"/>
  <c r="O35" i="1"/>
  <c r="L35" i="1"/>
  <c r="P34" i="1"/>
  <c r="O34" i="1"/>
  <c r="L34" i="1"/>
  <c r="Q34" i="1" s="1"/>
  <c r="Q33" i="1"/>
  <c r="P33" i="1"/>
  <c r="O33" i="1"/>
  <c r="L33" i="1"/>
  <c r="P32" i="1"/>
  <c r="O32" i="1"/>
  <c r="L32" i="1"/>
  <c r="Q32" i="1" s="1"/>
  <c r="Q31" i="1"/>
  <c r="P31" i="1"/>
  <c r="O31" i="1"/>
  <c r="L31" i="1"/>
  <c r="P30" i="1"/>
  <c r="O30" i="1"/>
  <c r="L30" i="1"/>
  <c r="Q30" i="1" s="1"/>
  <c r="Q29" i="1"/>
  <c r="P29" i="1"/>
  <c r="O29" i="1"/>
  <c r="L29" i="1"/>
  <c r="P28" i="1"/>
  <c r="O28" i="1"/>
  <c r="L28" i="1"/>
  <c r="Q28" i="1" s="1"/>
  <c r="Q27" i="1"/>
  <c r="P27" i="1"/>
  <c r="O27" i="1"/>
  <c r="L27" i="1"/>
  <c r="P26" i="1"/>
  <c r="O26" i="1"/>
  <c r="L26" i="1"/>
  <c r="Q26" i="1" s="1"/>
  <c r="Q25" i="1"/>
  <c r="P25" i="1"/>
  <c r="O25" i="1"/>
  <c r="L25" i="1"/>
  <c r="P24" i="1"/>
  <c r="O24" i="1"/>
  <c r="L24" i="1"/>
  <c r="Q24" i="1" s="1"/>
  <c r="Q23" i="1"/>
  <c r="P23" i="1"/>
  <c r="O23" i="1"/>
  <c r="L23" i="1"/>
  <c r="P22" i="1"/>
  <c r="O22" i="1"/>
  <c r="L22" i="1"/>
  <c r="Q22" i="1" s="1"/>
  <c r="Q21" i="1"/>
  <c r="P21" i="1"/>
  <c r="O21" i="1"/>
  <c r="L21" i="1"/>
  <c r="P20" i="1"/>
  <c r="O20" i="1"/>
  <c r="L20" i="1"/>
  <c r="Q20" i="1" s="1"/>
  <c r="Q19" i="1"/>
  <c r="P19" i="1"/>
  <c r="O19" i="1"/>
  <c r="L19" i="1"/>
  <c r="P18" i="1"/>
  <c r="O18" i="1"/>
  <c r="L18" i="1"/>
  <c r="Q18" i="1" s="1"/>
  <c r="Q17" i="1"/>
  <c r="P17" i="1"/>
  <c r="O17" i="1"/>
  <c r="L17" i="1"/>
  <c r="P16" i="1"/>
  <c r="O16" i="1"/>
  <c r="L16" i="1"/>
  <c r="Q16" i="1" s="1"/>
  <c r="Q15" i="1"/>
  <c r="P15" i="1"/>
  <c r="O15" i="1"/>
  <c r="L15" i="1"/>
  <c r="P14" i="1"/>
  <c r="O14" i="1"/>
  <c r="L14" i="1"/>
  <c r="Q14" i="1" s="1"/>
  <c r="Q13" i="1"/>
  <c r="P13" i="1"/>
  <c r="O13" i="1"/>
  <c r="L13" i="1"/>
  <c r="P12" i="1"/>
  <c r="O12" i="1"/>
  <c r="L12" i="1"/>
  <c r="Q12" i="1" s="1"/>
  <c r="Q11" i="1"/>
  <c r="P11" i="1"/>
  <c r="O11" i="1"/>
  <c r="L11" i="1"/>
  <c r="P10" i="1"/>
  <c r="O10" i="1"/>
  <c r="L10" i="1"/>
  <c r="Q10" i="1" s="1"/>
  <c r="Q9" i="1"/>
  <c r="P9" i="1"/>
  <c r="O9" i="1"/>
  <c r="L9" i="1"/>
  <c r="P8" i="1"/>
  <c r="O8" i="1"/>
  <c r="L8" i="1"/>
  <c r="Q8" i="1" s="1"/>
  <c r="Q7" i="1"/>
  <c r="P7" i="1"/>
  <c r="O7" i="1"/>
  <c r="L7" i="1"/>
  <c r="P6" i="1"/>
  <c r="O6" i="1"/>
  <c r="L6" i="1"/>
  <c r="Q6" i="1" s="1"/>
  <c r="Q5" i="1"/>
  <c r="P5" i="1"/>
  <c r="O5" i="1"/>
  <c r="L5" i="1"/>
  <c r="P4" i="1"/>
  <c r="O4" i="1"/>
  <c r="O122" i="1" s="1"/>
  <c r="L4" i="1"/>
  <c r="L122" i="1" s="1"/>
  <c r="Q122" i="1" l="1"/>
  <c r="O298" i="1"/>
  <c r="Q298" i="1"/>
  <c r="Q303" i="1"/>
  <c r="O303" i="1"/>
  <c r="O307" i="1"/>
  <c r="Q307" i="1"/>
  <c r="Q301" i="1"/>
  <c r="O301" i="1"/>
  <c r="Q309" i="1"/>
  <c r="O309" i="1"/>
  <c r="O368" i="1"/>
  <c r="Q368" i="1"/>
  <c r="O283" i="1"/>
  <c r="Q283" i="1"/>
  <c r="Q420" i="1"/>
  <c r="O420" i="1"/>
  <c r="Q624" i="1"/>
  <c r="O624" i="1"/>
  <c r="Q672" i="1"/>
  <c r="O672" i="1"/>
  <c r="F861" i="1"/>
  <c r="F866" i="1" s="1"/>
  <c r="F867" i="1" s="1"/>
  <c r="N861" i="1"/>
  <c r="B868" i="1" s="1"/>
  <c r="C868" i="1" s="1"/>
  <c r="O304" i="1"/>
  <c r="O306" i="1"/>
  <c r="O311" i="1"/>
  <c r="O313" i="1"/>
  <c r="O315" i="1"/>
  <c r="O317" i="1"/>
  <c r="O319" i="1"/>
  <c r="O321" i="1"/>
  <c r="O323" i="1"/>
  <c r="O325" i="1"/>
  <c r="O327" i="1"/>
  <c r="O329" i="1"/>
  <c r="O331" i="1"/>
  <c r="O333" i="1"/>
  <c r="O335" i="1"/>
  <c r="O337" i="1"/>
  <c r="O339" i="1"/>
  <c r="O341" i="1"/>
  <c r="O343" i="1"/>
  <c r="O345" i="1"/>
  <c r="O347" i="1"/>
  <c r="O349" i="1"/>
  <c r="O351" i="1"/>
  <c r="O353" i="1"/>
  <c r="O355" i="1"/>
  <c r="O357" i="1"/>
  <c r="Q361" i="1"/>
  <c r="O366" i="1"/>
  <c r="O375" i="1"/>
  <c r="Q379" i="1"/>
  <c r="O405" i="1"/>
  <c r="O414" i="1"/>
  <c r="Q418" i="1"/>
  <c r="O432" i="1"/>
  <c r="Q436" i="1"/>
  <c r="Q441" i="1"/>
  <c r="Q449" i="1"/>
  <c r="Q457" i="1"/>
  <c r="L484" i="1"/>
  <c r="Q562" i="1"/>
  <c r="O562" i="1"/>
  <c r="Q551" i="1"/>
  <c r="O551" i="1"/>
  <c r="Q4" i="1"/>
  <c r="G861" i="1"/>
  <c r="G866" i="1" s="1"/>
  <c r="G867" i="1" s="1"/>
  <c r="Q129" i="1"/>
  <c r="L394" i="1"/>
  <c r="Q618" i="1"/>
  <c r="O618" i="1"/>
  <c r="O621" i="1"/>
  <c r="Q621" i="1"/>
  <c r="H861" i="1"/>
  <c r="H866" i="1" s="1"/>
  <c r="H867" i="1" s="1"/>
  <c r="P122" i="1"/>
  <c r="O308" i="1"/>
  <c r="O362" i="1"/>
  <c r="O371" i="1"/>
  <c r="O401" i="1"/>
  <c r="L410" i="1"/>
  <c r="O428" i="1"/>
  <c r="O437" i="1"/>
  <c r="Q553" i="1"/>
  <c r="O553" i="1"/>
  <c r="I861" i="1"/>
  <c r="I866" i="1" s="1"/>
  <c r="I867" i="1" s="1"/>
  <c r="Q585" i="1"/>
  <c r="O585" i="1"/>
  <c r="Q589" i="1"/>
  <c r="O589" i="1"/>
  <c r="Q593" i="1"/>
  <c r="O593" i="1"/>
  <c r="O595" i="1"/>
  <c r="Q595" i="1"/>
  <c r="J861" i="1"/>
  <c r="J866" i="1" s="1"/>
  <c r="J867" i="1" s="1"/>
  <c r="O305" i="1"/>
  <c r="O310" i="1"/>
  <c r="O312" i="1"/>
  <c r="O314" i="1"/>
  <c r="O316" i="1"/>
  <c r="O318" i="1"/>
  <c r="O320" i="1"/>
  <c r="O322" i="1"/>
  <c r="O324" i="1"/>
  <c r="O326" i="1"/>
  <c r="O328" i="1"/>
  <c r="O330" i="1"/>
  <c r="O332" i="1"/>
  <c r="O334" i="1"/>
  <c r="O336" i="1"/>
  <c r="O338" i="1"/>
  <c r="O340" i="1"/>
  <c r="O342" i="1"/>
  <c r="O344" i="1"/>
  <c r="O346" i="1"/>
  <c r="O348" i="1"/>
  <c r="O350" i="1"/>
  <c r="O352" i="1"/>
  <c r="O354" i="1"/>
  <c r="O356" i="1"/>
  <c r="O358" i="1"/>
  <c r="O365" i="1"/>
  <c r="O383" i="1"/>
  <c r="O385" i="1"/>
  <c r="O387" i="1"/>
  <c r="O389" i="1"/>
  <c r="O391" i="1"/>
  <c r="O393" i="1"/>
  <c r="O397" i="1"/>
  <c r="O424" i="1"/>
  <c r="Q445" i="1"/>
  <c r="Q453" i="1"/>
  <c r="Q461" i="1"/>
  <c r="Q578" i="1"/>
  <c r="O578" i="1"/>
  <c r="K861" i="1"/>
  <c r="K866" i="1" s="1"/>
  <c r="K867" i="1" s="1"/>
  <c r="Q544" i="1"/>
  <c r="O544" i="1"/>
  <c r="Q557" i="1"/>
  <c r="O557" i="1"/>
  <c r="D861" i="1"/>
  <c r="P861" i="1" s="1"/>
  <c r="O409" i="1"/>
  <c r="P436" i="1"/>
  <c r="Q565" i="1"/>
  <c r="O565" i="1"/>
  <c r="Q556" i="1"/>
  <c r="Q559" i="1"/>
  <c r="O559" i="1"/>
  <c r="Q575" i="1"/>
  <c r="O575" i="1"/>
  <c r="O582" i="1"/>
  <c r="Q582" i="1"/>
  <c r="Q625" i="1"/>
  <c r="O625" i="1"/>
  <c r="Q629" i="1"/>
  <c r="O629" i="1"/>
  <c r="Q633" i="1"/>
  <c r="O633" i="1"/>
  <c r="Q637" i="1"/>
  <c r="O637" i="1"/>
  <c r="Q641" i="1"/>
  <c r="O641" i="1"/>
  <c r="Q645" i="1"/>
  <c r="O645" i="1"/>
  <c r="Q649" i="1"/>
  <c r="O649" i="1"/>
  <c r="Q653" i="1"/>
  <c r="O653" i="1"/>
  <c r="Q657" i="1"/>
  <c r="O657" i="1"/>
  <c r="Q675" i="1"/>
  <c r="O675" i="1"/>
  <c r="O702" i="1"/>
  <c r="Q702" i="1"/>
  <c r="Q707" i="1"/>
  <c r="O707" i="1"/>
  <c r="Q548" i="1"/>
  <c r="O548" i="1"/>
  <c r="Q569" i="1"/>
  <c r="O569" i="1"/>
  <c r="O572" i="1"/>
  <c r="Q586" i="1"/>
  <c r="O586" i="1"/>
  <c r="Q590" i="1"/>
  <c r="O590" i="1"/>
  <c r="Q594" i="1"/>
  <c r="O594" i="1"/>
  <c r="O597" i="1"/>
  <c r="Q597" i="1"/>
  <c r="O601" i="1"/>
  <c r="Q601" i="1"/>
  <c r="O605" i="1"/>
  <c r="Q605" i="1"/>
  <c r="L608" i="1"/>
  <c r="Q619" i="1"/>
  <c r="O619" i="1"/>
  <c r="Q563" i="1"/>
  <c r="O563" i="1"/>
  <c r="Q579" i="1"/>
  <c r="O579" i="1"/>
  <c r="Q609" i="1"/>
  <c r="O609" i="1"/>
  <c r="O612" i="1"/>
  <c r="Q612" i="1"/>
  <c r="L615" i="1"/>
  <c r="Q626" i="1"/>
  <c r="O626" i="1"/>
  <c r="Q630" i="1"/>
  <c r="O630" i="1"/>
  <c r="Q634" i="1"/>
  <c r="O634" i="1"/>
  <c r="Q677" i="1"/>
  <c r="O677" i="1"/>
  <c r="Q681" i="1"/>
  <c r="O681" i="1"/>
  <c r="Q685" i="1"/>
  <c r="O685" i="1"/>
  <c r="Q689" i="1"/>
  <c r="O689" i="1"/>
  <c r="Q693" i="1"/>
  <c r="O693" i="1"/>
  <c r="L696" i="1"/>
  <c r="Q712" i="1"/>
  <c r="O712" i="1"/>
  <c r="Q573" i="1"/>
  <c r="O573" i="1"/>
  <c r="Q587" i="1"/>
  <c r="O587" i="1"/>
  <c r="Q591" i="1"/>
  <c r="O591" i="1"/>
  <c r="Q616" i="1"/>
  <c r="O616" i="1"/>
  <c r="Q620" i="1"/>
  <c r="O620" i="1"/>
  <c r="O623" i="1"/>
  <c r="Q623" i="1"/>
  <c r="O739" i="1"/>
  <c r="Q739" i="1"/>
  <c r="O755" i="1"/>
  <c r="Q755" i="1"/>
  <c r="O771" i="1"/>
  <c r="Q771" i="1"/>
  <c r="Q831" i="1"/>
  <c r="O831" i="1"/>
  <c r="Q850" i="1"/>
  <c r="O850" i="1"/>
  <c r="Q546" i="1"/>
  <c r="O546" i="1"/>
  <c r="O549" i="1"/>
  <c r="Q555" i="1"/>
  <c r="O555" i="1"/>
  <c r="Q567" i="1"/>
  <c r="O567" i="1"/>
  <c r="O570" i="1"/>
  <c r="O580" i="1"/>
  <c r="Q580" i="1"/>
  <c r="Q583" i="1"/>
  <c r="O583" i="1"/>
  <c r="O610" i="1"/>
  <c r="Q610" i="1"/>
  <c r="Q627" i="1"/>
  <c r="O627" i="1"/>
  <c r="Q631" i="1"/>
  <c r="O631" i="1"/>
  <c r="Q635" i="1"/>
  <c r="O635" i="1"/>
  <c r="Q639" i="1"/>
  <c r="O639" i="1"/>
  <c r="Q643" i="1"/>
  <c r="O643" i="1"/>
  <c r="Q647" i="1"/>
  <c r="O647" i="1"/>
  <c r="Q651" i="1"/>
  <c r="O651" i="1"/>
  <c r="Q655" i="1"/>
  <c r="O655" i="1"/>
  <c r="O710" i="1"/>
  <c r="Q710" i="1"/>
  <c r="O543" i="1"/>
  <c r="Q561" i="1"/>
  <c r="O561" i="1"/>
  <c r="O564" i="1"/>
  <c r="Q577" i="1"/>
  <c r="O577" i="1"/>
  <c r="Q584" i="1"/>
  <c r="O584" i="1"/>
  <c r="Q588" i="1"/>
  <c r="O588" i="1"/>
  <c r="Q592" i="1"/>
  <c r="O592" i="1"/>
  <c r="O599" i="1"/>
  <c r="Q599" i="1"/>
  <c r="O603" i="1"/>
  <c r="Q603" i="1"/>
  <c r="O607" i="1"/>
  <c r="Q607" i="1"/>
  <c r="Q617" i="1"/>
  <c r="O617" i="1"/>
  <c r="Q670" i="1"/>
  <c r="O670" i="1"/>
  <c r="Q550" i="1"/>
  <c r="O550" i="1"/>
  <c r="Q552" i="1"/>
  <c r="Q571" i="1"/>
  <c r="O571" i="1"/>
  <c r="Q581" i="1"/>
  <c r="O581" i="1"/>
  <c r="O614" i="1"/>
  <c r="Q614" i="1"/>
  <c r="Q628" i="1"/>
  <c r="O628" i="1"/>
  <c r="Q632" i="1"/>
  <c r="O632" i="1"/>
  <c r="Q679" i="1"/>
  <c r="O679" i="1"/>
  <c r="Q683" i="1"/>
  <c r="O683" i="1"/>
  <c r="Q687" i="1"/>
  <c r="O687" i="1"/>
  <c r="Q691" i="1"/>
  <c r="O691" i="1"/>
  <c r="Q695" i="1"/>
  <c r="O695" i="1"/>
  <c r="Q658" i="1"/>
  <c r="Q660" i="1"/>
  <c r="Q662" i="1"/>
  <c r="Q664" i="1"/>
  <c r="Q666" i="1"/>
  <c r="Q668" i="1"/>
  <c r="Q673" i="1"/>
  <c r="Q716" i="1"/>
  <c r="O716" i="1"/>
  <c r="Q724" i="1"/>
  <c r="O724" i="1"/>
  <c r="O749" i="1"/>
  <c r="Q749" i="1"/>
  <c r="O765" i="1"/>
  <c r="Q765" i="1"/>
  <c r="O783" i="1"/>
  <c r="Q783" i="1"/>
  <c r="O791" i="1"/>
  <c r="Q791" i="1"/>
  <c r="O799" i="1"/>
  <c r="Q799" i="1"/>
  <c r="O807" i="1"/>
  <c r="Q807" i="1"/>
  <c r="O815" i="1"/>
  <c r="Q815" i="1"/>
  <c r="O823" i="1"/>
  <c r="Q823" i="1"/>
  <c r="Q844" i="1"/>
  <c r="O844" i="1"/>
  <c r="Q860" i="1"/>
  <c r="O860" i="1"/>
  <c r="O733" i="1"/>
  <c r="Q733" i="1"/>
  <c r="O743" i="1"/>
  <c r="Q743" i="1"/>
  <c r="O759" i="1"/>
  <c r="Q759" i="1"/>
  <c r="O775" i="1"/>
  <c r="Q775" i="1"/>
  <c r="Q835" i="1"/>
  <c r="O835" i="1"/>
  <c r="Q854" i="1"/>
  <c r="O854" i="1"/>
  <c r="O596" i="1"/>
  <c r="O598" i="1"/>
  <c r="O600" i="1"/>
  <c r="O602" i="1"/>
  <c r="O604" i="1"/>
  <c r="O606" i="1"/>
  <c r="O611" i="1"/>
  <c r="O613" i="1"/>
  <c r="O622" i="1"/>
  <c r="O659" i="1"/>
  <c r="O661" i="1"/>
  <c r="O663" i="1"/>
  <c r="O665" i="1"/>
  <c r="O667" i="1"/>
  <c r="O669" i="1"/>
  <c r="O674" i="1"/>
  <c r="O700" i="1"/>
  <c r="Q714" i="1"/>
  <c r="O714" i="1"/>
  <c r="Q722" i="1"/>
  <c r="O722" i="1"/>
  <c r="Q730" i="1"/>
  <c r="O730" i="1"/>
  <c r="O737" i="1"/>
  <c r="Q737" i="1"/>
  <c r="O753" i="1"/>
  <c r="Q753" i="1"/>
  <c r="O769" i="1"/>
  <c r="Q769" i="1"/>
  <c r="O781" i="1"/>
  <c r="Q781" i="1"/>
  <c r="O789" i="1"/>
  <c r="Q789" i="1"/>
  <c r="O797" i="1"/>
  <c r="Q797" i="1"/>
  <c r="O805" i="1"/>
  <c r="Q805" i="1"/>
  <c r="O813" i="1"/>
  <c r="Q813" i="1"/>
  <c r="O821" i="1"/>
  <c r="Q821" i="1"/>
  <c r="O829" i="1"/>
  <c r="Q829" i="1"/>
  <c r="Q848" i="1"/>
  <c r="O848" i="1"/>
  <c r="O708" i="1"/>
  <c r="Q708" i="1"/>
  <c r="O747" i="1"/>
  <c r="Q747" i="1"/>
  <c r="O763" i="1"/>
  <c r="Q763" i="1"/>
  <c r="Q858" i="1"/>
  <c r="O858" i="1"/>
  <c r="O636" i="1"/>
  <c r="O638" i="1"/>
  <c r="O640" i="1"/>
  <c r="O642" i="1"/>
  <c r="O644" i="1"/>
  <c r="O646" i="1"/>
  <c r="O648" i="1"/>
  <c r="O650" i="1"/>
  <c r="O652" i="1"/>
  <c r="O654" i="1"/>
  <c r="O656" i="1"/>
  <c r="O671" i="1"/>
  <c r="O676" i="1"/>
  <c r="O678" i="1"/>
  <c r="O680" i="1"/>
  <c r="O682" i="1"/>
  <c r="O684" i="1"/>
  <c r="O686" i="1"/>
  <c r="O688" i="1"/>
  <c r="O690" i="1"/>
  <c r="O692" i="1"/>
  <c r="O694" i="1"/>
  <c r="O698" i="1"/>
  <c r="Q705" i="1"/>
  <c r="Q720" i="1"/>
  <c r="O720" i="1"/>
  <c r="Q728" i="1"/>
  <c r="O728" i="1"/>
  <c r="O741" i="1"/>
  <c r="Q741" i="1"/>
  <c r="O757" i="1"/>
  <c r="Q757" i="1"/>
  <c r="O773" i="1"/>
  <c r="Q773" i="1"/>
  <c r="O779" i="1"/>
  <c r="Q779" i="1"/>
  <c r="O787" i="1"/>
  <c r="Q787" i="1"/>
  <c r="O795" i="1"/>
  <c r="Q795" i="1"/>
  <c r="O803" i="1"/>
  <c r="Q803" i="1"/>
  <c r="O811" i="1"/>
  <c r="Q811" i="1"/>
  <c r="O819" i="1"/>
  <c r="Q819" i="1"/>
  <c r="O827" i="1"/>
  <c r="Q827" i="1"/>
  <c r="Q833" i="1"/>
  <c r="O833" i="1"/>
  <c r="Q852" i="1"/>
  <c r="O852" i="1"/>
  <c r="Q709" i="1"/>
  <c r="O709" i="1"/>
  <c r="O731" i="1"/>
  <c r="Q731" i="1"/>
  <c r="O735" i="1"/>
  <c r="Q735" i="1"/>
  <c r="O751" i="1"/>
  <c r="Q751" i="1"/>
  <c r="O767" i="1"/>
  <c r="Q767" i="1"/>
  <c r="L836" i="1"/>
  <c r="Q842" i="1"/>
  <c r="O842" i="1"/>
  <c r="Q846" i="1"/>
  <c r="O846" i="1"/>
  <c r="Q718" i="1"/>
  <c r="O718" i="1"/>
  <c r="Q726" i="1"/>
  <c r="O726" i="1"/>
  <c r="O745" i="1"/>
  <c r="Q745" i="1"/>
  <c r="O761" i="1"/>
  <c r="Q761" i="1"/>
  <c r="O777" i="1"/>
  <c r="Q777" i="1"/>
  <c r="O785" i="1"/>
  <c r="Q785" i="1"/>
  <c r="O793" i="1"/>
  <c r="Q793" i="1"/>
  <c r="O801" i="1"/>
  <c r="Q801" i="1"/>
  <c r="O809" i="1"/>
  <c r="Q809" i="1"/>
  <c r="O817" i="1"/>
  <c r="Q817" i="1"/>
  <c r="O825" i="1"/>
  <c r="Q825" i="1"/>
  <c r="Q830" i="1"/>
  <c r="O830" i="1"/>
  <c r="Q856" i="1"/>
  <c r="O856" i="1"/>
  <c r="Q838" i="1"/>
  <c r="Q840" i="1"/>
  <c r="O711" i="1"/>
  <c r="O732" i="1"/>
  <c r="O734" i="1"/>
  <c r="Q615" i="1" l="1"/>
  <c r="O615" i="1"/>
  <c r="Q394" i="1"/>
  <c r="O394" i="1"/>
  <c r="O861" i="1" s="1"/>
  <c r="Q484" i="1"/>
  <c r="O484" i="1"/>
  <c r="O836" i="1"/>
  <c r="Q836" i="1"/>
  <c r="Q696" i="1"/>
  <c r="O696" i="1"/>
  <c r="Q608" i="1"/>
  <c r="O608" i="1"/>
  <c r="Q410" i="1"/>
  <c r="O410" i="1"/>
  <c r="L861" i="1"/>
  <c r="B866" i="1" l="1"/>
  <c r="Q861" i="1"/>
  <c r="B869" i="1" l="1"/>
  <c r="C866" i="1"/>
  <c r="C869" i="1" s="1"/>
</calcChain>
</file>

<file path=xl/sharedStrings.xml><?xml version="1.0" encoding="utf-8"?>
<sst xmlns="http://schemas.openxmlformats.org/spreadsheetml/2006/main" count="2525" uniqueCount="822">
  <si>
    <t>COBERTURA DEL SERVICIO DE GAS NATURAL - II TRIMESTRE DE 2020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</si>
  <si>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</si>
  <si>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</si>
  <si>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</si>
  <si>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</si>
  <si>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</si>
  <si>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</si>
  <si>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</si>
  <si>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</si>
  <si>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</si>
  <si>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</si>
  <si>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</si>
  <si>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</si>
  <si>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</si>
  <si>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</si>
  <si>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</si>
  <si>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</si>
  <si>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</si>
  <si>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</si>
  <si>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</si>
  <si>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</si>
  <si>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</si>
  <si>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</si>
  <si>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</si>
  <si>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</si>
  <si>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CALDAS</t>
  </si>
  <si>
    <t>LA DORADA</t>
  </si>
  <si>
    <t>SAN LUIS</t>
  </si>
  <si>
    <t>AMBALEMA</t>
  </si>
  <si>
    <t>VENADILLO</t>
  </si>
  <si>
    <t>PIEDRAS</t>
  </si>
  <si>
    <t>ALVARADO</t>
  </si>
  <si>
    <t>ARMERO</t>
  </si>
  <si>
    <t>LERIDA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</si>
  <si>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</si>
  <si>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</si>
  <si>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</si>
  <si>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</si>
  <si>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</si>
  <si>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</si>
  <si>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</si>
  <si>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</si>
  <si>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</si>
  <si>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GIRARDOT</t>
  </si>
  <si>
    <t>HONDA</t>
  </si>
  <si>
    <t>RICAURTE</t>
  </si>
  <si>
    <t>HUILA</t>
  </si>
  <si>
    <t>NEIVA</t>
  </si>
  <si>
    <t>AIPE</t>
  </si>
  <si>
    <t>YAGUARA</t>
  </si>
  <si>
    <t>PALERMO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</si>
  <si>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</si>
  <si>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</si>
  <si>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</si>
  <si>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</si>
  <si>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</si>
  <si>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</si>
  <si>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</si>
  <si>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</si>
  <si>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VILLAVIEJA</t>
  </si>
  <si>
    <t>COELLO</t>
  </si>
  <si>
    <t>GIGANTE</t>
  </si>
  <si>
    <t>NATAGAIMA</t>
  </si>
  <si>
    <t>LA PLATA</t>
  </si>
  <si>
    <t>CHAPARRAL</t>
  </si>
  <si>
    <t>ALGECIRAS</t>
  </si>
  <si>
    <t>GARZON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</si>
  <si>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</si>
  <si>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</si>
  <si>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</si>
  <si>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</si>
  <si>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</si>
  <si>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</si>
  <si>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</si>
  <si>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</si>
  <si>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</si>
  <si>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</si>
  <si>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</si>
  <si>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</si>
  <si>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</si>
  <si>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</si>
  <si>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</si>
  <si>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</si>
  <si>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</si>
  <si>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</si>
  <si>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</si>
  <si>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</si>
  <si>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PIENDAMO</t>
  </si>
  <si>
    <t>CAQUETA</t>
  </si>
  <si>
    <t>FLORENCIA</t>
  </si>
  <si>
    <t>EL CARMEN DE VIBORAL</t>
  </si>
  <si>
    <t>GUADUAS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</si>
  <si>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</si>
  <si>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</si>
  <si>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</si>
  <si>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</si>
  <si>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</si>
  <si>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</si>
  <si>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</si>
  <si>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</si>
  <si>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</si>
  <si>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</si>
  <si>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</si>
  <si>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</si>
  <si>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</si>
  <si>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</si>
  <si>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</si>
  <si>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</si>
  <si>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</si>
  <si>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</si>
  <si>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</si>
  <si>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</si>
  <si>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</si>
  <si>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</si>
  <si>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</si>
  <si>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</si>
  <si>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</si>
  <si>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</si>
  <si>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</si>
  <si>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</si>
  <si>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</si>
  <si>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</si>
  <si>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</si>
  <si>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</si>
  <si>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</si>
  <si>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</si>
  <si>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</si>
  <si>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</si>
  <si>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</si>
  <si>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</si>
  <si>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</si>
  <si>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</si>
  <si>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</si>
  <si>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</si>
  <si>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</si>
  <si>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</si>
  <si>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</si>
  <si>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</si>
  <si>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</si>
  <si>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</si>
  <si>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</si>
  <si>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</si>
  <si>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</si>
  <si>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</si>
  <si>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</si>
  <si>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</si>
  <si>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</si>
  <si>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</si>
  <si>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</si>
  <si>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CHINACOTA</t>
  </si>
  <si>
    <t>DURANIA</t>
  </si>
  <si>
    <t>RAGONVALIA</t>
  </si>
  <si>
    <t>HERRAN</t>
  </si>
  <si>
    <t>PAMPLONITA</t>
  </si>
  <si>
    <t>EFIGAS GAS NATURAL S.A. E.S.P.</t>
  </si>
  <si>
    <t>RISARALDA</t>
  </si>
  <si>
    <t>PEREIRA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</si>
  <si>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</si>
  <si>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</si>
  <si>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</si>
  <si>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</si>
  <si>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</si>
  <si>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</si>
  <si>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</si>
  <si>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</si>
  <si>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</si>
  <si>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</si>
  <si>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</si>
  <si>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</si>
  <si>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</si>
  <si>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</si>
  <si>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</si>
  <si>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</si>
  <si>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</si>
  <si>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</si>
  <si>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</si>
  <si>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</si>
  <si>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</si>
  <si>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</si>
  <si>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</si>
  <si>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</si>
  <si>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</si>
  <si>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</si>
  <si>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</si>
  <si>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</si>
  <si>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</si>
  <si>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</si>
  <si>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</si>
  <si>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</si>
  <si>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</si>
  <si>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</si>
  <si>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>MONTERREY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</si>
  <si>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</si>
  <si>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</si>
  <si>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</si>
  <si>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</si>
  <si>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</si>
  <si>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</si>
  <si>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</si>
  <si>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</si>
  <si>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</si>
  <si>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</si>
  <si>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</si>
  <si>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</si>
  <si>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</si>
  <si>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</si>
  <si>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</si>
  <si>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</si>
  <si>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</si>
  <si>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</si>
  <si>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</si>
  <si>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</si>
  <si>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</si>
  <si>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</si>
  <si>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</si>
  <si>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BARBOSA</t>
  </si>
  <si>
    <t>BELLO</t>
  </si>
  <si>
    <t>COPACABANA</t>
  </si>
  <si>
    <t>ENVIGADO</t>
  </si>
  <si>
    <t>GIRARDOTA</t>
  </si>
  <si>
    <t>ITAGUI</t>
  </si>
  <si>
    <t>LA ESTRELLA</t>
  </si>
  <si>
    <t>MEDELLIN</t>
  </si>
  <si>
    <t>SABANETA</t>
  </si>
  <si>
    <t>ABEJORRAL</t>
  </si>
  <si>
    <t>AMAGA</t>
  </si>
  <si>
    <t>AMALFI</t>
  </si>
  <si>
    <t>ANGELOPOLIS</t>
  </si>
  <si>
    <t>APARTADO</t>
  </si>
  <si>
    <t>ARBOLETES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</si>
  <si>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</si>
  <si>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</si>
  <si>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</si>
  <si>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</si>
  <si>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</si>
  <si>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</si>
  <si>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</si>
  <si>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</si>
  <si>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</si>
  <si>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</si>
  <si>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</si>
  <si>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</si>
  <si>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</si>
  <si>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</si>
  <si>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DABEIBA</t>
  </si>
  <si>
    <t>DON MATIAS</t>
  </si>
  <si>
    <t>PEÐOL</t>
  </si>
  <si>
    <t>RETIRO</t>
  </si>
  <si>
    <t>ENTRERRIOS</t>
  </si>
  <si>
    <t>FREDONIA</t>
  </si>
  <si>
    <t>FRONTINO</t>
  </si>
  <si>
    <t>GOMEZ PLATA</t>
  </si>
  <si>
    <t>GUADALUPE</t>
  </si>
  <si>
    <t>GUATAPE</t>
  </si>
  <si>
    <t>HISPANIA</t>
  </si>
  <si>
    <t>ITUANGO</t>
  </si>
  <si>
    <t>JARDIN</t>
  </si>
  <si>
    <t>JERICO</t>
  </si>
  <si>
    <t>LA CEJA</t>
  </si>
  <si>
    <t>LA UNION</t>
  </si>
  <si>
    <t>LIBORINA</t>
  </si>
  <si>
    <t>MACEO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</si>
  <si>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</si>
  <si>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</si>
  <si>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</si>
  <si>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</si>
  <si>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</si>
  <si>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</si>
  <si>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</si>
  <si>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</si>
  <si>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</si>
  <si>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</si>
  <si>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</si>
  <si>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</si>
  <si>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</si>
  <si>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</si>
  <si>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</si>
  <si>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</si>
  <si>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</si>
  <si>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</si>
  <si>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</si>
  <si>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</si>
  <si>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</si>
  <si>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</si>
  <si>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</si>
  <si>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</si>
  <si>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</si>
  <si>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</si>
  <si>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</si>
  <si>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</si>
  <si>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</si>
  <si>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</si>
  <si>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</si>
  <si>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</si>
  <si>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</si>
  <si>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</si>
  <si>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</si>
  <si>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</si>
  <si>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</si>
  <si>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- PUBLISERVICIOS S.A. ESP</t>
  </si>
  <si>
    <t>MIRAFLORES</t>
  </si>
  <si>
    <t>BERBEO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</si>
  <si>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</si>
  <si>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</si>
  <si>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</si>
  <si>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</si>
  <si>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</si>
  <si>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</si>
  <si>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</si>
  <si>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</si>
  <si>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</si>
  <si>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</si>
  <si>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</si>
  <si>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</si>
  <si>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ENERGY GAS S.A.S. E.S.P</t>
  </si>
  <si>
    <t>ANOLAIMA</t>
  </si>
  <si>
    <t>CACHIPAY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</si>
  <si>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</si>
  <si>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</si>
  <si>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</si>
  <si>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</si>
  <si>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</si>
  <si>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</si>
  <si>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</si>
  <si>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</si>
  <si>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</si>
  <si>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</si>
  <si>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</si>
  <si>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</si>
  <si>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</si>
  <si>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</si>
  <si>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</si>
  <si>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</si>
  <si>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</si>
  <si>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</si>
  <si>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</si>
  <si>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</si>
  <si>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</si>
  <si>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</si>
  <si>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</si>
  <si>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</si>
  <si>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</si>
  <si>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</si>
  <si>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</si>
  <si>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</si>
  <si>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</si>
  <si>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</si>
  <si>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</si>
  <si>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</si>
  <si>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</si>
  <si>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</si>
  <si>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</si>
  <si>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</si>
  <si>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</si>
  <si>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</si>
  <si>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</si>
  <si>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</si>
  <si>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</si>
  <si>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</si>
  <si>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</si>
  <si>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</si>
  <si>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</si>
  <si>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</si>
  <si>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</si>
  <si>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</si>
  <si>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</si>
  <si>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</si>
  <si>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</si>
  <si>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</si>
  <si>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</si>
  <si>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</si>
  <si>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</si>
  <si>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</si>
  <si>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</si>
  <si>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</si>
  <si>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</si>
  <si>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</si>
  <si>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</si>
  <si>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</si>
  <si>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</si>
  <si>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</si>
  <si>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</si>
  <si>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</si>
  <si>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</si>
  <si>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</si>
  <si>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</si>
  <si>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</si>
  <si>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</si>
  <si>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</si>
  <si>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</si>
  <si>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</si>
  <si>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</si>
  <si>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</si>
  <si>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</si>
  <si>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</si>
  <si>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</si>
  <si>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</si>
  <si>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</si>
  <si>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</si>
  <si>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</si>
  <si>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</si>
  <si>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</si>
  <si>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</si>
  <si>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</si>
  <si>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</si>
  <si>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</si>
  <si>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</si>
  <si>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</si>
  <si>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</si>
  <si>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</si>
  <si>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</si>
  <si>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</si>
  <si>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S.A E.S.P</t>
  </si>
  <si>
    <t>BOGOTA</t>
  </si>
  <si>
    <t>BOGOTA, D.C.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</si>
  <si>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</si>
  <si>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</si>
  <si>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</si>
  <si>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</si>
  <si>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</si>
  <si>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</si>
  <si>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</si>
  <si>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</si>
  <si>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</si>
  <si>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</si>
  <si>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</si>
  <si>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</si>
  <si>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</si>
  <si>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</si>
  <si>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</si>
  <si>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</si>
  <si>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</si>
  <si>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</si>
  <si>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</si>
  <si>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</si>
  <si>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</si>
  <si>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</si>
  <si>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</si>
  <si>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</si>
  <si>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</si>
  <si>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</si>
  <si>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</si>
  <si>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</si>
  <si>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</si>
  <si>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</si>
  <si>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</si>
  <si>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</si>
  <si>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</si>
  <si>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</si>
  <si>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</si>
  <si>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</si>
  <si>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</si>
  <si>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</si>
  <si>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</si>
  <si>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</si>
  <si>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</si>
  <si>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</si>
  <si>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</si>
  <si>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</si>
  <si>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</si>
  <si>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</si>
  <si>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</si>
  <si>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</si>
  <si>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</si>
  <si>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</si>
  <si>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</si>
  <si>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</si>
  <si>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</si>
  <si>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</si>
  <si>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</si>
  <si>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</si>
  <si>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</si>
  <si>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</si>
  <si>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</si>
  <si>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</si>
  <si>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</si>
  <si>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</si>
  <si>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</si>
  <si>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</si>
  <si>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</si>
  <si>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</si>
  <si>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</si>
  <si>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</si>
  <si>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</si>
  <si>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</si>
  <si>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</si>
  <si>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</si>
  <si>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</si>
  <si>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</si>
  <si>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</si>
  <si>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</si>
  <si>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</si>
  <si>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</si>
  <si>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</si>
  <si>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</si>
  <si>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</si>
  <si>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</si>
  <si>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</si>
  <si>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</si>
  <si>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</si>
  <si>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</si>
  <si>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</si>
  <si>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</si>
  <si>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</si>
  <si>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</si>
  <si>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</si>
  <si>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</si>
  <si>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</si>
  <si>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</si>
  <si>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</si>
  <si>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</si>
  <si>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</si>
  <si>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</si>
  <si>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</si>
  <si>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</si>
  <si>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</si>
  <si>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</si>
  <si>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</si>
  <si>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</si>
  <si>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</si>
  <si>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</si>
  <si>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</si>
  <si>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</si>
  <si>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</si>
  <si>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</si>
  <si>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</si>
  <si>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</si>
  <si>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</si>
  <si>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</si>
  <si>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</si>
  <si>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</si>
  <si>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</si>
  <si>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</si>
  <si>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</si>
  <si>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</si>
  <si>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</si>
  <si>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</si>
  <si>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</si>
  <si>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</si>
  <si>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</si>
  <si>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</si>
  <si>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</si>
  <si>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</si>
  <si>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</si>
  <si>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</si>
  <si>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</si>
  <si>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</si>
  <si>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</si>
  <si>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</si>
  <si>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</si>
  <si>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</si>
  <si>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</si>
  <si>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</si>
  <si>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</si>
  <si>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</si>
  <si>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</si>
  <si>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</si>
  <si>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</si>
  <si>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</si>
  <si>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</si>
  <si>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</si>
  <si>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</si>
  <si>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</si>
  <si>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</si>
  <si>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</si>
  <si>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</si>
  <si>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</si>
  <si>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</si>
  <si>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</si>
  <si>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</si>
  <si>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</si>
  <si>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</si>
  <si>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</si>
  <si>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</si>
  <si>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</si>
  <si>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</si>
  <si>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</si>
  <si>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</si>
  <si>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</si>
  <si>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</si>
  <si>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</si>
  <si>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</si>
  <si>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</si>
  <si>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</si>
  <si>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</si>
  <si>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</si>
  <si>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</si>
  <si>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</si>
  <si>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</si>
  <si>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</si>
  <si>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</si>
  <si>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</si>
  <si>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</si>
  <si>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</si>
  <si>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</si>
  <si>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SOATA</t>
  </si>
  <si>
    <t>BOAVITA</t>
  </si>
  <si>
    <t>LA UVITA</t>
  </si>
  <si>
    <t xml:space="preserve">GLOBAL, REDES Y OBRAS S.A.S. E.S.P. </t>
  </si>
  <si>
    <t>PACHO</t>
  </si>
  <si>
    <t>HEGA S.A. E.S.P.</t>
  </si>
  <si>
    <t>INGENIERIA Y SERVICIOS S.A. E.S.P.</t>
  </si>
  <si>
    <t>LENGUAZAQUE</t>
  </si>
  <si>
    <t>GUACHETA</t>
  </si>
  <si>
    <t>SAN JOSE DE PARE</t>
  </si>
  <si>
    <t>SOTAQUIRA</t>
  </si>
  <si>
    <t>KEOPS ASOCIADOS S.A.S ESP</t>
  </si>
  <si>
    <t>ARAUCA</t>
  </si>
  <si>
    <t>TAME</t>
  </si>
  <si>
    <t>MADIGAS INGENIEROS S.A. E.S.P.</t>
  </si>
  <si>
    <t>ARANZAZU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</si>
  <si>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</si>
  <si>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</si>
  <si>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</si>
  <si>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</si>
  <si>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</si>
  <si>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</si>
  <si>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</si>
  <si>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</si>
  <si>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</si>
  <si>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</si>
  <si>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</si>
  <si>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</si>
  <si>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</si>
  <si>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</si>
  <si>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</si>
  <si>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</si>
  <si>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</si>
  <si>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</si>
  <si>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</si>
  <si>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</si>
  <si>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</si>
  <si>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</si>
  <si>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</si>
  <si>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</si>
  <si>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</si>
  <si>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</si>
  <si>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METROGAS DE COLOMBIA S.A. E.S.P</t>
  </si>
  <si>
    <t>OCAÑA</t>
  </si>
  <si>
    <t>SOCORRO</t>
  </si>
  <si>
    <t>VALLE DE SAN JOSE</t>
  </si>
  <si>
    <t>PINCHOTE</t>
  </si>
  <si>
    <t>PARAMO</t>
  </si>
  <si>
    <t>CURITI</t>
  </si>
  <si>
    <t>SAN GIL</t>
  </si>
  <si>
    <t>RIO DE ORO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</si>
  <si>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</si>
  <si>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</si>
  <si>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</si>
  <si>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</si>
  <si>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</si>
  <si>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</si>
  <si>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</si>
  <si>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</si>
  <si>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</si>
  <si>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</si>
  <si>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</si>
  <si>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</si>
  <si>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</si>
  <si>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</si>
  <si>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</si>
  <si>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</si>
  <si>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</si>
  <si>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</si>
  <si>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</si>
  <si>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</si>
  <si>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</si>
  <si>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</si>
  <si>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</si>
  <si>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</si>
  <si>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</si>
  <si>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</si>
  <si>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PÝBLICOS INGENIERÝA Y GAS S.A. E.S.P.</t>
  </si>
  <si>
    <t>FALAN</t>
  </si>
  <si>
    <t>PALOCABILDO</t>
  </si>
  <si>
    <t>CASABIANCA</t>
  </si>
  <si>
    <t>VILLAHERMOSA</t>
  </si>
  <si>
    <t>SERVICIOS PÚBLICOS Y GAS S.A E.S.P.</t>
  </si>
  <si>
    <t>COYAIMA</t>
  </si>
  <si>
    <t>SURCOLOMBIANA DE GAS S.A. E.S.P.</t>
  </si>
  <si>
    <t>PITALITO</t>
  </si>
  <si>
    <t>TIMANA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</si>
  <si>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</si>
  <si>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</si>
  <si>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</si>
  <si>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</si>
  <si>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</si>
  <si>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</si>
  <si>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</si>
  <si>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</si>
  <si>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</si>
  <si>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</si>
  <si>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</si>
  <si>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</si>
  <si>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</si>
  <si>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</si>
  <si>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</si>
  <si>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</si>
  <si>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</si>
  <si>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</si>
  <si>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</si>
  <si>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</si>
  <si>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</si>
  <si>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</si>
  <si>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</si>
  <si>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</si>
  <si>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</si>
  <si>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</si>
  <si>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</si>
  <si>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</si>
  <si>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</si>
  <si>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</si>
  <si>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</si>
  <si>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</si>
  <si>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</si>
  <si>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</si>
  <si>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</si>
  <si>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</si>
  <si>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</si>
  <si>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</si>
  <si>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</si>
  <si>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</si>
  <si>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</si>
  <si>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</si>
  <si>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</si>
  <si>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</si>
  <si>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</si>
  <si>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</si>
  <si>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</si>
  <si>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</si>
  <si>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</si>
  <si>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</si>
  <si>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</si>
  <si>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</si>
  <si>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</si>
  <si>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</si>
  <si>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</si>
  <si>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</si>
  <si>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</si>
  <si>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</si>
  <si>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</si>
  <si>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</si>
  <si>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</si>
  <si>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</si>
  <si>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</si>
  <si>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</si>
  <si>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</si>
  <si>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</si>
  <si>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</si>
  <si>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</si>
  <si>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</si>
  <si>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</si>
  <si>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</si>
  <si>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</si>
  <si>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</si>
  <si>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</si>
  <si>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</si>
  <si>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</si>
  <si>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</si>
  <si>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</si>
  <si>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</si>
  <si>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</si>
  <si>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</si>
  <si>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</si>
  <si>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</si>
  <si>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</si>
  <si>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</si>
  <si>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</si>
  <si>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</si>
  <si>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</si>
  <si>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</si>
  <si>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</si>
  <si>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</si>
  <si>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</si>
  <si>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</si>
  <si>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</si>
  <si>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</si>
  <si>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</si>
  <si>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</si>
  <si>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</si>
  <si>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</si>
  <si>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</si>
  <si>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</si>
  <si>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</si>
  <si>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</si>
  <si>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</si>
  <si>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</si>
  <si>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</si>
  <si>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</si>
  <si>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</si>
  <si>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</si>
  <si>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</si>
  <si>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</si>
  <si>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</si>
  <si>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</si>
  <si>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</si>
  <si>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</si>
  <si>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</si>
  <si>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</si>
  <si>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</si>
  <si>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</si>
  <si>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</si>
  <si>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</si>
  <si>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</si>
  <si>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</si>
  <si>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</si>
  <si>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</si>
  <si>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</si>
  <si>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</si>
  <si>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</si>
  <si>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</si>
  <si>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</si>
  <si>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</si>
  <si>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</si>
  <si>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</si>
  <si>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</si>
  <si>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</si>
  <si>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</si>
  <si>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</si>
  <si>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</si>
  <si>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</si>
  <si>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 xml:space="preserve">*NOTA: De laS empresas Municipal de Servicios Pùblicos de Puerto Parra S.A ESP  y Municipa de Servicios Pùblicos de Orocuè se reporta la información disponible con corte a 31 de diciembre de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</si>
</sst>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_(* #,##0_);_(* \(#,##0\);_(* &quot;-&quot;??_);_(@_)"/>
    <numFmt numFmtId="166" formatCode="#,##0.0000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Work Sans"/>
      <family val="3"/>
    </font>
    <font>
      <sz val="9"/>
      <color theme="1"/>
      <name val="Work Sans"/>
      <family val="3"/>
    </font>
    <font>
      <b/>
      <sz val="9"/>
      <name val="Work Sans"/>
      <family val="3"/>
    </font>
    <font>
      <sz val="9"/>
      <name val="Work Sans"/>
      <family val="3"/>
    </font>
    <font>
      <sz val="9"/>
      <color theme="1"/>
      <name val="Calibri"/>
      <family val="2"/>
      <scheme val="minor"/>
    </font>
    <font>
      <sz val="9"/>
      <color rgb="FF000000"/>
      <name val="Work Sans"/>
      <family val="3"/>
    </font>
    <font>
      <i/>
      <sz val="9"/>
      <name val="Work Sans"/>
      <family val="3"/>
    </font>
  </fonts>
  <fills count="7">
    <fill>
      <patternFill patternType="none"/>
    </fill>
    <fill>
      <patternFill patternType="gray125"/>
    </fill>
    <fill>
      <patternFill patternType="solid">
        <fgColor rgb="FFCCCC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/>
    <xf numFmtId="37" fontId="4" fillId="0" borderId="1" xfId="3" applyNumberFormat="1" applyFont="1" applyFill="1" applyBorder="1" applyAlignment="1" applyProtection="1">
      <alignment horizontal="right"/>
      <protection locked="0"/>
    </xf>
    <xf numFmtId="37" fontId="4" fillId="0" borderId="1" xfId="0" applyNumberFormat="1" applyFont="1" applyBorder="1"/>
    <xf numFmtId="37" fontId="4" fillId="0" borderId="1" xfId="3" applyNumberFormat="1" applyFont="1" applyFill="1" applyBorder="1" applyAlignment="1" applyProtection="1">
      <alignment horizontal="right"/>
    </xf>
    <xf numFmtId="10" fontId="4" fillId="0" borderId="1" xfId="3" applyNumberFormat="1" applyFont="1" applyFill="1" applyBorder="1" applyAlignment="1" applyProtection="1">
      <alignment horizontal="right"/>
    </xf>
    <xf numFmtId="37" fontId="4" fillId="0" borderId="1" xfId="0" applyNumberFormat="1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1" fontId="4" fillId="0" borderId="1" xfId="3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/>
    <xf numFmtId="0" fontId="5" fillId="3" borderId="1" xfId="0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vertical="center" wrapText="1"/>
    </xf>
    <xf numFmtId="10" fontId="3" fillId="4" borderId="1" xfId="2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Protection="1">
      <protection locked="0"/>
    </xf>
    <xf numFmtId="0" fontId="4" fillId="0" borderId="1" xfId="0" applyFont="1" applyFill="1" applyBorder="1"/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Protection="1"/>
    <xf numFmtId="10" fontId="4" fillId="0" borderId="1" xfId="2" applyNumberFormat="1" applyFont="1" applyFill="1" applyBorder="1" applyProtection="1"/>
    <xf numFmtId="0" fontId="7" fillId="0" borderId="1" xfId="0" applyFont="1" applyFill="1" applyBorder="1" applyProtection="1"/>
    <xf numFmtId="0" fontId="7" fillId="0" borderId="2" xfId="0" applyFont="1" applyFill="1" applyBorder="1" applyProtection="1"/>
    <xf numFmtId="37" fontId="7" fillId="0" borderId="1" xfId="3" applyNumberFormat="1" applyFont="1" applyFill="1" applyBorder="1" applyAlignment="1" applyProtection="1">
      <alignment horizontal="right"/>
      <protection locked="0"/>
    </xf>
    <xf numFmtId="0" fontId="4" fillId="6" borderId="1" xfId="0" applyFont="1" applyFill="1" applyBorder="1"/>
    <xf numFmtId="37" fontId="4" fillId="6" borderId="1" xfId="1" applyNumberFormat="1" applyFont="1" applyFill="1" applyBorder="1" applyAlignment="1" applyProtection="1">
      <protection locked="0"/>
    </xf>
    <xf numFmtId="37" fontId="4" fillId="6" borderId="1" xfId="0" applyNumberFormat="1" applyFont="1" applyFill="1" applyBorder="1" applyAlignment="1"/>
    <xf numFmtId="0" fontId="4" fillId="6" borderId="1" xfId="0" applyFont="1" applyFill="1" applyBorder="1" applyAlignment="1"/>
    <xf numFmtId="37" fontId="4" fillId="6" borderId="1" xfId="1" applyNumberFormat="1" applyFont="1" applyFill="1" applyBorder="1" applyAlignment="1" applyProtection="1"/>
    <xf numFmtId="10" fontId="4" fillId="6" borderId="1" xfId="1" applyNumberFormat="1" applyFont="1" applyFill="1" applyBorder="1" applyAlignment="1" applyProtection="1">
      <alignment horizontal="center"/>
    </xf>
    <xf numFmtId="0" fontId="4" fillId="6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37" fontId="7" fillId="0" borderId="2" xfId="1" applyNumberFormat="1" applyFont="1" applyFill="1" applyBorder="1" applyAlignment="1" applyProtection="1">
      <alignment horizontal="right"/>
      <protection locked="0"/>
    </xf>
    <xf numFmtId="37" fontId="4" fillId="0" borderId="1" xfId="1" applyNumberFormat="1" applyFont="1" applyFill="1" applyBorder="1" applyAlignment="1" applyProtection="1">
      <protection locked="0"/>
    </xf>
    <xf numFmtId="37" fontId="4" fillId="0" borderId="1" xfId="1" applyNumberFormat="1" applyFont="1" applyFill="1" applyBorder="1" applyAlignment="1" applyProtection="1"/>
    <xf numFmtId="37" fontId="4" fillId="0" borderId="1" xfId="1" applyNumberFormat="1" applyFont="1" applyFill="1" applyBorder="1" applyAlignment="1" applyProtection="1">
      <alignment horizontal="right"/>
      <protection locked="0"/>
    </xf>
    <xf numFmtId="3" fontId="6" fillId="0" borderId="1" xfId="0" applyNumberFormat="1" applyFont="1" applyFill="1" applyBorder="1" applyAlignment="1" applyProtection="1">
      <alignment vertical="top" wrapText="1"/>
      <protection locked="0"/>
    </xf>
    <xf numFmtId="3" fontId="6" fillId="0" borderId="1" xfId="0" applyNumberFormat="1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1" xfId="4" applyFont="1" applyFill="1" applyBorder="1" applyProtection="1">
      <protection locked="0"/>
    </xf>
    <xf numFmtId="3" fontId="6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37" fontId="7" fillId="0" borderId="2" xfId="3" applyNumberFormat="1" applyFont="1" applyFill="1" applyBorder="1" applyAlignment="1" applyProtection="1">
      <alignment horizontal="right"/>
      <protection locked="0"/>
    </xf>
    <xf numFmtId="0" fontId="4" fillId="0" borderId="3" xfId="0" applyFont="1" applyBorder="1"/>
    <xf numFmtId="0" fontId="4" fillId="0" borderId="0" xfId="0" applyFont="1" applyFill="1"/>
    <xf numFmtId="0" fontId="4" fillId="6" borderId="1" xfId="0" applyFont="1" applyFill="1" applyBorder="1" applyProtection="1"/>
    <xf numFmtId="37" fontId="4" fillId="6" borderId="1" xfId="3" applyNumberFormat="1" applyFont="1" applyFill="1" applyBorder="1" applyAlignment="1" applyProtection="1">
      <alignment horizontal="right"/>
      <protection locked="0"/>
    </xf>
    <xf numFmtId="37" fontId="4" fillId="6" borderId="1" xfId="3" applyNumberFormat="1" applyFont="1" applyFill="1" applyBorder="1" applyAlignment="1" applyProtection="1">
      <alignment horizontal="right"/>
    </xf>
    <xf numFmtId="10" fontId="4" fillId="6" borderId="1" xfId="3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  <protection locked="0"/>
    </xf>
    <xf numFmtId="165" fontId="5" fillId="2" borderId="1" xfId="0" applyNumberFormat="1" applyFont="1" applyFill="1" applyBorder="1" applyAlignment="1">
      <alignment vertical="center" wrapText="1"/>
    </xf>
    <xf numFmtId="10" fontId="3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164" fontId="4" fillId="0" borderId="0" xfId="1" applyNumberFormat="1" applyFont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164" fontId="4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5" fontId="4" fillId="0" borderId="0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left" vertical="center" wrapText="1"/>
    </xf>
    <xf numFmtId="167" fontId="4" fillId="0" borderId="11" xfId="2" applyNumberFormat="1" applyFont="1" applyBorder="1" applyAlignment="1">
      <alignment horizontal="right" vertical="center" wrapText="1"/>
    </xf>
    <xf numFmtId="165" fontId="4" fillId="0" borderId="12" xfId="0" applyNumberFormat="1" applyFont="1" applyBorder="1" applyAlignment="1">
      <alignment vertical="center" wrapText="1"/>
    </xf>
    <xf numFmtId="165" fontId="4" fillId="0" borderId="13" xfId="0" applyNumberFormat="1" applyFont="1" applyBorder="1" applyAlignment="1">
      <alignment vertical="center" wrapText="1"/>
    </xf>
    <xf numFmtId="165" fontId="4" fillId="0" borderId="14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67" fontId="4" fillId="0" borderId="16" xfId="2" applyNumberFormat="1" applyFont="1" applyBorder="1" applyAlignment="1">
      <alignment horizontal="right" vertical="center" wrapText="1"/>
    </xf>
    <xf numFmtId="167" fontId="4" fillId="0" borderId="17" xfId="0" applyNumberFormat="1" applyFont="1" applyBorder="1" applyAlignment="1">
      <alignment vertical="center" wrapText="1"/>
    </xf>
    <xf numFmtId="167" fontId="4" fillId="0" borderId="18" xfId="0" applyNumberFormat="1" applyFont="1" applyBorder="1" applyAlignment="1">
      <alignment vertical="center" wrapText="1"/>
    </xf>
    <xf numFmtId="167" fontId="4" fillId="0" borderId="19" xfId="0" applyNumberFormat="1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165" fontId="4" fillId="0" borderId="21" xfId="0" applyNumberFormat="1" applyFont="1" applyBorder="1" applyAlignment="1">
      <alignment horizontal="left" vertical="center" wrapText="1"/>
    </xf>
    <xf numFmtId="167" fontId="4" fillId="0" borderId="22" xfId="2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left" vertical="center" wrapText="1"/>
    </xf>
    <xf numFmtId="167" fontId="3" fillId="2" borderId="6" xfId="2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</cellXfs>
  <cellStyles count="5">
    <cellStyle name="Millares" xfId="1" builtinId="3"/>
    <cellStyle name="Millares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757238</xdr:colOff>
      <xdr:row>0</xdr:row>
      <xdr:rowOff>245496</xdr:rowOff>
    </xdr:from>
    <xdr:to>
      <xdr:col>3</xdr:col>
      <xdr:colOff>704850</xdr:colOff>
      <xdr:row>0</xdr:row>
      <xdr:rowOff>666750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757238" y="245496"/>
          <a:ext cx="2262187" cy="421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1"/>
  <sheetViews>
    <sheetView tabSelected="1" workbookViewId="0">
      <selection sqref="A1:R871"/>
    </sheetView>
  </sheetViews>
  <sheetFormatPr baseColWidth="10" defaultRowHeight="15" x14ac:dyDescent="0.25"/>
  <cols>
    <col min="2" max="2" width="11.7109375" bestFit="1" customWidth="1"/>
    <col min="3" max="3" width="11.5703125" bestFit="1" customWidth="1"/>
    <col min="4" max="4" width="11.7109375" bestFit="1" customWidth="1"/>
    <col min="5" max="5" width="11.85546875" bestFit="1" customWidth="1"/>
    <col min="6" max="11" width="11.5703125" bestFit="1" customWidth="1"/>
    <col min="12" max="12" width="11.7109375" bestFit="1" customWidth="1"/>
    <col min="13" max="14" width="11.5703125" bestFit="1" customWidth="1"/>
    <col min="15" max="15" width="11.85546875" bestFit="1" customWidth="1"/>
    <col min="16" max="17" width="11.5703125" bestFit="1" customWidth="1"/>
  </cols>
  <sheetData>
    <row r="1" spans="1:18" ht="81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4"/>
    </row>
    <row r="3" spans="1:18" ht="72" x14ac:dyDescent="0.25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5" t="s">
        <v>16</v>
      </c>
      <c r="Q3" s="5" t="s">
        <v>17</v>
      </c>
      <c r="R3" s="5" t="s">
        <v>18</v>
      </c>
    </row>
    <row r="4" spans="1:18" x14ac:dyDescent="0.25">
      <c r="A4" s="7" t="s">
        <v>19</v>
      </c>
      <c r="B4" s="7" t="s">
        <v>20</v>
      </c>
      <c r="C4" s="7" t="s">
        <v>21</v>
      </c>
      <c r="D4" s="8">
        <v>169036</v>
      </c>
      <c r="E4" s="8">
        <v>165728</v>
      </c>
      <c r="F4" s="8">
        <v>26969</v>
      </c>
      <c r="G4" s="8">
        <v>72410</v>
      </c>
      <c r="H4" s="8">
        <v>44291</v>
      </c>
      <c r="I4" s="8">
        <v>17361</v>
      </c>
      <c r="J4" s="8">
        <v>2727</v>
      </c>
      <c r="K4" s="8">
        <v>493</v>
      </c>
      <c r="L4" s="9">
        <f>SUM(F4:K4)</f>
        <v>164251</v>
      </c>
      <c r="M4" s="8">
        <v>2776</v>
      </c>
      <c r="N4" s="8">
        <v>64</v>
      </c>
      <c r="O4" s="10">
        <f>SUM(L4:N4)</f>
        <v>167091</v>
      </c>
      <c r="P4" s="11">
        <f>E4/D4</f>
        <v>0.98043020421685323</v>
      </c>
      <c r="Q4" s="11">
        <f>L4/D4</f>
        <v>0.9716924205494688</v>
      </c>
      <c r="R4" s="12"/>
    </row>
    <row r="5" spans="1:18" x14ac:dyDescent="0.25">
      <c r="A5" s="7" t="s">
        <v>19</v>
      </c>
      <c r="B5" s="7" t="s">
        <v>22</v>
      </c>
      <c r="C5" s="7" t="s">
        <v>23</v>
      </c>
      <c r="D5" s="8">
        <v>10196</v>
      </c>
      <c r="E5" s="8">
        <v>9983</v>
      </c>
      <c r="F5" s="8">
        <v>2420</v>
      </c>
      <c r="G5" s="8">
        <v>6116</v>
      </c>
      <c r="H5" s="8">
        <v>1344</v>
      </c>
      <c r="I5" s="8">
        <v>90</v>
      </c>
      <c r="J5" s="8">
        <v>0</v>
      </c>
      <c r="K5" s="8">
        <v>0</v>
      </c>
      <c r="L5" s="9">
        <f t="shared" ref="L5:L68" si="0">SUM(F5:K5)</f>
        <v>9970</v>
      </c>
      <c r="M5" s="8">
        <v>116</v>
      </c>
      <c r="N5" s="8">
        <v>0</v>
      </c>
      <c r="O5" s="10">
        <f t="shared" ref="O5:O68" si="1">SUM(L5:N5)</f>
        <v>10086</v>
      </c>
      <c r="P5" s="11">
        <f t="shared" ref="P5:P68" si="2">E5/D5</f>
        <v>0.97910945468811295</v>
      </c>
      <c r="Q5" s="11">
        <f t="shared" ref="Q5:Q68" si="3">L5/D5</f>
        <v>0.97783444488034521</v>
      </c>
      <c r="R5" s="13"/>
    </row>
    <row r="6" spans="1:18" x14ac:dyDescent="0.25">
      <c r="A6" s="7" t="s">
        <v>19</v>
      </c>
      <c r="B6" s="7" t="s">
        <v>20</v>
      </c>
      <c r="C6" s="7" t="s">
        <v>24</v>
      </c>
      <c r="D6" s="8">
        <v>22419</v>
      </c>
      <c r="E6" s="8">
        <v>20699</v>
      </c>
      <c r="F6" s="8">
        <v>4767</v>
      </c>
      <c r="G6" s="8">
        <v>11602</v>
      </c>
      <c r="H6" s="8">
        <v>3661</v>
      </c>
      <c r="I6" s="8">
        <v>609</v>
      </c>
      <c r="J6" s="8">
        <v>1</v>
      </c>
      <c r="K6" s="8">
        <v>1</v>
      </c>
      <c r="L6" s="9">
        <f t="shared" si="0"/>
        <v>20641</v>
      </c>
      <c r="M6" s="8">
        <v>202</v>
      </c>
      <c r="N6" s="8">
        <v>14</v>
      </c>
      <c r="O6" s="10">
        <f t="shared" si="1"/>
        <v>20857</v>
      </c>
      <c r="P6" s="11">
        <f t="shared" si="2"/>
        <v>0.92327936125607746</v>
      </c>
      <c r="Q6" s="11">
        <f t="shared" si="3"/>
        <v>0.9206922699495963</v>
      </c>
      <c r="R6" s="13"/>
    </row>
    <row r="7" spans="1:18" x14ac:dyDescent="0.25">
      <c r="A7" s="7" t="s">
        <v>19</v>
      </c>
      <c r="B7" s="7" t="s">
        <v>25</v>
      </c>
      <c r="C7" s="7" t="s">
        <v>26</v>
      </c>
      <c r="D7" s="8">
        <v>18577</v>
      </c>
      <c r="E7" s="8">
        <v>17742</v>
      </c>
      <c r="F7" s="8">
        <v>4209</v>
      </c>
      <c r="G7" s="8">
        <v>10464</v>
      </c>
      <c r="H7" s="8">
        <v>2885</v>
      </c>
      <c r="I7" s="8">
        <v>143</v>
      </c>
      <c r="J7" s="8">
        <v>9</v>
      </c>
      <c r="K7" s="8">
        <v>0</v>
      </c>
      <c r="L7" s="9">
        <f t="shared" si="0"/>
        <v>17710</v>
      </c>
      <c r="M7" s="8">
        <v>177</v>
      </c>
      <c r="N7" s="8">
        <v>2</v>
      </c>
      <c r="O7" s="10">
        <f t="shared" si="1"/>
        <v>17889</v>
      </c>
      <c r="P7" s="11">
        <f t="shared" si="2"/>
        <v>0.95505194595467513</v>
      </c>
      <c r="Q7" s="11">
        <f t="shared" si="3"/>
        <v>0.95332938579964477</v>
      </c>
      <c r="R7" s="13"/>
    </row>
    <row r="8" spans="1:18" x14ac:dyDescent="0.25">
      <c r="A8" s="7" t="s">
        <v>19</v>
      </c>
      <c r="B8" s="7" t="s">
        <v>20</v>
      </c>
      <c r="C8" s="7" t="s">
        <v>27</v>
      </c>
      <c r="D8" s="8">
        <v>2967</v>
      </c>
      <c r="E8" s="8">
        <v>2870</v>
      </c>
      <c r="F8" s="8">
        <v>1341</v>
      </c>
      <c r="G8" s="8">
        <v>1515</v>
      </c>
      <c r="H8" s="8">
        <v>7</v>
      </c>
      <c r="I8" s="8">
        <v>0</v>
      </c>
      <c r="J8" s="8">
        <v>0</v>
      </c>
      <c r="K8" s="8">
        <v>0</v>
      </c>
      <c r="L8" s="9">
        <f t="shared" si="0"/>
        <v>2863</v>
      </c>
      <c r="M8" s="8">
        <v>23</v>
      </c>
      <c r="N8" s="8">
        <v>0</v>
      </c>
      <c r="O8" s="10">
        <f t="shared" si="1"/>
        <v>2886</v>
      </c>
      <c r="P8" s="11">
        <f t="shared" si="2"/>
        <v>0.96730704415234248</v>
      </c>
      <c r="Q8" s="11">
        <f t="shared" si="3"/>
        <v>0.96494775867880012</v>
      </c>
      <c r="R8" s="13"/>
    </row>
    <row r="9" spans="1:18" x14ac:dyDescent="0.25">
      <c r="A9" s="7" t="s">
        <v>19</v>
      </c>
      <c r="B9" s="7" t="s">
        <v>20</v>
      </c>
      <c r="C9" s="7" t="s">
        <v>28</v>
      </c>
      <c r="D9" s="8">
        <v>2246</v>
      </c>
      <c r="E9" s="8">
        <v>1971</v>
      </c>
      <c r="F9" s="8">
        <v>1228</v>
      </c>
      <c r="G9" s="8">
        <v>646</v>
      </c>
      <c r="H9" s="8">
        <v>78</v>
      </c>
      <c r="I9" s="8">
        <v>0</v>
      </c>
      <c r="J9" s="8">
        <v>0</v>
      </c>
      <c r="K9" s="8">
        <v>0</v>
      </c>
      <c r="L9" s="9">
        <f t="shared" si="0"/>
        <v>1952</v>
      </c>
      <c r="M9" s="8">
        <v>10</v>
      </c>
      <c r="N9" s="8">
        <v>1</v>
      </c>
      <c r="O9" s="10">
        <f t="shared" si="1"/>
        <v>1963</v>
      </c>
      <c r="P9" s="11">
        <f t="shared" si="2"/>
        <v>0.87756010685663399</v>
      </c>
      <c r="Q9" s="11">
        <f t="shared" si="3"/>
        <v>0.86910062333036509</v>
      </c>
      <c r="R9" s="13"/>
    </row>
    <row r="10" spans="1:18" x14ac:dyDescent="0.25">
      <c r="A10" s="7" t="s">
        <v>19</v>
      </c>
      <c r="B10" s="7" t="s">
        <v>20</v>
      </c>
      <c r="C10" s="7" t="s">
        <v>29</v>
      </c>
      <c r="D10" s="8">
        <v>2897</v>
      </c>
      <c r="E10" s="8">
        <v>2740</v>
      </c>
      <c r="F10" s="8">
        <v>1458</v>
      </c>
      <c r="G10" s="8">
        <v>1264</v>
      </c>
      <c r="H10" s="8">
        <v>3</v>
      </c>
      <c r="I10" s="8">
        <v>0</v>
      </c>
      <c r="J10" s="8">
        <v>0</v>
      </c>
      <c r="K10" s="8">
        <v>0</v>
      </c>
      <c r="L10" s="9">
        <f t="shared" si="0"/>
        <v>2725</v>
      </c>
      <c r="M10" s="8">
        <v>36</v>
      </c>
      <c r="N10" s="8">
        <v>0</v>
      </c>
      <c r="O10" s="10">
        <f t="shared" si="1"/>
        <v>2761</v>
      </c>
      <c r="P10" s="11">
        <f t="shared" si="2"/>
        <v>0.94580600621332411</v>
      </c>
      <c r="Q10" s="11">
        <f t="shared" si="3"/>
        <v>0.94062823610631685</v>
      </c>
      <c r="R10" s="13"/>
    </row>
    <row r="11" spans="1:18" x14ac:dyDescent="0.25">
      <c r="A11" s="7" t="s">
        <v>19</v>
      </c>
      <c r="B11" s="7" t="s">
        <v>20</v>
      </c>
      <c r="C11" s="7" t="s">
        <v>30</v>
      </c>
      <c r="D11" s="8">
        <v>1634</v>
      </c>
      <c r="E11" s="8">
        <v>1563</v>
      </c>
      <c r="F11" s="8">
        <v>928</v>
      </c>
      <c r="G11" s="8">
        <v>630</v>
      </c>
      <c r="H11" s="8">
        <v>0</v>
      </c>
      <c r="I11" s="8">
        <v>0</v>
      </c>
      <c r="J11" s="8">
        <v>0</v>
      </c>
      <c r="K11" s="8">
        <v>0</v>
      </c>
      <c r="L11" s="9">
        <f t="shared" si="0"/>
        <v>1558</v>
      </c>
      <c r="M11" s="8">
        <v>7</v>
      </c>
      <c r="N11" s="8">
        <v>0</v>
      </c>
      <c r="O11" s="10">
        <f t="shared" si="1"/>
        <v>1565</v>
      </c>
      <c r="P11" s="11">
        <f t="shared" si="2"/>
        <v>0.95654834761321905</v>
      </c>
      <c r="Q11" s="11">
        <f t="shared" si="3"/>
        <v>0.95348837209302328</v>
      </c>
      <c r="R11" s="13"/>
    </row>
    <row r="12" spans="1:18" x14ac:dyDescent="0.25">
      <c r="A12" s="7" t="s">
        <v>19</v>
      </c>
      <c r="B12" s="7" t="s">
        <v>20</v>
      </c>
      <c r="C12" s="7" t="s">
        <v>31</v>
      </c>
      <c r="D12" s="8">
        <v>1698</v>
      </c>
      <c r="E12" s="8">
        <v>1292</v>
      </c>
      <c r="F12" s="8">
        <v>353</v>
      </c>
      <c r="G12" s="8">
        <v>927</v>
      </c>
      <c r="H12" s="8">
        <v>5</v>
      </c>
      <c r="I12" s="8">
        <v>0</v>
      </c>
      <c r="J12" s="8">
        <v>0</v>
      </c>
      <c r="K12" s="8">
        <v>0</v>
      </c>
      <c r="L12" s="9">
        <f t="shared" si="0"/>
        <v>1285</v>
      </c>
      <c r="M12" s="8">
        <v>14</v>
      </c>
      <c r="N12" s="8">
        <v>1</v>
      </c>
      <c r="O12" s="10">
        <f t="shared" si="1"/>
        <v>1300</v>
      </c>
      <c r="P12" s="11">
        <f t="shared" si="2"/>
        <v>0.76089517078916369</v>
      </c>
      <c r="Q12" s="11">
        <f t="shared" si="3"/>
        <v>0.75677267373380452</v>
      </c>
      <c r="R12" s="13"/>
    </row>
    <row r="13" spans="1:18" x14ac:dyDescent="0.25">
      <c r="A13" s="7" t="s">
        <v>19</v>
      </c>
      <c r="B13" s="7" t="s">
        <v>20</v>
      </c>
      <c r="C13" s="7" t="s">
        <v>32</v>
      </c>
      <c r="D13" s="8">
        <v>3834</v>
      </c>
      <c r="E13" s="8">
        <v>3576</v>
      </c>
      <c r="F13" s="8">
        <v>1851</v>
      </c>
      <c r="G13" s="8">
        <v>1669</v>
      </c>
      <c r="H13" s="8">
        <v>35</v>
      </c>
      <c r="I13" s="8">
        <v>0</v>
      </c>
      <c r="J13" s="8">
        <v>0</v>
      </c>
      <c r="K13" s="8">
        <v>0</v>
      </c>
      <c r="L13" s="9">
        <f t="shared" si="0"/>
        <v>3555</v>
      </c>
      <c r="M13" s="8">
        <v>41</v>
      </c>
      <c r="N13" s="8">
        <v>3</v>
      </c>
      <c r="O13" s="10">
        <f t="shared" si="1"/>
        <v>3599</v>
      </c>
      <c r="P13" s="11">
        <f t="shared" si="2"/>
        <v>0.93270735524256654</v>
      </c>
      <c r="Q13" s="11">
        <f t="shared" si="3"/>
        <v>0.92723004694835676</v>
      </c>
      <c r="R13" s="13"/>
    </row>
    <row r="14" spans="1:18" x14ac:dyDescent="0.25">
      <c r="A14" s="7" t="s">
        <v>19</v>
      </c>
      <c r="B14" s="7" t="s">
        <v>20</v>
      </c>
      <c r="C14" s="7" t="s">
        <v>33</v>
      </c>
      <c r="D14" s="8">
        <v>6037</v>
      </c>
      <c r="E14" s="8">
        <v>5759</v>
      </c>
      <c r="F14" s="8">
        <v>1884</v>
      </c>
      <c r="G14" s="8">
        <v>3737</v>
      </c>
      <c r="H14" s="8">
        <v>118</v>
      </c>
      <c r="I14" s="8">
        <v>0</v>
      </c>
      <c r="J14" s="8">
        <v>0</v>
      </c>
      <c r="K14" s="8">
        <v>0</v>
      </c>
      <c r="L14" s="9">
        <f t="shared" si="0"/>
        <v>5739</v>
      </c>
      <c r="M14" s="8">
        <v>53</v>
      </c>
      <c r="N14" s="8">
        <v>1</v>
      </c>
      <c r="O14" s="10">
        <f t="shared" si="1"/>
        <v>5793</v>
      </c>
      <c r="P14" s="11">
        <f t="shared" si="2"/>
        <v>0.95395063773397382</v>
      </c>
      <c r="Q14" s="11">
        <f t="shared" si="3"/>
        <v>0.95063773397382811</v>
      </c>
      <c r="R14" s="13"/>
    </row>
    <row r="15" spans="1:18" x14ac:dyDescent="0.25">
      <c r="A15" s="7" t="s">
        <v>19</v>
      </c>
      <c r="B15" s="7" t="s">
        <v>34</v>
      </c>
      <c r="C15" s="7" t="s">
        <v>35</v>
      </c>
      <c r="D15" s="8">
        <v>3869</v>
      </c>
      <c r="E15" s="8">
        <v>3284</v>
      </c>
      <c r="F15" s="8">
        <v>2318</v>
      </c>
      <c r="G15" s="8">
        <v>754</v>
      </c>
      <c r="H15" s="8">
        <v>212</v>
      </c>
      <c r="I15" s="8">
        <v>0</v>
      </c>
      <c r="J15" s="8">
        <v>0</v>
      </c>
      <c r="K15" s="8">
        <v>0</v>
      </c>
      <c r="L15" s="9">
        <f t="shared" si="0"/>
        <v>3284</v>
      </c>
      <c r="M15" s="8">
        <v>26</v>
      </c>
      <c r="N15" s="8">
        <v>1</v>
      </c>
      <c r="O15" s="10">
        <f t="shared" si="1"/>
        <v>3311</v>
      </c>
      <c r="P15" s="11">
        <f t="shared" si="2"/>
        <v>0.84879813905401913</v>
      </c>
      <c r="Q15" s="11">
        <f t="shared" si="3"/>
        <v>0.84879813905401913</v>
      </c>
      <c r="R15" s="13"/>
    </row>
    <row r="16" spans="1:18" x14ac:dyDescent="0.25">
      <c r="A16" s="7" t="s">
        <v>19</v>
      </c>
      <c r="B16" s="7" t="s">
        <v>20</v>
      </c>
      <c r="C16" s="7" t="s">
        <v>36</v>
      </c>
      <c r="D16" s="8">
        <v>1676</v>
      </c>
      <c r="E16" s="8">
        <v>1601</v>
      </c>
      <c r="F16" s="8">
        <v>440</v>
      </c>
      <c r="G16" s="8">
        <v>1087</v>
      </c>
      <c r="H16" s="8">
        <v>7</v>
      </c>
      <c r="I16" s="8">
        <v>0</v>
      </c>
      <c r="J16" s="8">
        <v>0</v>
      </c>
      <c r="K16" s="8">
        <v>0</v>
      </c>
      <c r="L16" s="9">
        <f t="shared" si="0"/>
        <v>1534</v>
      </c>
      <c r="M16" s="8">
        <v>14</v>
      </c>
      <c r="N16" s="8">
        <v>0</v>
      </c>
      <c r="O16" s="10">
        <f t="shared" si="1"/>
        <v>1548</v>
      </c>
      <c r="P16" s="11">
        <f t="shared" si="2"/>
        <v>0.95525059665871126</v>
      </c>
      <c r="Q16" s="11">
        <f t="shared" si="3"/>
        <v>0.91527446300715987</v>
      </c>
      <c r="R16" s="13"/>
    </row>
    <row r="17" spans="1:18" x14ac:dyDescent="0.25">
      <c r="A17" s="7" t="s">
        <v>19</v>
      </c>
      <c r="B17" s="7" t="s">
        <v>20</v>
      </c>
      <c r="C17" s="7" t="s">
        <v>37</v>
      </c>
      <c r="D17" s="8">
        <v>5774</v>
      </c>
      <c r="E17" s="8">
        <v>5610</v>
      </c>
      <c r="F17" s="8">
        <v>1592</v>
      </c>
      <c r="G17" s="8">
        <v>2973</v>
      </c>
      <c r="H17" s="8">
        <v>1035</v>
      </c>
      <c r="I17" s="8">
        <v>1</v>
      </c>
      <c r="J17" s="8">
        <v>0</v>
      </c>
      <c r="K17" s="8">
        <v>0</v>
      </c>
      <c r="L17" s="9">
        <f t="shared" si="0"/>
        <v>5601</v>
      </c>
      <c r="M17" s="8">
        <v>55</v>
      </c>
      <c r="N17" s="8">
        <v>1</v>
      </c>
      <c r="O17" s="10">
        <f t="shared" si="1"/>
        <v>5657</v>
      </c>
      <c r="P17" s="11">
        <f t="shared" si="2"/>
        <v>0.97159681330100456</v>
      </c>
      <c r="Q17" s="11">
        <f t="shared" si="3"/>
        <v>0.97003810183581574</v>
      </c>
      <c r="R17" s="13"/>
    </row>
    <row r="18" spans="1:18" x14ac:dyDescent="0.25">
      <c r="A18" s="7" t="s">
        <v>19</v>
      </c>
      <c r="B18" s="7" t="s">
        <v>25</v>
      </c>
      <c r="C18" s="7" t="s">
        <v>38</v>
      </c>
      <c r="D18" s="8">
        <v>2891</v>
      </c>
      <c r="E18" s="8">
        <v>2796</v>
      </c>
      <c r="F18" s="8">
        <v>711</v>
      </c>
      <c r="G18" s="8">
        <v>1683</v>
      </c>
      <c r="H18" s="8">
        <v>386</v>
      </c>
      <c r="I18" s="8">
        <v>13</v>
      </c>
      <c r="J18" s="8">
        <v>0</v>
      </c>
      <c r="K18" s="8">
        <v>0</v>
      </c>
      <c r="L18" s="9">
        <f t="shared" si="0"/>
        <v>2793</v>
      </c>
      <c r="M18" s="8">
        <v>36</v>
      </c>
      <c r="N18" s="8">
        <v>0</v>
      </c>
      <c r="O18" s="10">
        <f t="shared" si="1"/>
        <v>2829</v>
      </c>
      <c r="P18" s="11">
        <f t="shared" si="2"/>
        <v>0.96713939813213423</v>
      </c>
      <c r="Q18" s="11">
        <f t="shared" si="3"/>
        <v>0.96610169491525422</v>
      </c>
      <c r="R18" s="13"/>
    </row>
    <row r="19" spans="1:18" x14ac:dyDescent="0.25">
      <c r="A19" s="7" t="s">
        <v>19</v>
      </c>
      <c r="B19" s="7" t="s">
        <v>20</v>
      </c>
      <c r="C19" s="7" t="s">
        <v>39</v>
      </c>
      <c r="D19" s="8">
        <v>10705</v>
      </c>
      <c r="E19" s="8">
        <v>10148</v>
      </c>
      <c r="F19" s="8">
        <v>4869</v>
      </c>
      <c r="G19" s="8">
        <v>4537</v>
      </c>
      <c r="H19" s="8">
        <v>676</v>
      </c>
      <c r="I19" s="8">
        <v>53</v>
      </c>
      <c r="J19" s="8">
        <v>1</v>
      </c>
      <c r="K19" s="8">
        <v>0</v>
      </c>
      <c r="L19" s="9">
        <f t="shared" si="0"/>
        <v>10136</v>
      </c>
      <c r="M19" s="8">
        <v>94</v>
      </c>
      <c r="N19" s="8">
        <v>4</v>
      </c>
      <c r="O19" s="10">
        <f t="shared" si="1"/>
        <v>10234</v>
      </c>
      <c r="P19" s="11">
        <f t="shared" si="2"/>
        <v>0.94796823914058848</v>
      </c>
      <c r="Q19" s="11">
        <f t="shared" si="3"/>
        <v>0.94684726763194771</v>
      </c>
      <c r="R19" s="13"/>
    </row>
    <row r="20" spans="1:18" x14ac:dyDescent="0.25">
      <c r="A20" s="7" t="s">
        <v>19</v>
      </c>
      <c r="B20" s="7" t="s">
        <v>20</v>
      </c>
      <c r="C20" s="7" t="s">
        <v>40</v>
      </c>
      <c r="D20" s="8">
        <v>14747</v>
      </c>
      <c r="E20" s="8">
        <v>10475</v>
      </c>
      <c r="F20" s="8">
        <v>242</v>
      </c>
      <c r="G20" s="8">
        <v>4468</v>
      </c>
      <c r="H20" s="8">
        <v>4508</v>
      </c>
      <c r="I20" s="8">
        <v>3</v>
      </c>
      <c r="J20" s="8">
        <v>0</v>
      </c>
      <c r="K20" s="8">
        <v>0</v>
      </c>
      <c r="L20" s="9">
        <f t="shared" si="0"/>
        <v>9221</v>
      </c>
      <c r="M20" s="8">
        <v>61</v>
      </c>
      <c r="N20" s="8">
        <v>1</v>
      </c>
      <c r="O20" s="10">
        <f t="shared" si="1"/>
        <v>9283</v>
      </c>
      <c r="P20" s="11">
        <f t="shared" si="2"/>
        <v>0.71031396216179565</v>
      </c>
      <c r="Q20" s="11">
        <f t="shared" si="3"/>
        <v>0.62527971790872716</v>
      </c>
      <c r="R20" s="13"/>
    </row>
    <row r="21" spans="1:18" x14ac:dyDescent="0.25">
      <c r="A21" s="7" t="s">
        <v>19</v>
      </c>
      <c r="B21" s="7" t="s">
        <v>25</v>
      </c>
      <c r="C21" s="7" t="s">
        <v>41</v>
      </c>
      <c r="D21" s="8">
        <v>1511</v>
      </c>
      <c r="E21" s="8">
        <v>1445</v>
      </c>
      <c r="F21" s="8">
        <v>661</v>
      </c>
      <c r="G21" s="8">
        <v>562</v>
      </c>
      <c r="H21" s="8">
        <v>211</v>
      </c>
      <c r="I21" s="8">
        <v>1</v>
      </c>
      <c r="J21" s="8">
        <v>1</v>
      </c>
      <c r="K21" s="8">
        <v>0</v>
      </c>
      <c r="L21" s="9">
        <f t="shared" si="0"/>
        <v>1436</v>
      </c>
      <c r="M21" s="8">
        <v>11</v>
      </c>
      <c r="N21" s="8">
        <v>0</v>
      </c>
      <c r="O21" s="10">
        <f t="shared" si="1"/>
        <v>1447</v>
      </c>
      <c r="P21" s="11">
        <f t="shared" si="2"/>
        <v>0.95632031767041692</v>
      </c>
      <c r="Q21" s="11">
        <f t="shared" si="3"/>
        <v>0.95036399735274657</v>
      </c>
      <c r="R21" s="13"/>
    </row>
    <row r="22" spans="1:18" x14ac:dyDescent="0.25">
      <c r="A22" s="7" t="s">
        <v>19</v>
      </c>
      <c r="B22" s="7" t="s">
        <v>20</v>
      </c>
      <c r="C22" s="7" t="s">
        <v>42</v>
      </c>
      <c r="D22" s="8">
        <v>8497</v>
      </c>
      <c r="E22" s="8">
        <v>8123</v>
      </c>
      <c r="F22" s="8">
        <v>1098</v>
      </c>
      <c r="G22" s="8">
        <v>4673</v>
      </c>
      <c r="H22" s="8">
        <v>2000</v>
      </c>
      <c r="I22" s="8">
        <v>318</v>
      </c>
      <c r="J22" s="8">
        <v>0</v>
      </c>
      <c r="K22" s="8">
        <v>2</v>
      </c>
      <c r="L22" s="9">
        <f t="shared" si="0"/>
        <v>8091</v>
      </c>
      <c r="M22" s="8">
        <v>124</v>
      </c>
      <c r="N22" s="8">
        <v>1</v>
      </c>
      <c r="O22" s="10">
        <f t="shared" si="1"/>
        <v>8216</v>
      </c>
      <c r="P22" s="11">
        <f t="shared" si="2"/>
        <v>0.9559844651053313</v>
      </c>
      <c r="Q22" s="11">
        <f t="shared" si="3"/>
        <v>0.95221843003412965</v>
      </c>
      <c r="R22" s="13"/>
    </row>
    <row r="23" spans="1:18" x14ac:dyDescent="0.25">
      <c r="A23" s="7" t="s">
        <v>19</v>
      </c>
      <c r="B23" s="7" t="s">
        <v>34</v>
      </c>
      <c r="C23" s="7" t="s">
        <v>43</v>
      </c>
      <c r="D23" s="8">
        <v>33231</v>
      </c>
      <c r="E23" s="8">
        <v>29355</v>
      </c>
      <c r="F23" s="8">
        <v>4624</v>
      </c>
      <c r="G23" s="8">
        <v>12519</v>
      </c>
      <c r="H23" s="8">
        <v>9182</v>
      </c>
      <c r="I23" s="8">
        <v>2723</v>
      </c>
      <c r="J23" s="8">
        <v>224</v>
      </c>
      <c r="K23" s="8">
        <v>0</v>
      </c>
      <c r="L23" s="9">
        <f t="shared" si="0"/>
        <v>29272</v>
      </c>
      <c r="M23" s="8">
        <v>497</v>
      </c>
      <c r="N23" s="8">
        <v>5</v>
      </c>
      <c r="O23" s="10">
        <f t="shared" si="1"/>
        <v>29774</v>
      </c>
      <c r="P23" s="11">
        <f t="shared" si="2"/>
        <v>0.88336192109777012</v>
      </c>
      <c r="Q23" s="11">
        <f t="shared" si="3"/>
        <v>0.88086425325750051</v>
      </c>
      <c r="R23" s="13"/>
    </row>
    <row r="24" spans="1:18" x14ac:dyDescent="0.25">
      <c r="A24" s="7" t="s">
        <v>19</v>
      </c>
      <c r="B24" s="7" t="s">
        <v>20</v>
      </c>
      <c r="C24" s="7" t="s">
        <v>44</v>
      </c>
      <c r="D24" s="8">
        <v>8203</v>
      </c>
      <c r="E24" s="8">
        <v>7204</v>
      </c>
      <c r="F24" s="8">
        <v>2293</v>
      </c>
      <c r="G24" s="8">
        <v>4091</v>
      </c>
      <c r="H24" s="8">
        <v>678</v>
      </c>
      <c r="I24" s="8">
        <v>137</v>
      </c>
      <c r="J24" s="8">
        <v>1</v>
      </c>
      <c r="K24" s="8">
        <v>0</v>
      </c>
      <c r="L24" s="9">
        <f t="shared" si="0"/>
        <v>7200</v>
      </c>
      <c r="M24" s="8">
        <v>82</v>
      </c>
      <c r="N24" s="8">
        <v>1</v>
      </c>
      <c r="O24" s="10">
        <f t="shared" si="1"/>
        <v>7283</v>
      </c>
      <c r="P24" s="11">
        <f t="shared" si="2"/>
        <v>0.878215287090089</v>
      </c>
      <c r="Q24" s="11">
        <f t="shared" si="3"/>
        <v>0.87772766061197127</v>
      </c>
      <c r="R24" s="13"/>
    </row>
    <row r="25" spans="1:18" x14ac:dyDescent="0.25">
      <c r="A25" s="7" t="s">
        <v>19</v>
      </c>
      <c r="B25" s="7" t="s">
        <v>34</v>
      </c>
      <c r="C25" s="7" t="s">
        <v>45</v>
      </c>
      <c r="D25" s="8">
        <v>12678</v>
      </c>
      <c r="E25" s="8">
        <v>10901</v>
      </c>
      <c r="F25" s="8">
        <v>1470</v>
      </c>
      <c r="G25" s="8">
        <v>592</v>
      </c>
      <c r="H25" s="8">
        <v>863</v>
      </c>
      <c r="I25" s="8">
        <v>6883</v>
      </c>
      <c r="J25" s="8">
        <v>246</v>
      </c>
      <c r="K25" s="8">
        <v>0</v>
      </c>
      <c r="L25" s="9">
        <f t="shared" si="0"/>
        <v>10054</v>
      </c>
      <c r="M25" s="8">
        <v>51</v>
      </c>
      <c r="N25" s="8">
        <v>2</v>
      </c>
      <c r="O25" s="10">
        <f t="shared" si="1"/>
        <v>10107</v>
      </c>
      <c r="P25" s="11">
        <f t="shared" si="2"/>
        <v>0.85983593626755006</v>
      </c>
      <c r="Q25" s="11">
        <f t="shared" si="3"/>
        <v>0.79302729137087868</v>
      </c>
      <c r="R25" s="13"/>
    </row>
    <row r="26" spans="1:18" x14ac:dyDescent="0.25">
      <c r="A26" s="7" t="s">
        <v>19</v>
      </c>
      <c r="B26" s="7" t="s">
        <v>46</v>
      </c>
      <c r="C26" s="7" t="s">
        <v>47</v>
      </c>
      <c r="D26" s="8">
        <v>132098</v>
      </c>
      <c r="E26" s="8">
        <v>119087</v>
      </c>
      <c r="F26" s="8">
        <v>31581</v>
      </c>
      <c r="G26" s="8">
        <v>60138</v>
      </c>
      <c r="H26" s="8">
        <v>16091</v>
      </c>
      <c r="I26" s="8">
        <v>8885</v>
      </c>
      <c r="J26" s="8">
        <v>2012</v>
      </c>
      <c r="K26" s="8">
        <v>113</v>
      </c>
      <c r="L26" s="9">
        <f t="shared" si="0"/>
        <v>118820</v>
      </c>
      <c r="M26" s="8">
        <v>1695</v>
      </c>
      <c r="N26" s="8">
        <v>33</v>
      </c>
      <c r="O26" s="10">
        <f t="shared" si="1"/>
        <v>120548</v>
      </c>
      <c r="P26" s="11">
        <f t="shared" si="2"/>
        <v>0.90150494329967146</v>
      </c>
      <c r="Q26" s="11">
        <f t="shared" si="3"/>
        <v>0.89948371663461979</v>
      </c>
      <c r="R26" s="13"/>
    </row>
    <row r="27" spans="1:18" x14ac:dyDescent="0.25">
      <c r="A27" s="7" t="s">
        <v>19</v>
      </c>
      <c r="B27" s="7" t="s">
        <v>46</v>
      </c>
      <c r="C27" s="7" t="s">
        <v>48</v>
      </c>
      <c r="D27" s="8">
        <v>4122</v>
      </c>
      <c r="E27" s="8">
        <v>3891</v>
      </c>
      <c r="F27" s="8">
        <v>1528</v>
      </c>
      <c r="G27" s="8">
        <v>2229</v>
      </c>
      <c r="H27" s="8">
        <v>121</v>
      </c>
      <c r="I27" s="8">
        <v>2</v>
      </c>
      <c r="J27" s="8">
        <v>0</v>
      </c>
      <c r="K27" s="8">
        <v>0</v>
      </c>
      <c r="L27" s="9">
        <f t="shared" si="0"/>
        <v>3880</v>
      </c>
      <c r="M27" s="8">
        <v>28</v>
      </c>
      <c r="N27" s="8">
        <v>0</v>
      </c>
      <c r="O27" s="10">
        <f t="shared" si="1"/>
        <v>3908</v>
      </c>
      <c r="P27" s="11">
        <f t="shared" si="2"/>
        <v>0.94395924308588064</v>
      </c>
      <c r="Q27" s="11">
        <f t="shared" si="3"/>
        <v>0.94129063561377968</v>
      </c>
      <c r="R27" s="13"/>
    </row>
    <row r="28" spans="1:18" x14ac:dyDescent="0.25">
      <c r="A28" s="7" t="s">
        <v>19</v>
      </c>
      <c r="B28" s="7" t="s">
        <v>46</v>
      </c>
      <c r="C28" s="7" t="s">
        <v>49</v>
      </c>
      <c r="D28" s="8">
        <v>2208</v>
      </c>
      <c r="E28" s="8">
        <v>2039</v>
      </c>
      <c r="F28" s="8">
        <v>537</v>
      </c>
      <c r="G28" s="8">
        <v>1329</v>
      </c>
      <c r="H28" s="8">
        <v>174</v>
      </c>
      <c r="I28" s="8">
        <v>0</v>
      </c>
      <c r="J28" s="8">
        <v>0</v>
      </c>
      <c r="K28" s="8">
        <v>0</v>
      </c>
      <c r="L28" s="9">
        <f t="shared" si="0"/>
        <v>2040</v>
      </c>
      <c r="M28" s="8">
        <v>33</v>
      </c>
      <c r="N28" s="8">
        <v>0</v>
      </c>
      <c r="O28" s="10">
        <f t="shared" si="1"/>
        <v>2073</v>
      </c>
      <c r="P28" s="11">
        <f t="shared" si="2"/>
        <v>0.92346014492753625</v>
      </c>
      <c r="Q28" s="11">
        <f t="shared" si="3"/>
        <v>0.92391304347826086</v>
      </c>
      <c r="R28" s="13"/>
    </row>
    <row r="29" spans="1:18" x14ac:dyDescent="0.25">
      <c r="A29" s="7" t="s">
        <v>19</v>
      </c>
      <c r="B29" s="7" t="s">
        <v>46</v>
      </c>
      <c r="C29" s="7" t="s">
        <v>50</v>
      </c>
      <c r="D29" s="8">
        <v>6359</v>
      </c>
      <c r="E29" s="8">
        <v>5955</v>
      </c>
      <c r="F29" s="8">
        <v>1948</v>
      </c>
      <c r="G29" s="8">
        <v>3065</v>
      </c>
      <c r="H29" s="8">
        <v>496</v>
      </c>
      <c r="I29" s="8">
        <v>400</v>
      </c>
      <c r="J29" s="8">
        <v>0</v>
      </c>
      <c r="K29" s="8">
        <v>0</v>
      </c>
      <c r="L29" s="9">
        <f t="shared" si="0"/>
        <v>5909</v>
      </c>
      <c r="M29" s="8">
        <v>66</v>
      </c>
      <c r="N29" s="8">
        <v>1</v>
      </c>
      <c r="O29" s="10">
        <f t="shared" si="1"/>
        <v>5976</v>
      </c>
      <c r="P29" s="11">
        <f t="shared" si="2"/>
        <v>0.93646799811291082</v>
      </c>
      <c r="Q29" s="11">
        <f t="shared" si="3"/>
        <v>0.92923415631388584</v>
      </c>
      <c r="R29" s="13"/>
    </row>
    <row r="30" spans="1:18" x14ac:dyDescent="0.25">
      <c r="A30" s="7" t="s">
        <v>19</v>
      </c>
      <c r="B30" s="7" t="s">
        <v>46</v>
      </c>
      <c r="C30" s="7" t="s">
        <v>51</v>
      </c>
      <c r="D30" s="8">
        <v>7404</v>
      </c>
      <c r="E30" s="8">
        <v>6909</v>
      </c>
      <c r="F30" s="8">
        <v>1866</v>
      </c>
      <c r="G30" s="8">
        <v>4364</v>
      </c>
      <c r="H30" s="8">
        <v>501</v>
      </c>
      <c r="I30" s="8">
        <v>143</v>
      </c>
      <c r="J30" s="8">
        <v>1</v>
      </c>
      <c r="K30" s="8">
        <v>1</v>
      </c>
      <c r="L30" s="9">
        <f t="shared" si="0"/>
        <v>6876</v>
      </c>
      <c r="M30" s="8">
        <v>90</v>
      </c>
      <c r="N30" s="8">
        <v>3</v>
      </c>
      <c r="O30" s="10">
        <f t="shared" si="1"/>
        <v>6969</v>
      </c>
      <c r="P30" s="11">
        <f t="shared" si="2"/>
        <v>0.93314424635332249</v>
      </c>
      <c r="Q30" s="11">
        <f t="shared" si="3"/>
        <v>0.92868719611021067</v>
      </c>
      <c r="R30" s="13"/>
    </row>
    <row r="31" spans="1:18" x14ac:dyDescent="0.25">
      <c r="A31" s="7" t="s">
        <v>19</v>
      </c>
      <c r="B31" s="7" t="s">
        <v>46</v>
      </c>
      <c r="C31" s="7" t="s">
        <v>52</v>
      </c>
      <c r="D31" s="8">
        <v>2459</v>
      </c>
      <c r="E31" s="8">
        <v>2330</v>
      </c>
      <c r="F31" s="8">
        <v>1631</v>
      </c>
      <c r="G31" s="8">
        <v>614</v>
      </c>
      <c r="H31" s="8">
        <v>76</v>
      </c>
      <c r="I31" s="8">
        <v>0</v>
      </c>
      <c r="J31" s="8">
        <v>0</v>
      </c>
      <c r="K31" s="8">
        <v>0</v>
      </c>
      <c r="L31" s="9">
        <f t="shared" si="0"/>
        <v>2321</v>
      </c>
      <c r="M31" s="8">
        <v>9</v>
      </c>
      <c r="N31" s="8">
        <v>0</v>
      </c>
      <c r="O31" s="10">
        <f t="shared" si="1"/>
        <v>2330</v>
      </c>
      <c r="P31" s="11">
        <f t="shared" si="2"/>
        <v>0.94753965026433506</v>
      </c>
      <c r="Q31" s="11">
        <f t="shared" si="3"/>
        <v>0.9438796258641724</v>
      </c>
      <c r="R31" s="13"/>
    </row>
    <row r="32" spans="1:18" x14ac:dyDescent="0.25">
      <c r="A32" s="7" t="s">
        <v>19</v>
      </c>
      <c r="B32" s="7" t="s">
        <v>46</v>
      </c>
      <c r="C32" s="7" t="s">
        <v>53</v>
      </c>
      <c r="D32" s="8">
        <v>1242</v>
      </c>
      <c r="E32" s="8">
        <v>1152</v>
      </c>
      <c r="F32" s="8">
        <v>794</v>
      </c>
      <c r="G32" s="8">
        <v>299</v>
      </c>
      <c r="H32" s="8">
        <v>47</v>
      </c>
      <c r="I32" s="8">
        <v>0</v>
      </c>
      <c r="J32" s="8">
        <v>0</v>
      </c>
      <c r="K32" s="8">
        <v>0</v>
      </c>
      <c r="L32" s="9">
        <f t="shared" si="0"/>
        <v>1140</v>
      </c>
      <c r="M32" s="8">
        <v>11</v>
      </c>
      <c r="N32" s="8">
        <v>0</v>
      </c>
      <c r="O32" s="10">
        <f t="shared" si="1"/>
        <v>1151</v>
      </c>
      <c r="P32" s="11">
        <f t="shared" si="2"/>
        <v>0.92753623188405798</v>
      </c>
      <c r="Q32" s="11">
        <f t="shared" si="3"/>
        <v>0.91787439613526567</v>
      </c>
      <c r="R32" s="13"/>
    </row>
    <row r="33" spans="1:18" x14ac:dyDescent="0.25">
      <c r="A33" s="7" t="s">
        <v>19</v>
      </c>
      <c r="B33" s="7" t="s">
        <v>46</v>
      </c>
      <c r="C33" s="7" t="s">
        <v>54</v>
      </c>
      <c r="D33" s="8">
        <v>9085</v>
      </c>
      <c r="E33" s="8">
        <v>8497</v>
      </c>
      <c r="F33" s="8">
        <v>4646</v>
      </c>
      <c r="G33" s="8">
        <v>3337</v>
      </c>
      <c r="H33" s="8">
        <v>502</v>
      </c>
      <c r="I33" s="8">
        <v>0</v>
      </c>
      <c r="J33" s="8">
        <v>0</v>
      </c>
      <c r="K33" s="8">
        <v>0</v>
      </c>
      <c r="L33" s="9">
        <f t="shared" si="0"/>
        <v>8485</v>
      </c>
      <c r="M33" s="8">
        <v>36</v>
      </c>
      <c r="N33" s="8">
        <v>2</v>
      </c>
      <c r="O33" s="10">
        <f t="shared" si="1"/>
        <v>8523</v>
      </c>
      <c r="P33" s="11">
        <f t="shared" si="2"/>
        <v>0.9352779306549257</v>
      </c>
      <c r="Q33" s="11">
        <f t="shared" si="3"/>
        <v>0.93395707209686296</v>
      </c>
      <c r="R33" s="13"/>
    </row>
    <row r="34" spans="1:18" x14ac:dyDescent="0.25">
      <c r="A34" s="7" t="s">
        <v>19</v>
      </c>
      <c r="B34" s="7" t="s">
        <v>46</v>
      </c>
      <c r="C34" s="7" t="s">
        <v>55</v>
      </c>
      <c r="D34" s="8">
        <v>1548</v>
      </c>
      <c r="E34" s="8">
        <v>1479</v>
      </c>
      <c r="F34" s="8">
        <v>431</v>
      </c>
      <c r="G34" s="8">
        <v>893</v>
      </c>
      <c r="H34" s="8">
        <v>110</v>
      </c>
      <c r="I34" s="8">
        <v>0</v>
      </c>
      <c r="J34" s="8">
        <v>0</v>
      </c>
      <c r="K34" s="8">
        <v>0</v>
      </c>
      <c r="L34" s="9">
        <f t="shared" si="0"/>
        <v>1434</v>
      </c>
      <c r="M34" s="8">
        <v>13</v>
      </c>
      <c r="N34" s="8">
        <v>0</v>
      </c>
      <c r="O34" s="10">
        <f t="shared" si="1"/>
        <v>1447</v>
      </c>
      <c r="P34" s="11">
        <f t="shared" si="2"/>
        <v>0.95542635658914732</v>
      </c>
      <c r="Q34" s="11">
        <f t="shared" si="3"/>
        <v>0.9263565891472868</v>
      </c>
      <c r="R34" s="13"/>
    </row>
    <row r="35" spans="1:18" x14ac:dyDescent="0.25">
      <c r="A35" s="7" t="s">
        <v>19</v>
      </c>
      <c r="B35" s="7" t="s">
        <v>46</v>
      </c>
      <c r="C35" s="7" t="s">
        <v>56</v>
      </c>
      <c r="D35" s="8">
        <v>1115</v>
      </c>
      <c r="E35" s="8">
        <v>983</v>
      </c>
      <c r="F35" s="8">
        <v>200</v>
      </c>
      <c r="G35" s="8">
        <v>675</v>
      </c>
      <c r="H35" s="8">
        <v>106</v>
      </c>
      <c r="I35" s="8">
        <v>0</v>
      </c>
      <c r="J35" s="8">
        <v>0</v>
      </c>
      <c r="K35" s="8">
        <v>0</v>
      </c>
      <c r="L35" s="9">
        <f t="shared" si="0"/>
        <v>981</v>
      </c>
      <c r="M35" s="8">
        <v>12</v>
      </c>
      <c r="N35" s="8">
        <v>0</v>
      </c>
      <c r="O35" s="10">
        <f t="shared" si="1"/>
        <v>993</v>
      </c>
      <c r="P35" s="11">
        <f t="shared" si="2"/>
        <v>0.88161434977578479</v>
      </c>
      <c r="Q35" s="11">
        <f t="shared" si="3"/>
        <v>0.87982062780269055</v>
      </c>
      <c r="R35" s="13"/>
    </row>
    <row r="36" spans="1:18" x14ac:dyDescent="0.25">
      <c r="A36" s="7" t="s">
        <v>19</v>
      </c>
      <c r="B36" s="7" t="s">
        <v>46</v>
      </c>
      <c r="C36" s="7" t="s">
        <v>57</v>
      </c>
      <c r="D36" s="8">
        <v>2376</v>
      </c>
      <c r="E36" s="8">
        <v>2033</v>
      </c>
      <c r="F36" s="8">
        <v>1008</v>
      </c>
      <c r="G36" s="8">
        <v>984</v>
      </c>
      <c r="H36" s="8">
        <v>2</v>
      </c>
      <c r="I36" s="8">
        <v>0</v>
      </c>
      <c r="J36" s="8">
        <v>0</v>
      </c>
      <c r="K36" s="8">
        <v>0</v>
      </c>
      <c r="L36" s="9">
        <f t="shared" si="0"/>
        <v>1994</v>
      </c>
      <c r="M36" s="8">
        <v>15</v>
      </c>
      <c r="N36" s="8">
        <v>1</v>
      </c>
      <c r="O36" s="10">
        <f t="shared" si="1"/>
        <v>2010</v>
      </c>
      <c r="P36" s="11">
        <f t="shared" si="2"/>
        <v>0.85563973063973064</v>
      </c>
      <c r="Q36" s="11">
        <f t="shared" si="3"/>
        <v>0.83922558922558921</v>
      </c>
      <c r="R36" s="13"/>
    </row>
    <row r="37" spans="1:18" x14ac:dyDescent="0.25">
      <c r="A37" s="7" t="s">
        <v>19</v>
      </c>
      <c r="B37" s="7" t="s">
        <v>46</v>
      </c>
      <c r="C37" s="7" t="s">
        <v>58</v>
      </c>
      <c r="D37" s="8">
        <v>2932</v>
      </c>
      <c r="E37" s="8">
        <v>2734</v>
      </c>
      <c r="F37" s="8">
        <v>2039</v>
      </c>
      <c r="G37" s="8">
        <v>649</v>
      </c>
      <c r="H37" s="8">
        <v>28</v>
      </c>
      <c r="I37" s="8">
        <v>1</v>
      </c>
      <c r="J37" s="8">
        <v>0</v>
      </c>
      <c r="K37" s="8">
        <v>0</v>
      </c>
      <c r="L37" s="9">
        <f t="shared" si="0"/>
        <v>2717</v>
      </c>
      <c r="M37" s="8">
        <v>27</v>
      </c>
      <c r="N37" s="8">
        <v>0</v>
      </c>
      <c r="O37" s="10">
        <f t="shared" si="1"/>
        <v>2744</v>
      </c>
      <c r="P37" s="11">
        <f t="shared" si="2"/>
        <v>0.93246930422919505</v>
      </c>
      <c r="Q37" s="11">
        <f t="shared" si="3"/>
        <v>0.92667121418826737</v>
      </c>
      <c r="R37" s="13"/>
    </row>
    <row r="38" spans="1:18" x14ac:dyDescent="0.25">
      <c r="A38" s="7" t="s">
        <v>19</v>
      </c>
      <c r="B38" s="7" t="s">
        <v>46</v>
      </c>
      <c r="C38" s="7" t="s">
        <v>59</v>
      </c>
      <c r="D38" s="8">
        <v>2202</v>
      </c>
      <c r="E38" s="8">
        <v>2089</v>
      </c>
      <c r="F38" s="8">
        <v>1365</v>
      </c>
      <c r="G38" s="8">
        <v>709</v>
      </c>
      <c r="H38" s="8">
        <v>1</v>
      </c>
      <c r="I38" s="8">
        <v>0</v>
      </c>
      <c r="J38" s="8">
        <v>0</v>
      </c>
      <c r="K38" s="8">
        <v>0</v>
      </c>
      <c r="L38" s="9">
        <f t="shared" si="0"/>
        <v>2075</v>
      </c>
      <c r="M38" s="8">
        <v>20</v>
      </c>
      <c r="N38" s="8">
        <v>0</v>
      </c>
      <c r="O38" s="10">
        <f t="shared" si="1"/>
        <v>2095</v>
      </c>
      <c r="P38" s="11">
        <f t="shared" si="2"/>
        <v>0.94868301544050859</v>
      </c>
      <c r="Q38" s="11">
        <f t="shared" si="3"/>
        <v>0.94232515894641233</v>
      </c>
      <c r="R38" s="13"/>
    </row>
    <row r="39" spans="1:18" x14ac:dyDescent="0.25">
      <c r="A39" s="7" t="s">
        <v>19</v>
      </c>
      <c r="B39" s="7" t="s">
        <v>20</v>
      </c>
      <c r="C39" s="7" t="s">
        <v>60</v>
      </c>
      <c r="D39" s="8">
        <v>1546</v>
      </c>
      <c r="E39" s="8">
        <v>1443</v>
      </c>
      <c r="F39" s="8">
        <v>546</v>
      </c>
      <c r="G39" s="8">
        <v>788</v>
      </c>
      <c r="H39" s="8">
        <v>32</v>
      </c>
      <c r="I39" s="8">
        <v>3</v>
      </c>
      <c r="J39" s="8">
        <v>0</v>
      </c>
      <c r="K39" s="8">
        <v>0</v>
      </c>
      <c r="L39" s="9">
        <f t="shared" si="0"/>
        <v>1369</v>
      </c>
      <c r="M39" s="8">
        <v>5</v>
      </c>
      <c r="N39" s="8">
        <v>0</v>
      </c>
      <c r="O39" s="10">
        <f t="shared" si="1"/>
        <v>1374</v>
      </c>
      <c r="P39" s="11">
        <f t="shared" si="2"/>
        <v>0.9333764553686934</v>
      </c>
      <c r="Q39" s="11">
        <f t="shared" si="3"/>
        <v>0.88551099611901685</v>
      </c>
      <c r="R39" s="13"/>
    </row>
    <row r="40" spans="1:18" x14ac:dyDescent="0.25">
      <c r="A40" s="7" t="s">
        <v>19</v>
      </c>
      <c r="B40" s="7" t="s">
        <v>46</v>
      </c>
      <c r="C40" s="7" t="s">
        <v>61</v>
      </c>
      <c r="D40" s="8">
        <v>6670</v>
      </c>
      <c r="E40" s="8">
        <v>6393</v>
      </c>
      <c r="F40" s="8">
        <v>2469</v>
      </c>
      <c r="G40" s="8">
        <v>3792</v>
      </c>
      <c r="H40" s="8">
        <v>120</v>
      </c>
      <c r="I40" s="8">
        <v>4</v>
      </c>
      <c r="J40" s="8">
        <v>0</v>
      </c>
      <c r="K40" s="8">
        <v>0</v>
      </c>
      <c r="L40" s="9">
        <f t="shared" si="0"/>
        <v>6385</v>
      </c>
      <c r="M40" s="8">
        <v>32</v>
      </c>
      <c r="N40" s="8">
        <v>0</v>
      </c>
      <c r="O40" s="10">
        <f t="shared" si="1"/>
        <v>6417</v>
      </c>
      <c r="P40" s="11">
        <f t="shared" si="2"/>
        <v>0.95847076461769121</v>
      </c>
      <c r="Q40" s="11">
        <f t="shared" si="3"/>
        <v>0.9572713643178411</v>
      </c>
      <c r="R40" s="13"/>
    </row>
    <row r="41" spans="1:18" x14ac:dyDescent="0.25">
      <c r="A41" s="7" t="s">
        <v>19</v>
      </c>
      <c r="B41" s="7" t="s">
        <v>20</v>
      </c>
      <c r="C41" s="7" t="s">
        <v>62</v>
      </c>
      <c r="D41" s="8">
        <v>3108</v>
      </c>
      <c r="E41" s="8">
        <v>2592</v>
      </c>
      <c r="F41" s="8">
        <v>1038</v>
      </c>
      <c r="G41" s="8">
        <v>1319</v>
      </c>
      <c r="H41" s="8">
        <v>215</v>
      </c>
      <c r="I41" s="8">
        <v>0</v>
      </c>
      <c r="J41" s="8">
        <v>0</v>
      </c>
      <c r="K41" s="8">
        <v>0</v>
      </c>
      <c r="L41" s="9">
        <f t="shared" si="0"/>
        <v>2572</v>
      </c>
      <c r="M41" s="8">
        <v>6</v>
      </c>
      <c r="N41" s="8">
        <v>1</v>
      </c>
      <c r="O41" s="10">
        <f t="shared" si="1"/>
        <v>2579</v>
      </c>
      <c r="P41" s="11">
        <f t="shared" si="2"/>
        <v>0.83397683397683398</v>
      </c>
      <c r="Q41" s="11">
        <f t="shared" si="3"/>
        <v>0.82754182754182759</v>
      </c>
      <c r="R41" s="13"/>
    </row>
    <row r="42" spans="1:18" x14ac:dyDescent="0.25">
      <c r="A42" s="7" t="s">
        <v>19</v>
      </c>
      <c r="B42" s="7" t="s">
        <v>46</v>
      </c>
      <c r="C42" s="7" t="s">
        <v>63</v>
      </c>
      <c r="D42" s="8">
        <v>9830</v>
      </c>
      <c r="E42" s="8">
        <v>9343</v>
      </c>
      <c r="F42" s="8">
        <v>3101</v>
      </c>
      <c r="G42" s="8">
        <v>5082</v>
      </c>
      <c r="H42" s="8">
        <v>1112</v>
      </c>
      <c r="I42" s="8">
        <v>5</v>
      </c>
      <c r="J42" s="8">
        <v>0</v>
      </c>
      <c r="K42" s="8">
        <v>0</v>
      </c>
      <c r="L42" s="9">
        <f t="shared" si="0"/>
        <v>9300</v>
      </c>
      <c r="M42" s="8">
        <v>112</v>
      </c>
      <c r="N42" s="8">
        <v>0</v>
      </c>
      <c r="O42" s="10">
        <f t="shared" si="1"/>
        <v>9412</v>
      </c>
      <c r="P42" s="11">
        <f t="shared" si="2"/>
        <v>0.9504577822990844</v>
      </c>
      <c r="Q42" s="11">
        <f t="shared" si="3"/>
        <v>0.94608341810783314</v>
      </c>
      <c r="R42" s="13"/>
    </row>
    <row r="43" spans="1:18" x14ac:dyDescent="0.25">
      <c r="A43" s="7" t="s">
        <v>19</v>
      </c>
      <c r="B43" s="7" t="s">
        <v>20</v>
      </c>
      <c r="C43" s="7" t="s">
        <v>64</v>
      </c>
      <c r="D43" s="8">
        <v>8857</v>
      </c>
      <c r="E43" s="8">
        <v>8408</v>
      </c>
      <c r="F43" s="8">
        <v>3805</v>
      </c>
      <c r="G43" s="8">
        <v>3505</v>
      </c>
      <c r="H43" s="8">
        <v>1078</v>
      </c>
      <c r="I43" s="8">
        <v>2</v>
      </c>
      <c r="J43" s="8">
        <v>0</v>
      </c>
      <c r="K43" s="8">
        <v>0</v>
      </c>
      <c r="L43" s="9">
        <f t="shared" si="0"/>
        <v>8390</v>
      </c>
      <c r="M43" s="8">
        <v>79</v>
      </c>
      <c r="N43" s="8">
        <v>1</v>
      </c>
      <c r="O43" s="10">
        <f t="shared" si="1"/>
        <v>8470</v>
      </c>
      <c r="P43" s="11">
        <f t="shared" si="2"/>
        <v>0.94930563396183809</v>
      </c>
      <c r="Q43" s="11">
        <f t="shared" si="3"/>
        <v>0.94727334311843736</v>
      </c>
      <c r="R43" s="13"/>
    </row>
    <row r="44" spans="1:18" x14ac:dyDescent="0.25">
      <c r="A44" s="7" t="s">
        <v>19</v>
      </c>
      <c r="B44" s="7" t="s">
        <v>46</v>
      </c>
      <c r="C44" s="7" t="s">
        <v>65</v>
      </c>
      <c r="D44" s="8">
        <v>4721</v>
      </c>
      <c r="E44" s="8">
        <v>4187</v>
      </c>
      <c r="F44" s="8">
        <v>2143</v>
      </c>
      <c r="G44" s="8">
        <v>1948</v>
      </c>
      <c r="H44" s="8">
        <v>87</v>
      </c>
      <c r="I44" s="8">
        <v>0</v>
      </c>
      <c r="J44" s="8">
        <v>0</v>
      </c>
      <c r="K44" s="8">
        <v>0</v>
      </c>
      <c r="L44" s="9">
        <f t="shared" si="0"/>
        <v>4178</v>
      </c>
      <c r="M44" s="8">
        <v>31</v>
      </c>
      <c r="N44" s="8">
        <v>0</v>
      </c>
      <c r="O44" s="10">
        <f t="shared" si="1"/>
        <v>4209</v>
      </c>
      <c r="P44" s="11">
        <f t="shared" si="2"/>
        <v>0.88688837110781615</v>
      </c>
      <c r="Q44" s="11">
        <f t="shared" si="3"/>
        <v>0.88498199533997035</v>
      </c>
      <c r="R44" s="13"/>
    </row>
    <row r="45" spans="1:18" x14ac:dyDescent="0.25">
      <c r="A45" s="7" t="s">
        <v>19</v>
      </c>
      <c r="B45" s="7" t="s">
        <v>46</v>
      </c>
      <c r="C45" s="7" t="s">
        <v>66</v>
      </c>
      <c r="D45" s="8">
        <v>16381</v>
      </c>
      <c r="E45" s="8">
        <v>15535</v>
      </c>
      <c r="F45" s="14">
        <v>4842</v>
      </c>
      <c r="G45" s="14">
        <v>8320</v>
      </c>
      <c r="H45" s="14">
        <v>2051</v>
      </c>
      <c r="I45" s="14">
        <v>280</v>
      </c>
      <c r="J45" s="14">
        <v>1</v>
      </c>
      <c r="K45" s="14">
        <v>2</v>
      </c>
      <c r="L45" s="9">
        <f t="shared" si="0"/>
        <v>15496</v>
      </c>
      <c r="M45" s="14">
        <v>91</v>
      </c>
      <c r="N45" s="14">
        <v>0</v>
      </c>
      <c r="O45" s="10">
        <f t="shared" si="1"/>
        <v>15587</v>
      </c>
      <c r="P45" s="11">
        <f t="shared" si="2"/>
        <v>0.94835480129418226</v>
      </c>
      <c r="Q45" s="11">
        <f t="shared" si="3"/>
        <v>0.94597399426164464</v>
      </c>
      <c r="R45" s="13"/>
    </row>
    <row r="46" spans="1:18" x14ac:dyDescent="0.25">
      <c r="A46" s="7" t="s">
        <v>19</v>
      </c>
      <c r="B46" s="7" t="s">
        <v>20</v>
      </c>
      <c r="C46" s="7" t="s">
        <v>67</v>
      </c>
      <c r="D46" s="8">
        <v>3758</v>
      </c>
      <c r="E46" s="8">
        <v>3408</v>
      </c>
      <c r="F46" s="8">
        <v>1276</v>
      </c>
      <c r="G46" s="8">
        <v>1890</v>
      </c>
      <c r="H46" s="8">
        <v>136</v>
      </c>
      <c r="I46" s="8">
        <v>5</v>
      </c>
      <c r="J46" s="8">
        <v>0</v>
      </c>
      <c r="K46" s="8">
        <v>0</v>
      </c>
      <c r="L46" s="9">
        <f t="shared" si="0"/>
        <v>3307</v>
      </c>
      <c r="M46" s="8">
        <v>23</v>
      </c>
      <c r="N46" s="8">
        <v>1</v>
      </c>
      <c r="O46" s="10">
        <f t="shared" si="1"/>
        <v>3331</v>
      </c>
      <c r="P46" s="11">
        <f t="shared" si="2"/>
        <v>0.90686535391165513</v>
      </c>
      <c r="Q46" s="11">
        <f t="shared" si="3"/>
        <v>0.87998935604044703</v>
      </c>
      <c r="R46" s="13"/>
    </row>
    <row r="47" spans="1:18" x14ac:dyDescent="0.25">
      <c r="A47" s="7" t="s">
        <v>19</v>
      </c>
      <c r="B47" s="7" t="s">
        <v>20</v>
      </c>
      <c r="C47" s="7" t="s">
        <v>68</v>
      </c>
      <c r="D47" s="8">
        <v>7910</v>
      </c>
      <c r="E47" s="8">
        <v>7426</v>
      </c>
      <c r="F47" s="8">
        <v>3029</v>
      </c>
      <c r="G47" s="8">
        <v>4116</v>
      </c>
      <c r="H47" s="8">
        <v>262</v>
      </c>
      <c r="I47" s="8">
        <v>10</v>
      </c>
      <c r="J47" s="8">
        <v>0</v>
      </c>
      <c r="K47" s="8">
        <v>0</v>
      </c>
      <c r="L47" s="9">
        <f t="shared" si="0"/>
        <v>7417</v>
      </c>
      <c r="M47" s="8">
        <v>48</v>
      </c>
      <c r="N47" s="8">
        <v>1</v>
      </c>
      <c r="O47" s="10">
        <f t="shared" si="1"/>
        <v>7466</v>
      </c>
      <c r="P47" s="11">
        <f t="shared" si="2"/>
        <v>0.93881163084702912</v>
      </c>
      <c r="Q47" s="11">
        <f t="shared" si="3"/>
        <v>0.93767383059418463</v>
      </c>
      <c r="R47" s="13"/>
    </row>
    <row r="48" spans="1:18" x14ac:dyDescent="0.25">
      <c r="A48" s="7" t="s">
        <v>19</v>
      </c>
      <c r="B48" s="7" t="s">
        <v>20</v>
      </c>
      <c r="C48" s="7" t="s">
        <v>69</v>
      </c>
      <c r="D48" s="8">
        <v>6130</v>
      </c>
      <c r="E48" s="8">
        <v>5762</v>
      </c>
      <c r="F48" s="8">
        <v>3327</v>
      </c>
      <c r="G48" s="8">
        <v>2244</v>
      </c>
      <c r="H48" s="8">
        <v>169</v>
      </c>
      <c r="I48" s="8">
        <v>17</v>
      </c>
      <c r="J48" s="8">
        <v>0</v>
      </c>
      <c r="K48" s="8">
        <v>0</v>
      </c>
      <c r="L48" s="9">
        <f t="shared" si="0"/>
        <v>5757</v>
      </c>
      <c r="M48" s="8">
        <v>33</v>
      </c>
      <c r="N48" s="8">
        <v>0</v>
      </c>
      <c r="O48" s="10">
        <f t="shared" si="1"/>
        <v>5790</v>
      </c>
      <c r="P48" s="11">
        <f t="shared" si="2"/>
        <v>0.93996737357259386</v>
      </c>
      <c r="Q48" s="11">
        <f t="shared" si="3"/>
        <v>0.93915171288743882</v>
      </c>
      <c r="R48" s="13"/>
    </row>
    <row r="49" spans="1:18" x14ac:dyDescent="0.25">
      <c r="A49" s="7" t="s">
        <v>19</v>
      </c>
      <c r="B49" s="7" t="s">
        <v>46</v>
      </c>
      <c r="C49" s="7" t="s">
        <v>70</v>
      </c>
      <c r="D49" s="8">
        <v>4008</v>
      </c>
      <c r="E49" s="8">
        <v>3826</v>
      </c>
      <c r="F49" s="8">
        <v>3068</v>
      </c>
      <c r="G49" s="8">
        <v>744</v>
      </c>
      <c r="H49" s="8">
        <v>7</v>
      </c>
      <c r="I49" s="8">
        <v>1</v>
      </c>
      <c r="J49" s="8">
        <v>0</v>
      </c>
      <c r="K49" s="8">
        <v>0</v>
      </c>
      <c r="L49" s="9">
        <f t="shared" si="0"/>
        <v>3820</v>
      </c>
      <c r="M49" s="8">
        <v>8</v>
      </c>
      <c r="N49" s="8">
        <v>0</v>
      </c>
      <c r="O49" s="10">
        <f t="shared" si="1"/>
        <v>3828</v>
      </c>
      <c r="P49" s="11">
        <f t="shared" si="2"/>
        <v>0.95459081836327342</v>
      </c>
      <c r="Q49" s="11">
        <f t="shared" si="3"/>
        <v>0.95309381237524948</v>
      </c>
      <c r="R49" s="13"/>
    </row>
    <row r="50" spans="1:18" x14ac:dyDescent="0.25">
      <c r="A50" s="7" t="s">
        <v>19</v>
      </c>
      <c r="B50" s="7" t="s">
        <v>34</v>
      </c>
      <c r="C50" s="7" t="s">
        <v>71</v>
      </c>
      <c r="D50" s="8">
        <v>48212</v>
      </c>
      <c r="E50" s="8">
        <v>45662</v>
      </c>
      <c r="F50" s="8">
        <v>1188</v>
      </c>
      <c r="G50" s="8">
        <v>12433</v>
      </c>
      <c r="H50" s="8">
        <v>15872</v>
      </c>
      <c r="I50" s="8">
        <v>12498</v>
      </c>
      <c r="J50" s="8">
        <v>2500</v>
      </c>
      <c r="K50" s="8">
        <v>898</v>
      </c>
      <c r="L50" s="9">
        <f t="shared" si="0"/>
        <v>45389</v>
      </c>
      <c r="M50" s="8">
        <v>490</v>
      </c>
      <c r="N50" s="8">
        <v>1</v>
      </c>
      <c r="O50" s="10">
        <f t="shared" si="1"/>
        <v>45880</v>
      </c>
      <c r="P50" s="11">
        <f t="shared" si="2"/>
        <v>0.94710860366713678</v>
      </c>
      <c r="Q50" s="11">
        <f t="shared" si="3"/>
        <v>0.94144611300091263</v>
      </c>
      <c r="R50" s="13"/>
    </row>
    <row r="51" spans="1:18" x14ac:dyDescent="0.25">
      <c r="A51" s="7" t="s">
        <v>19</v>
      </c>
      <c r="B51" s="7" t="s">
        <v>20</v>
      </c>
      <c r="C51" s="7" t="s">
        <v>72</v>
      </c>
      <c r="D51" s="8">
        <v>2745</v>
      </c>
      <c r="E51" s="8">
        <v>2186</v>
      </c>
      <c r="F51" s="8">
        <v>593</v>
      </c>
      <c r="G51" s="8">
        <v>1372</v>
      </c>
      <c r="H51" s="8">
        <v>216</v>
      </c>
      <c r="I51" s="8">
        <v>0</v>
      </c>
      <c r="J51" s="8">
        <v>0</v>
      </c>
      <c r="K51" s="8">
        <v>0</v>
      </c>
      <c r="L51" s="9">
        <f t="shared" si="0"/>
        <v>2181</v>
      </c>
      <c r="M51" s="8">
        <v>13</v>
      </c>
      <c r="N51" s="8">
        <v>0</v>
      </c>
      <c r="O51" s="10">
        <f t="shared" si="1"/>
        <v>2194</v>
      </c>
      <c r="P51" s="11">
        <f t="shared" si="2"/>
        <v>0.79635701275045534</v>
      </c>
      <c r="Q51" s="11">
        <f t="shared" si="3"/>
        <v>0.7945355191256831</v>
      </c>
      <c r="R51" s="13"/>
    </row>
    <row r="52" spans="1:18" x14ac:dyDescent="0.25">
      <c r="A52" s="7" t="s">
        <v>19</v>
      </c>
      <c r="B52" s="7" t="s">
        <v>34</v>
      </c>
      <c r="C52" s="7" t="s">
        <v>73</v>
      </c>
      <c r="D52" s="8">
        <v>3810</v>
      </c>
      <c r="E52" s="8">
        <v>3037</v>
      </c>
      <c r="F52" s="8">
        <v>125</v>
      </c>
      <c r="G52" s="8">
        <v>1663</v>
      </c>
      <c r="H52" s="8">
        <v>1095</v>
      </c>
      <c r="I52" s="8">
        <v>140</v>
      </c>
      <c r="J52" s="8">
        <v>0</v>
      </c>
      <c r="K52" s="8">
        <v>0</v>
      </c>
      <c r="L52" s="9">
        <f t="shared" si="0"/>
        <v>3023</v>
      </c>
      <c r="M52" s="8">
        <v>40</v>
      </c>
      <c r="N52" s="8">
        <v>1</v>
      </c>
      <c r="O52" s="10">
        <f t="shared" si="1"/>
        <v>3064</v>
      </c>
      <c r="P52" s="11">
        <f t="shared" si="2"/>
        <v>0.79711286089238842</v>
      </c>
      <c r="Q52" s="11">
        <f t="shared" si="3"/>
        <v>0.79343832020997374</v>
      </c>
      <c r="R52" s="13"/>
    </row>
    <row r="53" spans="1:18" x14ac:dyDescent="0.25">
      <c r="A53" s="7" t="s">
        <v>19</v>
      </c>
      <c r="B53" s="7" t="s">
        <v>20</v>
      </c>
      <c r="C53" s="7" t="s">
        <v>74</v>
      </c>
      <c r="D53" s="8">
        <v>3706</v>
      </c>
      <c r="E53" s="8">
        <v>3327</v>
      </c>
      <c r="F53" s="8">
        <v>517</v>
      </c>
      <c r="G53" s="8">
        <v>2178</v>
      </c>
      <c r="H53" s="8">
        <v>503</v>
      </c>
      <c r="I53" s="8">
        <v>80</v>
      </c>
      <c r="J53" s="8">
        <v>36</v>
      </c>
      <c r="K53" s="8">
        <v>0</v>
      </c>
      <c r="L53" s="9">
        <f t="shared" si="0"/>
        <v>3314</v>
      </c>
      <c r="M53" s="8">
        <v>63</v>
      </c>
      <c r="N53" s="8">
        <v>1</v>
      </c>
      <c r="O53" s="10">
        <f t="shared" si="1"/>
        <v>3378</v>
      </c>
      <c r="P53" s="11">
        <f t="shared" si="2"/>
        <v>0.89773340528872103</v>
      </c>
      <c r="Q53" s="11">
        <f t="shared" si="3"/>
        <v>0.89422558014031306</v>
      </c>
      <c r="R53" s="13"/>
    </row>
    <row r="54" spans="1:18" x14ac:dyDescent="0.25">
      <c r="A54" s="7" t="s">
        <v>19</v>
      </c>
      <c r="B54" s="7" t="s">
        <v>20</v>
      </c>
      <c r="C54" s="7" t="s">
        <v>75</v>
      </c>
      <c r="D54" s="8">
        <v>1501</v>
      </c>
      <c r="E54" s="8">
        <v>1408</v>
      </c>
      <c r="F54" s="8">
        <v>475</v>
      </c>
      <c r="G54" s="8">
        <v>909</v>
      </c>
      <c r="H54" s="8">
        <v>10</v>
      </c>
      <c r="I54" s="8">
        <v>0</v>
      </c>
      <c r="J54" s="8">
        <v>0</v>
      </c>
      <c r="K54" s="8">
        <v>0</v>
      </c>
      <c r="L54" s="9">
        <f t="shared" si="0"/>
        <v>1394</v>
      </c>
      <c r="M54" s="8">
        <v>26</v>
      </c>
      <c r="N54" s="8">
        <v>0</v>
      </c>
      <c r="O54" s="10">
        <f t="shared" si="1"/>
        <v>1420</v>
      </c>
      <c r="P54" s="11">
        <f t="shared" si="2"/>
        <v>0.93804130579613587</v>
      </c>
      <c r="Q54" s="11">
        <f t="shared" si="3"/>
        <v>0.92871419053964022</v>
      </c>
      <c r="R54" s="13"/>
    </row>
    <row r="55" spans="1:18" x14ac:dyDescent="0.25">
      <c r="A55" s="7" t="s">
        <v>19</v>
      </c>
      <c r="B55" s="7" t="s">
        <v>34</v>
      </c>
      <c r="C55" s="7" t="s">
        <v>76</v>
      </c>
      <c r="D55" s="8">
        <v>2553</v>
      </c>
      <c r="E55" s="8">
        <v>2290</v>
      </c>
      <c r="F55" s="8">
        <v>29</v>
      </c>
      <c r="G55" s="8">
        <v>1729</v>
      </c>
      <c r="H55" s="8">
        <v>414</v>
      </c>
      <c r="I55" s="8">
        <v>97</v>
      </c>
      <c r="J55" s="8">
        <v>5</v>
      </c>
      <c r="K55" s="8">
        <v>0</v>
      </c>
      <c r="L55" s="9">
        <f t="shared" si="0"/>
        <v>2274</v>
      </c>
      <c r="M55" s="8">
        <v>33</v>
      </c>
      <c r="N55" s="8">
        <v>0</v>
      </c>
      <c r="O55" s="10">
        <f t="shared" si="1"/>
        <v>2307</v>
      </c>
      <c r="P55" s="11">
        <f t="shared" si="2"/>
        <v>0.89698394046220131</v>
      </c>
      <c r="Q55" s="11">
        <f t="shared" si="3"/>
        <v>0.89071680376028206</v>
      </c>
      <c r="R55" s="13"/>
    </row>
    <row r="56" spans="1:18" x14ac:dyDescent="0.25">
      <c r="A56" s="7" t="s">
        <v>19</v>
      </c>
      <c r="B56" s="7" t="s">
        <v>34</v>
      </c>
      <c r="C56" s="7" t="s">
        <v>77</v>
      </c>
      <c r="D56" s="8">
        <v>4311</v>
      </c>
      <c r="E56" s="8">
        <v>3577</v>
      </c>
      <c r="F56" s="8">
        <v>767</v>
      </c>
      <c r="G56" s="8">
        <v>2603</v>
      </c>
      <c r="H56" s="8">
        <v>193</v>
      </c>
      <c r="I56" s="8">
        <v>6</v>
      </c>
      <c r="J56" s="8">
        <v>0</v>
      </c>
      <c r="K56" s="8">
        <v>0</v>
      </c>
      <c r="L56" s="9">
        <f t="shared" si="0"/>
        <v>3569</v>
      </c>
      <c r="M56" s="8">
        <v>33</v>
      </c>
      <c r="N56" s="8">
        <v>0</v>
      </c>
      <c r="O56" s="10">
        <f t="shared" si="1"/>
        <v>3602</v>
      </c>
      <c r="P56" s="11">
        <f t="shared" si="2"/>
        <v>0.82973787984226399</v>
      </c>
      <c r="Q56" s="11">
        <f t="shared" si="3"/>
        <v>0.82788216191138941</v>
      </c>
      <c r="R56" s="13"/>
    </row>
    <row r="57" spans="1:18" x14ac:dyDescent="0.25">
      <c r="A57" s="7" t="s">
        <v>19</v>
      </c>
      <c r="B57" s="7" t="s">
        <v>34</v>
      </c>
      <c r="C57" s="7" t="s">
        <v>78</v>
      </c>
      <c r="D57" s="8">
        <v>1840</v>
      </c>
      <c r="E57" s="8">
        <v>1587</v>
      </c>
      <c r="F57" s="8">
        <v>497</v>
      </c>
      <c r="G57" s="8">
        <v>844</v>
      </c>
      <c r="H57" s="8">
        <v>243</v>
      </c>
      <c r="I57" s="8">
        <v>0</v>
      </c>
      <c r="J57" s="8">
        <v>0</v>
      </c>
      <c r="K57" s="8">
        <v>0</v>
      </c>
      <c r="L57" s="9">
        <f t="shared" si="0"/>
        <v>1584</v>
      </c>
      <c r="M57" s="8">
        <v>13</v>
      </c>
      <c r="N57" s="8">
        <v>0</v>
      </c>
      <c r="O57" s="10">
        <f t="shared" si="1"/>
        <v>1597</v>
      </c>
      <c r="P57" s="11">
        <f t="shared" si="2"/>
        <v>0.86250000000000004</v>
      </c>
      <c r="Q57" s="11">
        <f t="shared" si="3"/>
        <v>0.86086956521739133</v>
      </c>
      <c r="R57" s="13"/>
    </row>
    <row r="58" spans="1:18" x14ac:dyDescent="0.25">
      <c r="A58" s="7" t="s">
        <v>19</v>
      </c>
      <c r="B58" s="7" t="s">
        <v>34</v>
      </c>
      <c r="C58" s="7" t="s">
        <v>79</v>
      </c>
      <c r="D58" s="8">
        <v>4656</v>
      </c>
      <c r="E58" s="8">
        <v>4253</v>
      </c>
      <c r="F58" s="8">
        <v>993</v>
      </c>
      <c r="G58" s="8">
        <v>2152</v>
      </c>
      <c r="H58" s="8">
        <v>993</v>
      </c>
      <c r="I58" s="8">
        <v>6</v>
      </c>
      <c r="J58" s="8">
        <v>0</v>
      </c>
      <c r="K58" s="8">
        <v>0</v>
      </c>
      <c r="L58" s="9">
        <f t="shared" si="0"/>
        <v>4144</v>
      </c>
      <c r="M58" s="8">
        <v>66</v>
      </c>
      <c r="N58" s="8">
        <v>0</v>
      </c>
      <c r="O58" s="10">
        <f t="shared" si="1"/>
        <v>4210</v>
      </c>
      <c r="P58" s="11">
        <f t="shared" si="2"/>
        <v>0.91344501718213056</v>
      </c>
      <c r="Q58" s="11">
        <f t="shared" si="3"/>
        <v>0.89003436426116833</v>
      </c>
      <c r="R58" s="13"/>
    </row>
    <row r="59" spans="1:18" x14ac:dyDescent="0.25">
      <c r="A59" s="7" t="s">
        <v>19</v>
      </c>
      <c r="B59" s="7" t="s">
        <v>80</v>
      </c>
      <c r="C59" s="7" t="s">
        <v>81</v>
      </c>
      <c r="D59" s="8">
        <v>36489</v>
      </c>
      <c r="E59" s="8">
        <v>31893</v>
      </c>
      <c r="F59" s="8">
        <v>699</v>
      </c>
      <c r="G59" s="8">
        <v>6463</v>
      </c>
      <c r="H59" s="8">
        <v>10200</v>
      </c>
      <c r="I59" s="8">
        <v>6935</v>
      </c>
      <c r="J59" s="8">
        <v>1716</v>
      </c>
      <c r="K59" s="8">
        <v>345</v>
      </c>
      <c r="L59" s="9">
        <f t="shared" si="0"/>
        <v>26358</v>
      </c>
      <c r="M59" s="8">
        <v>683</v>
      </c>
      <c r="N59" s="8">
        <v>10</v>
      </c>
      <c r="O59" s="10">
        <f t="shared" si="1"/>
        <v>27051</v>
      </c>
      <c r="P59" s="11">
        <f t="shared" si="2"/>
        <v>0.87404423250842722</v>
      </c>
      <c r="Q59" s="11">
        <f t="shared" si="3"/>
        <v>0.7223546822330017</v>
      </c>
      <c r="R59" s="13"/>
    </row>
    <row r="60" spans="1:18" x14ac:dyDescent="0.25">
      <c r="A60" s="7" t="s">
        <v>19</v>
      </c>
      <c r="B60" s="7" t="s">
        <v>80</v>
      </c>
      <c r="C60" s="7" t="s">
        <v>82</v>
      </c>
      <c r="D60" s="8">
        <v>5495</v>
      </c>
      <c r="E60" s="8">
        <v>4750</v>
      </c>
      <c r="F60" s="8">
        <v>86</v>
      </c>
      <c r="G60" s="8">
        <v>1552</v>
      </c>
      <c r="H60" s="8">
        <v>2477</v>
      </c>
      <c r="I60" s="8">
        <v>77</v>
      </c>
      <c r="J60" s="8">
        <v>0</v>
      </c>
      <c r="K60" s="8">
        <v>0</v>
      </c>
      <c r="L60" s="9">
        <f t="shared" si="0"/>
        <v>4192</v>
      </c>
      <c r="M60" s="8">
        <v>106</v>
      </c>
      <c r="N60" s="8">
        <v>1</v>
      </c>
      <c r="O60" s="10">
        <f t="shared" si="1"/>
        <v>4299</v>
      </c>
      <c r="P60" s="11">
        <f t="shared" si="2"/>
        <v>0.86442220200181985</v>
      </c>
      <c r="Q60" s="11">
        <f t="shared" si="3"/>
        <v>0.76287534121929024</v>
      </c>
      <c r="R60" s="13"/>
    </row>
    <row r="61" spans="1:18" x14ac:dyDescent="0.25">
      <c r="A61" s="7" t="s">
        <v>19</v>
      </c>
      <c r="B61" s="7" t="s">
        <v>80</v>
      </c>
      <c r="C61" s="7" t="s">
        <v>83</v>
      </c>
      <c r="D61" s="8">
        <v>14434</v>
      </c>
      <c r="E61" s="8">
        <v>12863</v>
      </c>
      <c r="F61" s="8">
        <v>779</v>
      </c>
      <c r="G61" s="8">
        <v>3692</v>
      </c>
      <c r="H61" s="8">
        <v>7006</v>
      </c>
      <c r="I61" s="8">
        <v>421</v>
      </c>
      <c r="J61" s="8">
        <v>12</v>
      </c>
      <c r="K61" s="8">
        <v>0</v>
      </c>
      <c r="L61" s="9">
        <f t="shared" si="0"/>
        <v>11910</v>
      </c>
      <c r="M61" s="8">
        <v>195</v>
      </c>
      <c r="N61" s="8">
        <v>2</v>
      </c>
      <c r="O61" s="10">
        <f t="shared" si="1"/>
        <v>12107</v>
      </c>
      <c r="P61" s="11">
        <f t="shared" si="2"/>
        <v>0.89115976167382571</v>
      </c>
      <c r="Q61" s="11">
        <f t="shared" si="3"/>
        <v>0.82513509768601911</v>
      </c>
      <c r="R61" s="13"/>
    </row>
    <row r="62" spans="1:18" x14ac:dyDescent="0.25">
      <c r="A62" s="7" t="s">
        <v>19</v>
      </c>
      <c r="B62" s="7" t="s">
        <v>80</v>
      </c>
      <c r="C62" s="7" t="s">
        <v>84</v>
      </c>
      <c r="D62" s="8">
        <v>8634</v>
      </c>
      <c r="E62" s="8">
        <v>8065</v>
      </c>
      <c r="F62" s="8">
        <v>1166</v>
      </c>
      <c r="G62" s="8">
        <v>4983</v>
      </c>
      <c r="H62" s="8">
        <v>1525</v>
      </c>
      <c r="I62" s="8">
        <v>17</v>
      </c>
      <c r="J62" s="8">
        <v>2</v>
      </c>
      <c r="K62" s="8">
        <v>0</v>
      </c>
      <c r="L62" s="9">
        <f t="shared" si="0"/>
        <v>7693</v>
      </c>
      <c r="M62" s="8">
        <v>111</v>
      </c>
      <c r="N62" s="8">
        <v>0</v>
      </c>
      <c r="O62" s="10">
        <f t="shared" si="1"/>
        <v>7804</v>
      </c>
      <c r="P62" s="11">
        <f t="shared" si="2"/>
        <v>0.93409775306926102</v>
      </c>
      <c r="Q62" s="11">
        <f t="shared" si="3"/>
        <v>0.89101227704424368</v>
      </c>
      <c r="R62" s="13"/>
    </row>
    <row r="63" spans="1:18" x14ac:dyDescent="0.25">
      <c r="A63" s="7" t="s">
        <v>19</v>
      </c>
      <c r="B63" s="7" t="s">
        <v>85</v>
      </c>
      <c r="C63" s="7" t="s">
        <v>86</v>
      </c>
      <c r="D63" s="8">
        <v>85565</v>
      </c>
      <c r="E63" s="8">
        <v>72102</v>
      </c>
      <c r="F63" s="8">
        <v>16860</v>
      </c>
      <c r="G63" s="8">
        <v>23574</v>
      </c>
      <c r="H63" s="8">
        <v>14618</v>
      </c>
      <c r="I63" s="8">
        <v>10118</v>
      </c>
      <c r="J63" s="8">
        <v>2716</v>
      </c>
      <c r="K63" s="8">
        <v>468</v>
      </c>
      <c r="L63" s="9">
        <f t="shared" si="0"/>
        <v>68354</v>
      </c>
      <c r="M63" s="8">
        <v>747</v>
      </c>
      <c r="N63" s="8">
        <v>6</v>
      </c>
      <c r="O63" s="10">
        <f t="shared" si="1"/>
        <v>69107</v>
      </c>
      <c r="P63" s="11">
        <f t="shared" si="2"/>
        <v>0.84265762870332495</v>
      </c>
      <c r="Q63" s="11">
        <f t="shared" si="3"/>
        <v>0.79885467188686965</v>
      </c>
      <c r="R63" s="13"/>
    </row>
    <row r="64" spans="1:18" x14ac:dyDescent="0.25">
      <c r="A64" s="7" t="s">
        <v>19</v>
      </c>
      <c r="B64" s="7" t="s">
        <v>85</v>
      </c>
      <c r="C64" s="7" t="s">
        <v>87</v>
      </c>
      <c r="D64" s="8">
        <v>6555</v>
      </c>
      <c r="E64" s="8">
        <v>4584</v>
      </c>
      <c r="F64" s="8">
        <v>1839</v>
      </c>
      <c r="G64" s="8">
        <v>2303</v>
      </c>
      <c r="H64" s="8">
        <v>414</v>
      </c>
      <c r="I64" s="8">
        <v>0</v>
      </c>
      <c r="J64" s="8">
        <v>0</v>
      </c>
      <c r="K64" s="8">
        <v>0</v>
      </c>
      <c r="L64" s="9">
        <f t="shared" si="0"/>
        <v>4556</v>
      </c>
      <c r="M64" s="8">
        <v>45</v>
      </c>
      <c r="N64" s="8">
        <v>1</v>
      </c>
      <c r="O64" s="10">
        <f t="shared" si="1"/>
        <v>4602</v>
      </c>
      <c r="P64" s="11">
        <f t="shared" si="2"/>
        <v>0.6993135011441648</v>
      </c>
      <c r="Q64" s="11">
        <f t="shared" si="3"/>
        <v>0.69504195270785663</v>
      </c>
      <c r="R64" s="13"/>
    </row>
    <row r="65" spans="1:18" x14ac:dyDescent="0.25">
      <c r="A65" s="7" t="s">
        <v>19</v>
      </c>
      <c r="B65" s="7" t="s">
        <v>88</v>
      </c>
      <c r="C65" s="7" t="s">
        <v>89</v>
      </c>
      <c r="D65" s="8">
        <v>48090</v>
      </c>
      <c r="E65" s="8">
        <v>43721</v>
      </c>
      <c r="F65" s="8">
        <v>20458</v>
      </c>
      <c r="G65" s="8">
        <v>14589</v>
      </c>
      <c r="H65" s="8">
        <v>7507</v>
      </c>
      <c r="I65" s="8">
        <v>1053</v>
      </c>
      <c r="J65" s="8">
        <v>59</v>
      </c>
      <c r="K65" s="8">
        <v>0</v>
      </c>
      <c r="L65" s="9">
        <f t="shared" si="0"/>
        <v>43666</v>
      </c>
      <c r="M65" s="8">
        <v>118</v>
      </c>
      <c r="N65" s="8">
        <v>1</v>
      </c>
      <c r="O65" s="10">
        <f t="shared" si="1"/>
        <v>43785</v>
      </c>
      <c r="P65" s="11">
        <f t="shared" si="2"/>
        <v>0.90914951133291744</v>
      </c>
      <c r="Q65" s="11">
        <f t="shared" si="3"/>
        <v>0.90800582241630279</v>
      </c>
      <c r="R65" s="13"/>
    </row>
    <row r="66" spans="1:18" x14ac:dyDescent="0.25">
      <c r="A66" s="7" t="s">
        <v>19</v>
      </c>
      <c r="B66" s="7" t="s">
        <v>80</v>
      </c>
      <c r="C66" s="7" t="s">
        <v>90</v>
      </c>
      <c r="D66" s="8">
        <v>10761</v>
      </c>
      <c r="E66" s="8">
        <v>9483</v>
      </c>
      <c r="F66" s="8">
        <v>335</v>
      </c>
      <c r="G66" s="8">
        <v>3956</v>
      </c>
      <c r="H66" s="8">
        <v>4017</v>
      </c>
      <c r="I66" s="8">
        <v>18</v>
      </c>
      <c r="J66" s="8">
        <v>0</v>
      </c>
      <c r="K66" s="8">
        <v>0</v>
      </c>
      <c r="L66" s="9">
        <f t="shared" si="0"/>
        <v>8326</v>
      </c>
      <c r="M66" s="8">
        <v>176</v>
      </c>
      <c r="N66" s="8">
        <v>5</v>
      </c>
      <c r="O66" s="10">
        <f t="shared" si="1"/>
        <v>8507</v>
      </c>
      <c r="P66" s="11">
        <f t="shared" si="2"/>
        <v>0.88123780317814326</v>
      </c>
      <c r="Q66" s="11">
        <f t="shared" si="3"/>
        <v>0.77371991450608679</v>
      </c>
      <c r="R66" s="13"/>
    </row>
    <row r="67" spans="1:18" x14ac:dyDescent="0.25">
      <c r="A67" s="7" t="s">
        <v>19</v>
      </c>
      <c r="B67" s="7" t="s">
        <v>34</v>
      </c>
      <c r="C67" s="7" t="s">
        <v>91</v>
      </c>
      <c r="D67" s="8">
        <v>7223</v>
      </c>
      <c r="E67" s="8">
        <v>6610</v>
      </c>
      <c r="F67" s="8">
        <v>864</v>
      </c>
      <c r="G67" s="8">
        <v>4095</v>
      </c>
      <c r="H67" s="8">
        <v>1178</v>
      </c>
      <c r="I67" s="8">
        <v>328</v>
      </c>
      <c r="J67" s="8">
        <v>11</v>
      </c>
      <c r="K67" s="8">
        <v>0</v>
      </c>
      <c r="L67" s="9">
        <f t="shared" si="0"/>
        <v>6476</v>
      </c>
      <c r="M67" s="8">
        <v>69</v>
      </c>
      <c r="N67" s="8">
        <v>1</v>
      </c>
      <c r="O67" s="10">
        <f t="shared" si="1"/>
        <v>6546</v>
      </c>
      <c r="P67" s="11">
        <f t="shared" si="2"/>
        <v>0.91513221653052745</v>
      </c>
      <c r="Q67" s="11">
        <f t="shared" si="3"/>
        <v>0.89658036826803267</v>
      </c>
      <c r="R67" s="13"/>
    </row>
    <row r="68" spans="1:18" x14ac:dyDescent="0.25">
      <c r="A68" s="7" t="s">
        <v>19</v>
      </c>
      <c r="B68" s="7" t="s">
        <v>34</v>
      </c>
      <c r="C68" s="7" t="s">
        <v>92</v>
      </c>
      <c r="D68" s="8">
        <v>6760</v>
      </c>
      <c r="E68" s="8">
        <v>6393</v>
      </c>
      <c r="F68" s="8">
        <v>1096</v>
      </c>
      <c r="G68" s="8">
        <v>3828</v>
      </c>
      <c r="H68" s="8">
        <v>1199</v>
      </c>
      <c r="I68" s="8">
        <v>84</v>
      </c>
      <c r="J68" s="8">
        <v>1</v>
      </c>
      <c r="K68" s="8">
        <v>1</v>
      </c>
      <c r="L68" s="9">
        <f t="shared" si="0"/>
        <v>6209</v>
      </c>
      <c r="M68" s="8">
        <v>91</v>
      </c>
      <c r="N68" s="8">
        <v>0</v>
      </c>
      <c r="O68" s="10">
        <f t="shared" si="1"/>
        <v>6300</v>
      </c>
      <c r="P68" s="11">
        <f t="shared" si="2"/>
        <v>0.94571005917159767</v>
      </c>
      <c r="Q68" s="11">
        <f t="shared" si="3"/>
        <v>0.91849112426035506</v>
      </c>
      <c r="R68" s="13"/>
    </row>
    <row r="69" spans="1:18" x14ac:dyDescent="0.25">
      <c r="A69" s="7" t="s">
        <v>19</v>
      </c>
      <c r="B69" s="7" t="s">
        <v>34</v>
      </c>
      <c r="C69" s="7" t="s">
        <v>93</v>
      </c>
      <c r="D69" s="8">
        <v>2993</v>
      </c>
      <c r="E69" s="8">
        <v>2835</v>
      </c>
      <c r="F69" s="8">
        <v>5</v>
      </c>
      <c r="G69" s="8">
        <v>1312</v>
      </c>
      <c r="H69" s="8">
        <v>1106</v>
      </c>
      <c r="I69" s="8">
        <v>387</v>
      </c>
      <c r="J69" s="8">
        <v>1</v>
      </c>
      <c r="K69" s="8">
        <v>0</v>
      </c>
      <c r="L69" s="9">
        <f t="shared" ref="L69:L127" si="4">SUM(F69:K69)</f>
        <v>2811</v>
      </c>
      <c r="M69" s="8">
        <v>64</v>
      </c>
      <c r="N69" s="8">
        <v>0</v>
      </c>
      <c r="O69" s="10">
        <f t="shared" ref="O69:O127" si="5">SUM(L69:N69)</f>
        <v>2875</v>
      </c>
      <c r="P69" s="11">
        <f t="shared" ref="P69:P121" si="6">E69/D69</f>
        <v>0.9472101570330772</v>
      </c>
      <c r="Q69" s="11">
        <f t="shared" ref="Q69:Q121" si="7">L69/D69</f>
        <v>0.93919144670898769</v>
      </c>
      <c r="R69" s="13"/>
    </row>
    <row r="70" spans="1:18" x14ac:dyDescent="0.25">
      <c r="A70" s="7" t="s">
        <v>19</v>
      </c>
      <c r="B70" s="7" t="s">
        <v>85</v>
      </c>
      <c r="C70" s="7" t="s">
        <v>94</v>
      </c>
      <c r="D70" s="8">
        <v>5197</v>
      </c>
      <c r="E70" s="8">
        <v>3374</v>
      </c>
      <c r="F70" s="8">
        <v>1468</v>
      </c>
      <c r="G70" s="8">
        <v>1036</v>
      </c>
      <c r="H70" s="8">
        <v>19</v>
      </c>
      <c r="I70" s="8">
        <v>0</v>
      </c>
      <c r="J70" s="8">
        <v>0</v>
      </c>
      <c r="K70" s="8">
        <v>0</v>
      </c>
      <c r="L70" s="9">
        <f t="shared" si="4"/>
        <v>2523</v>
      </c>
      <c r="M70" s="8">
        <v>10</v>
      </c>
      <c r="N70" s="8">
        <v>0</v>
      </c>
      <c r="O70" s="10">
        <f t="shared" si="5"/>
        <v>2533</v>
      </c>
      <c r="P70" s="11">
        <f t="shared" si="6"/>
        <v>0.64922070425245337</v>
      </c>
      <c r="Q70" s="11">
        <f t="shared" si="7"/>
        <v>0.48547238791610542</v>
      </c>
      <c r="R70" s="13"/>
    </row>
    <row r="71" spans="1:18" x14ac:dyDescent="0.25">
      <c r="A71" s="7" t="s">
        <v>19</v>
      </c>
      <c r="B71" s="7" t="s">
        <v>85</v>
      </c>
      <c r="C71" s="7" t="s">
        <v>95</v>
      </c>
      <c r="D71" s="8">
        <v>4985</v>
      </c>
      <c r="E71" s="8">
        <v>3863</v>
      </c>
      <c r="F71" s="8">
        <v>2331</v>
      </c>
      <c r="G71" s="8">
        <v>1245</v>
      </c>
      <c r="H71" s="8">
        <v>4</v>
      </c>
      <c r="I71" s="8">
        <v>0</v>
      </c>
      <c r="J71" s="8">
        <v>0</v>
      </c>
      <c r="K71" s="8">
        <v>0</v>
      </c>
      <c r="L71" s="9">
        <f t="shared" si="4"/>
        <v>3580</v>
      </c>
      <c r="M71" s="8">
        <v>29</v>
      </c>
      <c r="N71" s="8">
        <v>0</v>
      </c>
      <c r="O71" s="10">
        <f t="shared" si="5"/>
        <v>3609</v>
      </c>
      <c r="P71" s="11">
        <f t="shared" si="6"/>
        <v>0.77492477432296891</v>
      </c>
      <c r="Q71" s="11">
        <f t="shared" si="7"/>
        <v>0.71815446339017053</v>
      </c>
      <c r="R71" s="13"/>
    </row>
    <row r="72" spans="1:18" x14ac:dyDescent="0.25">
      <c r="A72" s="7" t="s">
        <v>19</v>
      </c>
      <c r="B72" s="7" t="s">
        <v>85</v>
      </c>
      <c r="C72" s="7" t="s">
        <v>96</v>
      </c>
      <c r="D72" s="8">
        <v>1178</v>
      </c>
      <c r="E72" s="8">
        <v>814</v>
      </c>
      <c r="F72" s="8">
        <v>514</v>
      </c>
      <c r="G72" s="8">
        <v>269</v>
      </c>
      <c r="H72" s="8">
        <v>5</v>
      </c>
      <c r="I72" s="8">
        <v>0</v>
      </c>
      <c r="J72" s="8">
        <v>0</v>
      </c>
      <c r="K72" s="8">
        <v>0</v>
      </c>
      <c r="L72" s="9">
        <f t="shared" si="4"/>
        <v>788</v>
      </c>
      <c r="M72" s="8">
        <v>3</v>
      </c>
      <c r="N72" s="8">
        <v>0</v>
      </c>
      <c r="O72" s="10">
        <f t="shared" si="5"/>
        <v>791</v>
      </c>
      <c r="P72" s="11">
        <f t="shared" si="6"/>
        <v>0.69100169779286924</v>
      </c>
      <c r="Q72" s="11">
        <f t="shared" si="7"/>
        <v>0.66893039049235992</v>
      </c>
      <c r="R72" s="13"/>
    </row>
    <row r="73" spans="1:18" x14ac:dyDescent="0.25">
      <c r="A73" s="7" t="s">
        <v>19</v>
      </c>
      <c r="B73" s="7" t="s">
        <v>85</v>
      </c>
      <c r="C73" s="7" t="s">
        <v>97</v>
      </c>
      <c r="D73" s="8">
        <v>1743</v>
      </c>
      <c r="E73" s="8">
        <v>1390</v>
      </c>
      <c r="F73" s="8">
        <v>911</v>
      </c>
      <c r="G73" s="8">
        <v>376</v>
      </c>
      <c r="H73" s="8">
        <v>9</v>
      </c>
      <c r="I73" s="8">
        <v>0</v>
      </c>
      <c r="J73" s="8">
        <v>0</v>
      </c>
      <c r="K73" s="8">
        <v>0</v>
      </c>
      <c r="L73" s="9">
        <f t="shared" si="4"/>
        <v>1296</v>
      </c>
      <c r="M73" s="8">
        <v>10</v>
      </c>
      <c r="N73" s="8">
        <v>0</v>
      </c>
      <c r="O73" s="10">
        <f t="shared" si="5"/>
        <v>1306</v>
      </c>
      <c r="P73" s="11">
        <f t="shared" si="6"/>
        <v>0.79747561675272516</v>
      </c>
      <c r="Q73" s="11">
        <f t="shared" si="7"/>
        <v>0.74354561101549055</v>
      </c>
      <c r="R73" s="13"/>
    </row>
    <row r="74" spans="1:18" x14ac:dyDescent="0.25">
      <c r="A74" s="7" t="s">
        <v>19</v>
      </c>
      <c r="B74" s="7" t="s">
        <v>85</v>
      </c>
      <c r="C74" s="7" t="s">
        <v>98</v>
      </c>
      <c r="D74" s="8">
        <v>2368</v>
      </c>
      <c r="E74" s="8">
        <v>1404</v>
      </c>
      <c r="F74" s="8">
        <v>489</v>
      </c>
      <c r="G74" s="8">
        <v>493</v>
      </c>
      <c r="H74" s="8">
        <v>187</v>
      </c>
      <c r="I74" s="8">
        <v>7</v>
      </c>
      <c r="J74" s="8">
        <v>1</v>
      </c>
      <c r="K74" s="8">
        <v>0</v>
      </c>
      <c r="L74" s="9">
        <f t="shared" si="4"/>
        <v>1177</v>
      </c>
      <c r="M74" s="8">
        <v>13</v>
      </c>
      <c r="N74" s="8">
        <v>0</v>
      </c>
      <c r="O74" s="10">
        <f t="shared" si="5"/>
        <v>1190</v>
      </c>
      <c r="P74" s="11">
        <f t="shared" si="6"/>
        <v>0.59290540540540537</v>
      </c>
      <c r="Q74" s="11">
        <f t="shared" si="7"/>
        <v>0.49704391891891891</v>
      </c>
      <c r="R74" s="13"/>
    </row>
    <row r="75" spans="1:18" x14ac:dyDescent="0.25">
      <c r="A75" s="7" t="s">
        <v>19</v>
      </c>
      <c r="B75" s="7" t="s">
        <v>85</v>
      </c>
      <c r="C75" s="7" t="s">
        <v>99</v>
      </c>
      <c r="D75" s="8">
        <v>683</v>
      </c>
      <c r="E75" s="8">
        <v>468</v>
      </c>
      <c r="F75" s="8">
        <v>235</v>
      </c>
      <c r="G75" s="8">
        <v>142</v>
      </c>
      <c r="H75" s="8">
        <v>4</v>
      </c>
      <c r="I75" s="8">
        <v>0</v>
      </c>
      <c r="J75" s="8">
        <v>0</v>
      </c>
      <c r="K75" s="8">
        <v>0</v>
      </c>
      <c r="L75" s="9">
        <f t="shared" si="4"/>
        <v>381</v>
      </c>
      <c r="M75" s="8">
        <v>4</v>
      </c>
      <c r="N75" s="8">
        <v>0</v>
      </c>
      <c r="O75" s="10">
        <f t="shared" si="5"/>
        <v>385</v>
      </c>
      <c r="P75" s="11">
        <f t="shared" si="6"/>
        <v>0.68521229868228406</v>
      </c>
      <c r="Q75" s="11">
        <f t="shared" si="7"/>
        <v>0.55783308931185949</v>
      </c>
      <c r="R75" s="13"/>
    </row>
    <row r="76" spans="1:18" x14ac:dyDescent="0.25">
      <c r="A76" s="7" t="s">
        <v>19</v>
      </c>
      <c r="B76" s="7" t="s">
        <v>85</v>
      </c>
      <c r="C76" s="7" t="s">
        <v>100</v>
      </c>
      <c r="D76" s="8">
        <v>510</v>
      </c>
      <c r="E76" s="8">
        <v>320</v>
      </c>
      <c r="F76" s="8">
        <v>270</v>
      </c>
      <c r="G76" s="8">
        <v>48</v>
      </c>
      <c r="H76" s="8">
        <v>0</v>
      </c>
      <c r="I76" s="8">
        <v>0</v>
      </c>
      <c r="J76" s="8">
        <v>0</v>
      </c>
      <c r="K76" s="8">
        <v>0</v>
      </c>
      <c r="L76" s="9">
        <f t="shared" si="4"/>
        <v>318</v>
      </c>
      <c r="M76" s="8">
        <v>5</v>
      </c>
      <c r="N76" s="8">
        <v>0</v>
      </c>
      <c r="O76" s="10">
        <f t="shared" si="5"/>
        <v>323</v>
      </c>
      <c r="P76" s="11">
        <f t="shared" si="6"/>
        <v>0.62745098039215685</v>
      </c>
      <c r="Q76" s="11">
        <f t="shared" si="7"/>
        <v>0.62352941176470589</v>
      </c>
      <c r="R76" s="13"/>
    </row>
    <row r="77" spans="1:18" x14ac:dyDescent="0.25">
      <c r="A77" s="7" t="s">
        <v>19</v>
      </c>
      <c r="B77" s="7" t="s">
        <v>85</v>
      </c>
      <c r="C77" s="7" t="s">
        <v>101</v>
      </c>
      <c r="D77" s="8">
        <v>1079</v>
      </c>
      <c r="E77" s="8">
        <v>750</v>
      </c>
      <c r="F77" s="8">
        <v>430</v>
      </c>
      <c r="G77" s="8">
        <v>273</v>
      </c>
      <c r="H77" s="8">
        <v>0</v>
      </c>
      <c r="I77" s="8">
        <v>0</v>
      </c>
      <c r="J77" s="8">
        <v>0</v>
      </c>
      <c r="K77" s="8">
        <v>0</v>
      </c>
      <c r="L77" s="9">
        <f t="shared" si="4"/>
        <v>703</v>
      </c>
      <c r="M77" s="8">
        <v>4</v>
      </c>
      <c r="N77" s="8">
        <v>0</v>
      </c>
      <c r="O77" s="10">
        <f t="shared" si="5"/>
        <v>707</v>
      </c>
      <c r="P77" s="11">
        <f t="shared" si="6"/>
        <v>0.69508804448563488</v>
      </c>
      <c r="Q77" s="11">
        <f t="shared" si="7"/>
        <v>0.65152919369786844</v>
      </c>
      <c r="R77" s="13"/>
    </row>
    <row r="78" spans="1:18" x14ac:dyDescent="0.25">
      <c r="A78" s="7" t="s">
        <v>19</v>
      </c>
      <c r="B78" s="7" t="s">
        <v>102</v>
      </c>
      <c r="C78" s="7" t="s">
        <v>103</v>
      </c>
      <c r="D78" s="8">
        <v>106708</v>
      </c>
      <c r="E78" s="8">
        <v>65812</v>
      </c>
      <c r="F78" s="8">
        <v>11375</v>
      </c>
      <c r="G78" s="8">
        <v>15512</v>
      </c>
      <c r="H78" s="8">
        <v>5004</v>
      </c>
      <c r="I78" s="8">
        <v>709</v>
      </c>
      <c r="J78" s="8">
        <v>242</v>
      </c>
      <c r="K78" s="8">
        <v>0</v>
      </c>
      <c r="L78" s="9">
        <f t="shared" si="4"/>
        <v>32842</v>
      </c>
      <c r="M78" s="8">
        <v>92</v>
      </c>
      <c r="N78" s="8">
        <v>0</v>
      </c>
      <c r="O78" s="10">
        <f t="shared" si="5"/>
        <v>32934</v>
      </c>
      <c r="P78" s="11">
        <f t="shared" si="6"/>
        <v>0.6167485099523935</v>
      </c>
      <c r="Q78" s="11">
        <f t="shared" si="7"/>
        <v>0.30777448738613788</v>
      </c>
      <c r="R78" s="13"/>
    </row>
    <row r="79" spans="1:18" x14ac:dyDescent="0.25">
      <c r="A79" s="7" t="s">
        <v>19</v>
      </c>
      <c r="B79" s="7" t="s">
        <v>34</v>
      </c>
      <c r="C79" s="7" t="s">
        <v>104</v>
      </c>
      <c r="D79" s="8">
        <v>330</v>
      </c>
      <c r="E79" s="8">
        <v>287</v>
      </c>
      <c r="F79" s="8">
        <v>23</v>
      </c>
      <c r="G79" s="8">
        <v>156</v>
      </c>
      <c r="H79" s="8">
        <v>63</v>
      </c>
      <c r="I79" s="8">
        <v>0</v>
      </c>
      <c r="J79" s="8">
        <v>0</v>
      </c>
      <c r="K79" s="8">
        <v>0</v>
      </c>
      <c r="L79" s="9">
        <f t="shared" si="4"/>
        <v>242</v>
      </c>
      <c r="M79" s="8">
        <v>1</v>
      </c>
      <c r="N79" s="8">
        <v>0</v>
      </c>
      <c r="O79" s="10">
        <f t="shared" si="5"/>
        <v>243</v>
      </c>
      <c r="P79" s="11">
        <f t="shared" si="6"/>
        <v>0.86969696969696975</v>
      </c>
      <c r="Q79" s="11">
        <f t="shared" si="7"/>
        <v>0.73333333333333328</v>
      </c>
      <c r="R79" s="13"/>
    </row>
    <row r="80" spans="1:18" x14ac:dyDescent="0.25">
      <c r="A80" s="7" t="s">
        <v>19</v>
      </c>
      <c r="B80" s="7" t="s">
        <v>34</v>
      </c>
      <c r="C80" s="7" t="s">
        <v>105</v>
      </c>
      <c r="D80" s="8">
        <v>404</v>
      </c>
      <c r="E80" s="8">
        <v>324</v>
      </c>
      <c r="F80" s="8">
        <v>76</v>
      </c>
      <c r="G80" s="8">
        <v>243</v>
      </c>
      <c r="H80" s="8">
        <v>5</v>
      </c>
      <c r="I80" s="8">
        <v>0</v>
      </c>
      <c r="J80" s="8">
        <v>0</v>
      </c>
      <c r="K80" s="8">
        <v>0</v>
      </c>
      <c r="L80" s="9">
        <f t="shared" si="4"/>
        <v>324</v>
      </c>
      <c r="M80" s="8">
        <v>3</v>
      </c>
      <c r="N80" s="8">
        <v>0</v>
      </c>
      <c r="O80" s="10">
        <f t="shared" si="5"/>
        <v>327</v>
      </c>
      <c r="P80" s="11">
        <f t="shared" si="6"/>
        <v>0.80198019801980203</v>
      </c>
      <c r="Q80" s="11">
        <f t="shared" si="7"/>
        <v>0.80198019801980203</v>
      </c>
      <c r="R80" s="13"/>
    </row>
    <row r="81" spans="1:18" x14ac:dyDescent="0.25">
      <c r="A81" s="7" t="s">
        <v>19</v>
      </c>
      <c r="B81" s="7" t="s">
        <v>34</v>
      </c>
      <c r="C81" s="7" t="s">
        <v>106</v>
      </c>
      <c r="D81" s="8">
        <v>1288</v>
      </c>
      <c r="E81" s="8">
        <v>893</v>
      </c>
      <c r="F81" s="8">
        <v>343</v>
      </c>
      <c r="G81" s="8">
        <v>476</v>
      </c>
      <c r="H81" s="8">
        <v>0</v>
      </c>
      <c r="I81" s="8">
        <v>0</v>
      </c>
      <c r="J81" s="8">
        <v>0</v>
      </c>
      <c r="K81" s="8">
        <v>0</v>
      </c>
      <c r="L81" s="9">
        <f t="shared" si="4"/>
        <v>819</v>
      </c>
      <c r="M81" s="8">
        <v>6</v>
      </c>
      <c r="N81" s="8">
        <v>0</v>
      </c>
      <c r="O81" s="10">
        <f t="shared" si="5"/>
        <v>825</v>
      </c>
      <c r="P81" s="11">
        <f t="shared" si="6"/>
        <v>0.69332298136645965</v>
      </c>
      <c r="Q81" s="11">
        <f t="shared" si="7"/>
        <v>0.63586956521739135</v>
      </c>
      <c r="R81" s="13"/>
    </row>
    <row r="82" spans="1:18" x14ac:dyDescent="0.25">
      <c r="A82" s="7" t="s">
        <v>19</v>
      </c>
      <c r="B82" s="7" t="s">
        <v>34</v>
      </c>
      <c r="C82" s="7" t="s">
        <v>107</v>
      </c>
      <c r="D82" s="8">
        <v>280</v>
      </c>
      <c r="E82" s="8">
        <v>239</v>
      </c>
      <c r="F82" s="8">
        <v>54</v>
      </c>
      <c r="G82" s="8">
        <v>140</v>
      </c>
      <c r="H82" s="8">
        <v>13</v>
      </c>
      <c r="I82" s="8">
        <v>0</v>
      </c>
      <c r="J82" s="8">
        <v>0</v>
      </c>
      <c r="K82" s="8">
        <v>0</v>
      </c>
      <c r="L82" s="9">
        <f t="shared" si="4"/>
        <v>207</v>
      </c>
      <c r="M82" s="8">
        <v>1</v>
      </c>
      <c r="N82" s="8">
        <v>0</v>
      </c>
      <c r="O82" s="10">
        <f t="shared" si="5"/>
        <v>208</v>
      </c>
      <c r="P82" s="11">
        <f t="shared" si="6"/>
        <v>0.85357142857142854</v>
      </c>
      <c r="Q82" s="11">
        <f t="shared" si="7"/>
        <v>0.73928571428571432</v>
      </c>
      <c r="R82" s="13"/>
    </row>
    <row r="83" spans="1:18" x14ac:dyDescent="0.25">
      <c r="A83" s="7" t="s">
        <v>19</v>
      </c>
      <c r="B83" s="7" t="s">
        <v>34</v>
      </c>
      <c r="C83" s="7" t="s">
        <v>108</v>
      </c>
      <c r="D83" s="8">
        <v>741</v>
      </c>
      <c r="E83" s="8">
        <v>469</v>
      </c>
      <c r="F83" s="8">
        <v>36</v>
      </c>
      <c r="G83" s="8">
        <v>362</v>
      </c>
      <c r="H83" s="8">
        <v>24</v>
      </c>
      <c r="I83" s="8">
        <v>0</v>
      </c>
      <c r="J83" s="8">
        <v>0</v>
      </c>
      <c r="K83" s="8">
        <v>0</v>
      </c>
      <c r="L83" s="9">
        <f t="shared" si="4"/>
        <v>422</v>
      </c>
      <c r="M83" s="8">
        <v>0</v>
      </c>
      <c r="N83" s="8">
        <v>0</v>
      </c>
      <c r="O83" s="10">
        <f t="shared" si="5"/>
        <v>422</v>
      </c>
      <c r="P83" s="11">
        <f t="shared" si="6"/>
        <v>0.63292847503373817</v>
      </c>
      <c r="Q83" s="11">
        <f t="shared" si="7"/>
        <v>0.5695006747638327</v>
      </c>
      <c r="R83" s="13"/>
    </row>
    <row r="84" spans="1:18" x14ac:dyDescent="0.25">
      <c r="A84" s="7" t="s">
        <v>19</v>
      </c>
      <c r="B84" s="7" t="s">
        <v>34</v>
      </c>
      <c r="C84" s="7" t="s">
        <v>109</v>
      </c>
      <c r="D84" s="8">
        <v>1169</v>
      </c>
      <c r="E84" s="8">
        <v>808</v>
      </c>
      <c r="F84" s="8">
        <v>23</v>
      </c>
      <c r="G84" s="8">
        <v>553</v>
      </c>
      <c r="H84" s="8">
        <v>227</v>
      </c>
      <c r="I84" s="8">
        <v>1</v>
      </c>
      <c r="J84" s="8">
        <v>0</v>
      </c>
      <c r="K84" s="8">
        <v>0</v>
      </c>
      <c r="L84" s="9">
        <f t="shared" si="4"/>
        <v>804</v>
      </c>
      <c r="M84" s="8">
        <v>11</v>
      </c>
      <c r="N84" s="8">
        <v>0</v>
      </c>
      <c r="O84" s="10">
        <f t="shared" si="5"/>
        <v>815</v>
      </c>
      <c r="P84" s="11">
        <f t="shared" si="6"/>
        <v>0.69118905047048762</v>
      </c>
      <c r="Q84" s="11">
        <f t="shared" si="7"/>
        <v>0.68776732249786143</v>
      </c>
      <c r="R84" s="13"/>
    </row>
    <row r="85" spans="1:18" x14ac:dyDescent="0.25">
      <c r="A85" s="7" t="s">
        <v>19</v>
      </c>
      <c r="B85" s="7" t="s">
        <v>34</v>
      </c>
      <c r="C85" s="7" t="s">
        <v>110</v>
      </c>
      <c r="D85" s="8">
        <v>964</v>
      </c>
      <c r="E85" s="8">
        <v>683</v>
      </c>
      <c r="F85" s="8">
        <v>7</v>
      </c>
      <c r="G85" s="8">
        <v>387</v>
      </c>
      <c r="H85" s="8">
        <v>213</v>
      </c>
      <c r="I85" s="8">
        <v>1</v>
      </c>
      <c r="J85" s="8">
        <v>0</v>
      </c>
      <c r="K85" s="8">
        <v>0</v>
      </c>
      <c r="L85" s="9">
        <f t="shared" si="4"/>
        <v>608</v>
      </c>
      <c r="M85" s="8">
        <v>3</v>
      </c>
      <c r="N85" s="8">
        <v>0</v>
      </c>
      <c r="O85" s="10">
        <f t="shared" si="5"/>
        <v>611</v>
      </c>
      <c r="P85" s="11">
        <f t="shared" si="6"/>
        <v>0.70850622406639008</v>
      </c>
      <c r="Q85" s="11">
        <f t="shared" si="7"/>
        <v>0.63070539419087135</v>
      </c>
      <c r="R85" s="13"/>
    </row>
    <row r="86" spans="1:18" x14ac:dyDescent="0.25">
      <c r="A86" s="7" t="s">
        <v>19</v>
      </c>
      <c r="B86" s="7" t="s">
        <v>34</v>
      </c>
      <c r="C86" s="7" t="s">
        <v>111</v>
      </c>
      <c r="D86" s="8">
        <v>1772</v>
      </c>
      <c r="E86" s="8">
        <v>1530</v>
      </c>
      <c r="F86" s="8">
        <v>20</v>
      </c>
      <c r="G86" s="8">
        <v>667</v>
      </c>
      <c r="H86" s="8">
        <v>847</v>
      </c>
      <c r="I86" s="8">
        <v>3</v>
      </c>
      <c r="J86" s="8">
        <v>0</v>
      </c>
      <c r="K86" s="8">
        <v>0</v>
      </c>
      <c r="L86" s="9">
        <f t="shared" si="4"/>
        <v>1537</v>
      </c>
      <c r="M86" s="8">
        <v>6</v>
      </c>
      <c r="N86" s="8">
        <v>0</v>
      </c>
      <c r="O86" s="10">
        <f t="shared" si="5"/>
        <v>1543</v>
      </c>
      <c r="P86" s="11">
        <f t="shared" si="6"/>
        <v>0.86343115124153502</v>
      </c>
      <c r="Q86" s="11">
        <f t="shared" si="7"/>
        <v>0.86738148984198649</v>
      </c>
      <c r="R86" s="13"/>
    </row>
    <row r="87" spans="1:18" x14ac:dyDescent="0.25">
      <c r="A87" s="7" t="s">
        <v>19</v>
      </c>
      <c r="B87" s="7" t="s">
        <v>34</v>
      </c>
      <c r="C87" s="7" t="s">
        <v>112</v>
      </c>
      <c r="D87" s="8">
        <v>656</v>
      </c>
      <c r="E87" s="8">
        <v>540</v>
      </c>
      <c r="F87" s="8">
        <v>133</v>
      </c>
      <c r="G87" s="8">
        <v>402</v>
      </c>
      <c r="H87" s="8">
        <v>2</v>
      </c>
      <c r="I87" s="8">
        <v>0</v>
      </c>
      <c r="J87" s="8">
        <v>0</v>
      </c>
      <c r="K87" s="8">
        <v>0</v>
      </c>
      <c r="L87" s="9">
        <f t="shared" si="4"/>
        <v>537</v>
      </c>
      <c r="M87" s="8">
        <v>3</v>
      </c>
      <c r="N87" s="8">
        <v>0</v>
      </c>
      <c r="O87" s="10">
        <f t="shared" si="5"/>
        <v>540</v>
      </c>
      <c r="P87" s="11">
        <f t="shared" si="6"/>
        <v>0.82317073170731703</v>
      </c>
      <c r="Q87" s="11">
        <f t="shared" si="7"/>
        <v>0.81859756097560976</v>
      </c>
      <c r="R87" s="13"/>
    </row>
    <row r="88" spans="1:18" x14ac:dyDescent="0.25">
      <c r="A88" s="7" t="s">
        <v>19</v>
      </c>
      <c r="B88" s="7" t="s">
        <v>34</v>
      </c>
      <c r="C88" s="7" t="s">
        <v>113</v>
      </c>
      <c r="D88" s="8">
        <v>499</v>
      </c>
      <c r="E88" s="8">
        <v>359</v>
      </c>
      <c r="F88" s="8">
        <v>59</v>
      </c>
      <c r="G88" s="8">
        <v>266</v>
      </c>
      <c r="H88" s="8">
        <v>1</v>
      </c>
      <c r="I88" s="8">
        <v>0</v>
      </c>
      <c r="J88" s="8">
        <v>0</v>
      </c>
      <c r="K88" s="8">
        <v>0</v>
      </c>
      <c r="L88" s="9">
        <f t="shared" si="4"/>
        <v>326</v>
      </c>
      <c r="M88" s="8">
        <v>5</v>
      </c>
      <c r="N88" s="8">
        <v>0</v>
      </c>
      <c r="O88" s="10">
        <f t="shared" si="5"/>
        <v>331</v>
      </c>
      <c r="P88" s="11">
        <f t="shared" si="6"/>
        <v>0.71943887775551107</v>
      </c>
      <c r="Q88" s="11">
        <f t="shared" si="7"/>
        <v>0.65330661322645289</v>
      </c>
      <c r="R88" s="13"/>
    </row>
    <row r="89" spans="1:18" x14ac:dyDescent="0.25">
      <c r="A89" s="7" t="s">
        <v>19</v>
      </c>
      <c r="B89" s="7" t="s">
        <v>34</v>
      </c>
      <c r="C89" s="7" t="s">
        <v>114</v>
      </c>
      <c r="D89" s="8">
        <v>791</v>
      </c>
      <c r="E89" s="8">
        <v>683</v>
      </c>
      <c r="F89" s="8">
        <v>26</v>
      </c>
      <c r="G89" s="8">
        <v>426</v>
      </c>
      <c r="H89" s="8">
        <v>214</v>
      </c>
      <c r="I89" s="8">
        <v>0</v>
      </c>
      <c r="J89" s="8">
        <v>0</v>
      </c>
      <c r="K89" s="8">
        <v>0</v>
      </c>
      <c r="L89" s="9">
        <f t="shared" si="4"/>
        <v>666</v>
      </c>
      <c r="M89" s="8">
        <v>9</v>
      </c>
      <c r="N89" s="8">
        <v>0</v>
      </c>
      <c r="O89" s="10">
        <f t="shared" si="5"/>
        <v>675</v>
      </c>
      <c r="P89" s="11">
        <f t="shared" si="6"/>
        <v>0.8634639696586599</v>
      </c>
      <c r="Q89" s="11">
        <f t="shared" si="7"/>
        <v>0.84197218710493049</v>
      </c>
      <c r="R89" s="13"/>
    </row>
    <row r="90" spans="1:18" x14ac:dyDescent="0.25">
      <c r="A90" s="7" t="s">
        <v>19</v>
      </c>
      <c r="B90" s="7" t="s">
        <v>34</v>
      </c>
      <c r="C90" s="7" t="s">
        <v>115</v>
      </c>
      <c r="D90" s="8">
        <v>661</v>
      </c>
      <c r="E90" s="8">
        <v>472</v>
      </c>
      <c r="F90" s="8">
        <v>41</v>
      </c>
      <c r="G90" s="8">
        <v>369</v>
      </c>
      <c r="H90" s="8">
        <v>58</v>
      </c>
      <c r="I90" s="8">
        <v>0</v>
      </c>
      <c r="J90" s="8">
        <v>0</v>
      </c>
      <c r="K90" s="8">
        <v>0</v>
      </c>
      <c r="L90" s="9">
        <f t="shared" si="4"/>
        <v>468</v>
      </c>
      <c r="M90" s="8">
        <v>3</v>
      </c>
      <c r="N90" s="8">
        <v>0</v>
      </c>
      <c r="O90" s="10">
        <f t="shared" si="5"/>
        <v>471</v>
      </c>
      <c r="P90" s="11">
        <f t="shared" si="6"/>
        <v>0.71406959152798788</v>
      </c>
      <c r="Q90" s="11">
        <f t="shared" si="7"/>
        <v>0.70801815431164905</v>
      </c>
      <c r="R90" s="13"/>
    </row>
    <row r="91" spans="1:18" x14ac:dyDescent="0.25">
      <c r="A91" s="7" t="s">
        <v>19</v>
      </c>
      <c r="B91" s="7" t="s">
        <v>34</v>
      </c>
      <c r="C91" s="7" t="s">
        <v>116</v>
      </c>
      <c r="D91" s="8">
        <v>259</v>
      </c>
      <c r="E91" s="8">
        <v>189</v>
      </c>
      <c r="F91" s="8">
        <v>24</v>
      </c>
      <c r="G91" s="8">
        <v>140</v>
      </c>
      <c r="H91" s="8">
        <v>22</v>
      </c>
      <c r="I91" s="8">
        <v>0</v>
      </c>
      <c r="J91" s="8">
        <v>0</v>
      </c>
      <c r="K91" s="8">
        <v>0</v>
      </c>
      <c r="L91" s="9">
        <f t="shared" si="4"/>
        <v>186</v>
      </c>
      <c r="M91" s="8">
        <v>2</v>
      </c>
      <c r="N91" s="8">
        <v>0</v>
      </c>
      <c r="O91" s="10">
        <f t="shared" si="5"/>
        <v>188</v>
      </c>
      <c r="P91" s="11">
        <f t="shared" si="6"/>
        <v>0.72972972972972971</v>
      </c>
      <c r="Q91" s="11">
        <f t="shared" si="7"/>
        <v>0.71814671814671815</v>
      </c>
      <c r="R91" s="13"/>
    </row>
    <row r="92" spans="1:18" x14ac:dyDescent="0.25">
      <c r="A92" s="7" t="s">
        <v>19</v>
      </c>
      <c r="B92" s="7" t="s">
        <v>34</v>
      </c>
      <c r="C92" s="7" t="s">
        <v>117</v>
      </c>
      <c r="D92" s="8">
        <v>601</v>
      </c>
      <c r="E92" s="8">
        <v>530</v>
      </c>
      <c r="F92" s="8">
        <v>153</v>
      </c>
      <c r="G92" s="8">
        <v>365</v>
      </c>
      <c r="H92" s="8">
        <v>12</v>
      </c>
      <c r="I92" s="8">
        <v>0</v>
      </c>
      <c r="J92" s="8">
        <v>0</v>
      </c>
      <c r="K92" s="8">
        <v>0</v>
      </c>
      <c r="L92" s="9">
        <f t="shared" si="4"/>
        <v>530</v>
      </c>
      <c r="M92" s="8">
        <v>4</v>
      </c>
      <c r="N92" s="8">
        <v>0</v>
      </c>
      <c r="O92" s="10">
        <f t="shared" si="5"/>
        <v>534</v>
      </c>
      <c r="P92" s="11">
        <f t="shared" si="6"/>
        <v>0.88186356073211314</v>
      </c>
      <c r="Q92" s="11">
        <f t="shared" si="7"/>
        <v>0.88186356073211314</v>
      </c>
      <c r="R92" s="13"/>
    </row>
    <row r="93" spans="1:18" x14ac:dyDescent="0.25">
      <c r="A93" s="7" t="s">
        <v>19</v>
      </c>
      <c r="B93" s="7" t="s">
        <v>34</v>
      </c>
      <c r="C93" s="7" t="s">
        <v>118</v>
      </c>
      <c r="D93" s="8">
        <v>2133</v>
      </c>
      <c r="E93" s="8">
        <v>1630</v>
      </c>
      <c r="F93" s="8">
        <v>145</v>
      </c>
      <c r="G93" s="8">
        <v>1106</v>
      </c>
      <c r="H93" s="8">
        <v>266</v>
      </c>
      <c r="I93" s="8">
        <v>1</v>
      </c>
      <c r="J93" s="8">
        <v>0</v>
      </c>
      <c r="K93" s="8">
        <v>0</v>
      </c>
      <c r="L93" s="9">
        <f t="shared" si="4"/>
        <v>1518</v>
      </c>
      <c r="M93" s="8">
        <v>10</v>
      </c>
      <c r="N93" s="8">
        <v>0</v>
      </c>
      <c r="O93" s="10">
        <f t="shared" si="5"/>
        <v>1528</v>
      </c>
      <c r="P93" s="11">
        <f t="shared" si="6"/>
        <v>0.76418190342240977</v>
      </c>
      <c r="Q93" s="11">
        <f t="shared" si="7"/>
        <v>0.71167369901547117</v>
      </c>
      <c r="R93" s="13"/>
    </row>
    <row r="94" spans="1:18" x14ac:dyDescent="0.25">
      <c r="A94" s="7" t="s">
        <v>19</v>
      </c>
      <c r="B94" s="7" t="s">
        <v>34</v>
      </c>
      <c r="C94" s="7" t="s">
        <v>119</v>
      </c>
      <c r="D94" s="8">
        <v>448</v>
      </c>
      <c r="E94" s="8">
        <v>384</v>
      </c>
      <c r="F94" s="8">
        <v>30</v>
      </c>
      <c r="G94" s="8">
        <v>335</v>
      </c>
      <c r="H94" s="8">
        <v>6</v>
      </c>
      <c r="I94" s="8">
        <v>0</v>
      </c>
      <c r="J94" s="8">
        <v>0</v>
      </c>
      <c r="K94" s="8">
        <v>0</v>
      </c>
      <c r="L94" s="9">
        <f t="shared" si="4"/>
        <v>371</v>
      </c>
      <c r="M94" s="8">
        <v>1</v>
      </c>
      <c r="N94" s="8">
        <v>0</v>
      </c>
      <c r="O94" s="10">
        <f t="shared" si="5"/>
        <v>372</v>
      </c>
      <c r="P94" s="11">
        <f t="shared" si="6"/>
        <v>0.8571428571428571</v>
      </c>
      <c r="Q94" s="11">
        <f t="shared" si="7"/>
        <v>0.828125</v>
      </c>
      <c r="R94" s="13"/>
    </row>
    <row r="95" spans="1:18" x14ac:dyDescent="0.25">
      <c r="A95" s="7" t="s">
        <v>19</v>
      </c>
      <c r="B95" s="7" t="s">
        <v>20</v>
      </c>
      <c r="C95" s="7" t="s">
        <v>120</v>
      </c>
      <c r="D95" s="8">
        <v>650</v>
      </c>
      <c r="E95" s="8">
        <v>563</v>
      </c>
      <c r="F95" s="8">
        <v>223</v>
      </c>
      <c r="G95" s="8">
        <v>329</v>
      </c>
      <c r="H95" s="8">
        <v>0</v>
      </c>
      <c r="I95" s="8">
        <v>0</v>
      </c>
      <c r="J95" s="8">
        <v>0</v>
      </c>
      <c r="K95" s="8">
        <v>0</v>
      </c>
      <c r="L95" s="9">
        <f t="shared" si="4"/>
        <v>552</v>
      </c>
      <c r="M95" s="8">
        <v>2</v>
      </c>
      <c r="N95" s="8">
        <v>0</v>
      </c>
      <c r="O95" s="10">
        <f t="shared" si="5"/>
        <v>554</v>
      </c>
      <c r="P95" s="11">
        <f t="shared" si="6"/>
        <v>0.86615384615384616</v>
      </c>
      <c r="Q95" s="11">
        <f t="shared" si="7"/>
        <v>0.84923076923076923</v>
      </c>
      <c r="R95" s="13"/>
    </row>
    <row r="96" spans="1:18" x14ac:dyDescent="0.25">
      <c r="A96" s="7" t="s">
        <v>19</v>
      </c>
      <c r="B96" s="7" t="s">
        <v>20</v>
      </c>
      <c r="C96" s="7" t="s">
        <v>121</v>
      </c>
      <c r="D96" s="8">
        <v>1416</v>
      </c>
      <c r="E96" s="8">
        <v>844</v>
      </c>
      <c r="F96" s="8">
        <v>307</v>
      </c>
      <c r="G96" s="8">
        <v>485</v>
      </c>
      <c r="H96" s="8">
        <v>11</v>
      </c>
      <c r="I96" s="8">
        <v>0</v>
      </c>
      <c r="J96" s="8">
        <v>0</v>
      </c>
      <c r="K96" s="8">
        <v>0</v>
      </c>
      <c r="L96" s="9">
        <f t="shared" si="4"/>
        <v>803</v>
      </c>
      <c r="M96" s="8">
        <v>13</v>
      </c>
      <c r="N96" s="8">
        <v>0</v>
      </c>
      <c r="O96" s="10">
        <f t="shared" si="5"/>
        <v>816</v>
      </c>
      <c r="P96" s="11">
        <f t="shared" si="6"/>
        <v>0.596045197740113</v>
      </c>
      <c r="Q96" s="11">
        <f t="shared" si="7"/>
        <v>0.56709039548022599</v>
      </c>
      <c r="R96" s="13"/>
    </row>
    <row r="97" spans="1:18" x14ac:dyDescent="0.25">
      <c r="A97" s="7" t="s">
        <v>19</v>
      </c>
      <c r="B97" s="7" t="s">
        <v>20</v>
      </c>
      <c r="C97" s="7" t="s">
        <v>122</v>
      </c>
      <c r="D97" s="8">
        <v>854</v>
      </c>
      <c r="E97" s="8">
        <v>343</v>
      </c>
      <c r="F97" s="8">
        <v>183</v>
      </c>
      <c r="G97" s="8">
        <v>149</v>
      </c>
      <c r="H97" s="8">
        <v>1</v>
      </c>
      <c r="I97" s="8">
        <v>0</v>
      </c>
      <c r="J97" s="8">
        <v>0</v>
      </c>
      <c r="K97" s="8">
        <v>0</v>
      </c>
      <c r="L97" s="9">
        <f t="shared" si="4"/>
        <v>333</v>
      </c>
      <c r="M97" s="8">
        <v>4</v>
      </c>
      <c r="N97" s="8">
        <v>0</v>
      </c>
      <c r="O97" s="10">
        <f t="shared" si="5"/>
        <v>337</v>
      </c>
      <c r="P97" s="11">
        <f t="shared" si="6"/>
        <v>0.40163934426229508</v>
      </c>
      <c r="Q97" s="11">
        <f t="shared" si="7"/>
        <v>0.38992974238875877</v>
      </c>
      <c r="R97" s="13"/>
    </row>
    <row r="98" spans="1:18" x14ac:dyDescent="0.25">
      <c r="A98" s="7" t="s">
        <v>19</v>
      </c>
      <c r="B98" s="7" t="s">
        <v>20</v>
      </c>
      <c r="C98" s="7" t="s">
        <v>123</v>
      </c>
      <c r="D98" s="8">
        <v>873</v>
      </c>
      <c r="E98" s="8">
        <v>674</v>
      </c>
      <c r="F98" s="8">
        <v>362</v>
      </c>
      <c r="G98" s="8">
        <v>305</v>
      </c>
      <c r="H98" s="8">
        <v>1</v>
      </c>
      <c r="I98" s="8">
        <v>0</v>
      </c>
      <c r="J98" s="8">
        <v>0</v>
      </c>
      <c r="K98" s="8">
        <v>0</v>
      </c>
      <c r="L98" s="9">
        <f t="shared" si="4"/>
        <v>668</v>
      </c>
      <c r="M98" s="8">
        <v>8</v>
      </c>
      <c r="N98" s="8">
        <v>0</v>
      </c>
      <c r="O98" s="10">
        <f t="shared" si="5"/>
        <v>676</v>
      </c>
      <c r="P98" s="11">
        <f t="shared" si="6"/>
        <v>0.77205040091638033</v>
      </c>
      <c r="Q98" s="11">
        <f t="shared" si="7"/>
        <v>0.76517754868270327</v>
      </c>
      <c r="R98" s="13"/>
    </row>
    <row r="99" spans="1:18" x14ac:dyDescent="0.25">
      <c r="A99" s="7" t="s">
        <v>19</v>
      </c>
      <c r="B99" s="7" t="s">
        <v>20</v>
      </c>
      <c r="C99" s="7" t="s">
        <v>124</v>
      </c>
      <c r="D99" s="8">
        <v>753</v>
      </c>
      <c r="E99" s="8">
        <v>518</v>
      </c>
      <c r="F99" s="8">
        <v>281</v>
      </c>
      <c r="G99" s="8">
        <v>215</v>
      </c>
      <c r="H99" s="8">
        <v>13</v>
      </c>
      <c r="I99" s="8">
        <v>0</v>
      </c>
      <c r="J99" s="8">
        <v>0</v>
      </c>
      <c r="K99" s="8">
        <v>0</v>
      </c>
      <c r="L99" s="9">
        <f t="shared" si="4"/>
        <v>509</v>
      </c>
      <c r="M99" s="8">
        <v>7</v>
      </c>
      <c r="N99" s="8">
        <v>0</v>
      </c>
      <c r="O99" s="10">
        <f t="shared" si="5"/>
        <v>516</v>
      </c>
      <c r="P99" s="11">
        <f t="shared" si="6"/>
        <v>0.6879150066401063</v>
      </c>
      <c r="Q99" s="11">
        <f t="shared" si="7"/>
        <v>0.67596281540504644</v>
      </c>
      <c r="R99" s="13"/>
    </row>
    <row r="100" spans="1:18" x14ac:dyDescent="0.25">
      <c r="A100" s="7" t="s">
        <v>19</v>
      </c>
      <c r="B100" s="7" t="s">
        <v>34</v>
      </c>
      <c r="C100" s="7" t="s">
        <v>125</v>
      </c>
      <c r="D100" s="8">
        <v>1346</v>
      </c>
      <c r="E100" s="8">
        <v>771</v>
      </c>
      <c r="F100" s="8">
        <v>88</v>
      </c>
      <c r="G100" s="8">
        <v>630</v>
      </c>
      <c r="H100" s="8">
        <v>41</v>
      </c>
      <c r="I100" s="8">
        <v>4</v>
      </c>
      <c r="J100" s="8">
        <v>0</v>
      </c>
      <c r="K100" s="8">
        <v>0</v>
      </c>
      <c r="L100" s="9">
        <f t="shared" si="4"/>
        <v>763</v>
      </c>
      <c r="M100" s="8">
        <v>8</v>
      </c>
      <c r="N100" s="8">
        <v>0</v>
      </c>
      <c r="O100" s="10">
        <f t="shared" si="5"/>
        <v>771</v>
      </c>
      <c r="P100" s="11">
        <f t="shared" si="6"/>
        <v>0.57280832095096579</v>
      </c>
      <c r="Q100" s="11">
        <f t="shared" si="7"/>
        <v>0.56686478454680533</v>
      </c>
      <c r="R100" s="13"/>
    </row>
    <row r="101" spans="1:18" x14ac:dyDescent="0.25">
      <c r="A101" s="7" t="s">
        <v>19</v>
      </c>
      <c r="B101" s="7" t="s">
        <v>34</v>
      </c>
      <c r="C101" s="7" t="s">
        <v>102</v>
      </c>
      <c r="D101" s="8">
        <v>1243</v>
      </c>
      <c r="E101" s="8">
        <v>606</v>
      </c>
      <c r="F101" s="8">
        <v>279</v>
      </c>
      <c r="G101" s="8">
        <v>320</v>
      </c>
      <c r="H101" s="8">
        <v>7</v>
      </c>
      <c r="I101" s="8">
        <v>0</v>
      </c>
      <c r="J101" s="8">
        <v>0</v>
      </c>
      <c r="K101" s="8">
        <v>0</v>
      </c>
      <c r="L101" s="9">
        <f t="shared" si="4"/>
        <v>606</v>
      </c>
      <c r="M101" s="8">
        <v>5</v>
      </c>
      <c r="N101" s="8">
        <v>0</v>
      </c>
      <c r="O101" s="10">
        <f t="shared" si="5"/>
        <v>611</v>
      </c>
      <c r="P101" s="11">
        <f t="shared" si="6"/>
        <v>0.48753016894609813</v>
      </c>
      <c r="Q101" s="11">
        <f t="shared" si="7"/>
        <v>0.48753016894609813</v>
      </c>
      <c r="R101" s="13"/>
    </row>
    <row r="102" spans="1:18" x14ac:dyDescent="0.25">
      <c r="A102" s="7" t="s">
        <v>19</v>
      </c>
      <c r="B102" s="7" t="s">
        <v>34</v>
      </c>
      <c r="C102" s="7" t="s">
        <v>126</v>
      </c>
      <c r="D102" s="8">
        <v>415</v>
      </c>
      <c r="E102" s="8">
        <v>329</v>
      </c>
      <c r="F102" s="8">
        <v>129</v>
      </c>
      <c r="G102" s="8">
        <v>181</v>
      </c>
      <c r="H102" s="8">
        <v>1</v>
      </c>
      <c r="I102" s="8">
        <v>0</v>
      </c>
      <c r="J102" s="8">
        <v>0</v>
      </c>
      <c r="K102" s="8">
        <v>0</v>
      </c>
      <c r="L102" s="9">
        <f t="shared" si="4"/>
        <v>311</v>
      </c>
      <c r="M102" s="8">
        <v>1</v>
      </c>
      <c r="N102" s="8">
        <v>0</v>
      </c>
      <c r="O102" s="10">
        <f t="shared" si="5"/>
        <v>312</v>
      </c>
      <c r="P102" s="11">
        <f t="shared" si="6"/>
        <v>0.79277108433734944</v>
      </c>
      <c r="Q102" s="11">
        <f t="shared" si="7"/>
        <v>0.74939759036144582</v>
      </c>
      <c r="R102" s="13"/>
    </row>
    <row r="103" spans="1:18" x14ac:dyDescent="0.25">
      <c r="A103" s="7" t="s">
        <v>19</v>
      </c>
      <c r="B103" s="7" t="s">
        <v>34</v>
      </c>
      <c r="C103" s="7" t="s">
        <v>127</v>
      </c>
      <c r="D103" s="8">
        <v>733</v>
      </c>
      <c r="E103" s="8">
        <v>424</v>
      </c>
      <c r="F103" s="8">
        <v>317</v>
      </c>
      <c r="G103" s="8">
        <v>61</v>
      </c>
      <c r="H103" s="8">
        <v>2</v>
      </c>
      <c r="I103" s="8">
        <v>0</v>
      </c>
      <c r="J103" s="8">
        <v>0</v>
      </c>
      <c r="K103" s="8">
        <v>0</v>
      </c>
      <c r="L103" s="9">
        <f t="shared" si="4"/>
        <v>380</v>
      </c>
      <c r="M103" s="8">
        <v>2</v>
      </c>
      <c r="N103" s="8">
        <v>0</v>
      </c>
      <c r="O103" s="10">
        <f t="shared" si="5"/>
        <v>382</v>
      </c>
      <c r="P103" s="11">
        <f t="shared" si="6"/>
        <v>0.57844474761255116</v>
      </c>
      <c r="Q103" s="11">
        <f t="shared" si="7"/>
        <v>0.51841746248294684</v>
      </c>
      <c r="R103" s="13"/>
    </row>
    <row r="104" spans="1:18" x14ac:dyDescent="0.25">
      <c r="A104" s="7" t="s">
        <v>19</v>
      </c>
      <c r="B104" s="7" t="s">
        <v>34</v>
      </c>
      <c r="C104" s="7" t="s">
        <v>128</v>
      </c>
      <c r="D104" s="8">
        <v>183</v>
      </c>
      <c r="E104" s="8">
        <v>138</v>
      </c>
      <c r="F104" s="8">
        <v>87</v>
      </c>
      <c r="G104" s="8">
        <v>39</v>
      </c>
      <c r="H104" s="8">
        <v>0</v>
      </c>
      <c r="I104" s="8">
        <v>0</v>
      </c>
      <c r="J104" s="8">
        <v>0</v>
      </c>
      <c r="K104" s="8">
        <v>0</v>
      </c>
      <c r="L104" s="9">
        <f t="shared" si="4"/>
        <v>126</v>
      </c>
      <c r="M104" s="8">
        <v>0</v>
      </c>
      <c r="N104" s="8">
        <v>0</v>
      </c>
      <c r="O104" s="10">
        <f t="shared" si="5"/>
        <v>126</v>
      </c>
      <c r="P104" s="11">
        <f t="shared" si="6"/>
        <v>0.75409836065573765</v>
      </c>
      <c r="Q104" s="11">
        <f t="shared" si="7"/>
        <v>0.68852459016393441</v>
      </c>
      <c r="R104" s="13"/>
    </row>
    <row r="105" spans="1:18" x14ac:dyDescent="0.25">
      <c r="A105" s="7" t="s">
        <v>19</v>
      </c>
      <c r="B105" s="7" t="s">
        <v>34</v>
      </c>
      <c r="C105" s="7" t="s">
        <v>129</v>
      </c>
      <c r="D105" s="8">
        <v>632</v>
      </c>
      <c r="E105" s="8">
        <v>513</v>
      </c>
      <c r="F105" s="8">
        <v>35</v>
      </c>
      <c r="G105" s="8">
        <v>453</v>
      </c>
      <c r="H105" s="8">
        <v>21</v>
      </c>
      <c r="I105" s="8">
        <v>0</v>
      </c>
      <c r="J105" s="8">
        <v>0</v>
      </c>
      <c r="K105" s="8">
        <v>0</v>
      </c>
      <c r="L105" s="9">
        <f t="shared" si="4"/>
        <v>509</v>
      </c>
      <c r="M105" s="8">
        <v>2</v>
      </c>
      <c r="N105" s="8">
        <v>0</v>
      </c>
      <c r="O105" s="10">
        <f t="shared" si="5"/>
        <v>511</v>
      </c>
      <c r="P105" s="11">
        <f t="shared" si="6"/>
        <v>0.81170886075949367</v>
      </c>
      <c r="Q105" s="11">
        <f t="shared" si="7"/>
        <v>0.805379746835443</v>
      </c>
      <c r="R105" s="13"/>
    </row>
    <row r="106" spans="1:18" x14ac:dyDescent="0.25">
      <c r="A106" s="7" t="s">
        <v>19</v>
      </c>
      <c r="B106" s="7" t="s">
        <v>34</v>
      </c>
      <c r="C106" s="7" t="s">
        <v>130</v>
      </c>
      <c r="D106" s="8">
        <v>402</v>
      </c>
      <c r="E106" s="8">
        <v>338</v>
      </c>
      <c r="F106" s="8">
        <v>26</v>
      </c>
      <c r="G106" s="8">
        <v>312</v>
      </c>
      <c r="H106" s="8">
        <v>0</v>
      </c>
      <c r="I106" s="8">
        <v>0</v>
      </c>
      <c r="J106" s="8">
        <v>0</v>
      </c>
      <c r="K106" s="8">
        <v>0</v>
      </c>
      <c r="L106" s="9">
        <f t="shared" si="4"/>
        <v>338</v>
      </c>
      <c r="M106" s="8">
        <v>7</v>
      </c>
      <c r="N106" s="8">
        <v>0</v>
      </c>
      <c r="O106" s="10">
        <f t="shared" si="5"/>
        <v>345</v>
      </c>
      <c r="P106" s="11">
        <f t="shared" si="6"/>
        <v>0.84079601990049746</v>
      </c>
      <c r="Q106" s="11">
        <f t="shared" si="7"/>
        <v>0.84079601990049746</v>
      </c>
      <c r="R106" s="13"/>
    </row>
    <row r="107" spans="1:18" x14ac:dyDescent="0.25">
      <c r="A107" s="7" t="s">
        <v>19</v>
      </c>
      <c r="B107" s="7" t="s">
        <v>34</v>
      </c>
      <c r="C107" s="7" t="s">
        <v>131</v>
      </c>
      <c r="D107" s="8">
        <v>762</v>
      </c>
      <c r="E107" s="8">
        <v>532</v>
      </c>
      <c r="F107" s="8">
        <v>15</v>
      </c>
      <c r="G107" s="8">
        <v>506</v>
      </c>
      <c r="H107" s="8">
        <v>3</v>
      </c>
      <c r="I107" s="8">
        <v>0</v>
      </c>
      <c r="J107" s="8">
        <v>0</v>
      </c>
      <c r="K107" s="8">
        <v>0</v>
      </c>
      <c r="L107" s="9">
        <f t="shared" si="4"/>
        <v>524</v>
      </c>
      <c r="M107" s="8">
        <v>6</v>
      </c>
      <c r="N107" s="8">
        <v>0</v>
      </c>
      <c r="O107" s="10">
        <f t="shared" si="5"/>
        <v>530</v>
      </c>
      <c r="P107" s="11">
        <f t="shared" si="6"/>
        <v>0.69816272965879267</v>
      </c>
      <c r="Q107" s="11">
        <f t="shared" si="7"/>
        <v>0.68766404199475062</v>
      </c>
      <c r="R107" s="13"/>
    </row>
    <row r="108" spans="1:18" x14ac:dyDescent="0.25">
      <c r="A108" s="7" t="s">
        <v>19</v>
      </c>
      <c r="B108" s="7" t="s">
        <v>34</v>
      </c>
      <c r="C108" s="7" t="s">
        <v>132</v>
      </c>
      <c r="D108" s="8">
        <v>1880</v>
      </c>
      <c r="E108" s="8">
        <v>1009</v>
      </c>
      <c r="F108" s="8">
        <v>124</v>
      </c>
      <c r="G108" s="8">
        <v>755</v>
      </c>
      <c r="H108" s="8">
        <v>125</v>
      </c>
      <c r="I108" s="8">
        <v>1</v>
      </c>
      <c r="J108" s="8">
        <v>0</v>
      </c>
      <c r="K108" s="8">
        <v>0</v>
      </c>
      <c r="L108" s="9">
        <f t="shared" si="4"/>
        <v>1005</v>
      </c>
      <c r="M108" s="8">
        <v>6</v>
      </c>
      <c r="N108" s="8">
        <v>0</v>
      </c>
      <c r="O108" s="10">
        <f t="shared" si="5"/>
        <v>1011</v>
      </c>
      <c r="P108" s="11">
        <f t="shared" si="6"/>
        <v>0.53670212765957448</v>
      </c>
      <c r="Q108" s="11">
        <f t="shared" si="7"/>
        <v>0.53457446808510634</v>
      </c>
      <c r="R108" s="13"/>
    </row>
    <row r="109" spans="1:18" x14ac:dyDescent="0.25">
      <c r="A109" s="7" t="s">
        <v>19</v>
      </c>
      <c r="B109" s="7" t="s">
        <v>34</v>
      </c>
      <c r="C109" s="7" t="s">
        <v>133</v>
      </c>
      <c r="D109" s="8">
        <v>535</v>
      </c>
      <c r="E109" s="8">
        <v>440</v>
      </c>
      <c r="F109" s="8">
        <v>16</v>
      </c>
      <c r="G109" s="8">
        <v>404</v>
      </c>
      <c r="H109" s="8">
        <v>3</v>
      </c>
      <c r="I109" s="8">
        <v>0</v>
      </c>
      <c r="J109" s="8">
        <v>0</v>
      </c>
      <c r="K109" s="8">
        <v>0</v>
      </c>
      <c r="L109" s="9">
        <f t="shared" si="4"/>
        <v>423</v>
      </c>
      <c r="M109" s="8">
        <v>4</v>
      </c>
      <c r="N109" s="8">
        <v>0</v>
      </c>
      <c r="O109" s="10">
        <f t="shared" si="5"/>
        <v>427</v>
      </c>
      <c r="P109" s="11">
        <f t="shared" si="6"/>
        <v>0.82242990654205606</v>
      </c>
      <c r="Q109" s="11">
        <f t="shared" si="7"/>
        <v>0.79065420560747668</v>
      </c>
      <c r="R109" s="13"/>
    </row>
    <row r="110" spans="1:18" x14ac:dyDescent="0.25">
      <c r="A110" s="7" t="s">
        <v>19</v>
      </c>
      <c r="B110" s="7" t="s">
        <v>34</v>
      </c>
      <c r="C110" s="7" t="s">
        <v>134</v>
      </c>
      <c r="D110" s="8">
        <v>941</v>
      </c>
      <c r="E110" s="8">
        <v>845</v>
      </c>
      <c r="F110" s="8">
        <v>115</v>
      </c>
      <c r="G110" s="8">
        <v>554</v>
      </c>
      <c r="H110" s="8">
        <v>171</v>
      </c>
      <c r="I110" s="8">
        <v>0</v>
      </c>
      <c r="J110" s="8">
        <v>0</v>
      </c>
      <c r="K110" s="8">
        <v>0</v>
      </c>
      <c r="L110" s="9">
        <f t="shared" si="4"/>
        <v>840</v>
      </c>
      <c r="M110" s="8">
        <v>12</v>
      </c>
      <c r="N110" s="8">
        <v>0</v>
      </c>
      <c r="O110" s="10">
        <f t="shared" si="5"/>
        <v>852</v>
      </c>
      <c r="P110" s="11">
        <f t="shared" si="6"/>
        <v>0.89798087141339</v>
      </c>
      <c r="Q110" s="11">
        <f t="shared" si="7"/>
        <v>0.89266737513283745</v>
      </c>
      <c r="R110" s="13"/>
    </row>
    <row r="111" spans="1:18" x14ac:dyDescent="0.25">
      <c r="A111" s="7" t="s">
        <v>19</v>
      </c>
      <c r="B111" s="7" t="s">
        <v>34</v>
      </c>
      <c r="C111" s="7" t="s">
        <v>135</v>
      </c>
      <c r="D111" s="8">
        <v>373</v>
      </c>
      <c r="E111" s="8">
        <v>313</v>
      </c>
      <c r="F111" s="8">
        <v>168</v>
      </c>
      <c r="G111" s="8">
        <v>111</v>
      </c>
      <c r="H111" s="8">
        <v>0</v>
      </c>
      <c r="I111" s="8">
        <v>0</v>
      </c>
      <c r="J111" s="8">
        <v>0</v>
      </c>
      <c r="K111" s="8">
        <v>0</v>
      </c>
      <c r="L111" s="9">
        <f t="shared" si="4"/>
        <v>279</v>
      </c>
      <c r="M111" s="8">
        <v>0</v>
      </c>
      <c r="N111" s="8">
        <v>0</v>
      </c>
      <c r="O111" s="10">
        <f t="shared" si="5"/>
        <v>279</v>
      </c>
      <c r="P111" s="11">
        <f t="shared" si="6"/>
        <v>0.83914209115281502</v>
      </c>
      <c r="Q111" s="11">
        <f t="shared" si="7"/>
        <v>0.74798927613941024</v>
      </c>
      <c r="R111" s="13"/>
    </row>
    <row r="112" spans="1:18" x14ac:dyDescent="0.25">
      <c r="A112" s="7" t="s">
        <v>19</v>
      </c>
      <c r="B112" s="7" t="s">
        <v>20</v>
      </c>
      <c r="C112" s="7" t="s">
        <v>136</v>
      </c>
      <c r="D112" s="8">
        <v>3275</v>
      </c>
      <c r="E112" s="8">
        <v>2905</v>
      </c>
      <c r="F112" s="8">
        <v>384</v>
      </c>
      <c r="G112" s="8">
        <v>1915</v>
      </c>
      <c r="H112" s="8">
        <v>601</v>
      </c>
      <c r="I112" s="8">
        <v>0</v>
      </c>
      <c r="J112" s="8">
        <v>0</v>
      </c>
      <c r="K112" s="8">
        <v>0</v>
      </c>
      <c r="L112" s="9">
        <f t="shared" si="4"/>
        <v>2900</v>
      </c>
      <c r="M112" s="8">
        <v>42</v>
      </c>
      <c r="N112" s="8">
        <v>0</v>
      </c>
      <c r="O112" s="10">
        <f t="shared" si="5"/>
        <v>2942</v>
      </c>
      <c r="P112" s="11">
        <f t="shared" si="6"/>
        <v>0.88702290076335877</v>
      </c>
      <c r="Q112" s="11">
        <f t="shared" si="7"/>
        <v>0.8854961832061069</v>
      </c>
      <c r="R112" s="13"/>
    </row>
    <row r="113" spans="1:18" x14ac:dyDescent="0.25">
      <c r="A113" s="7" t="s">
        <v>19</v>
      </c>
      <c r="B113" s="7" t="s">
        <v>20</v>
      </c>
      <c r="C113" s="7" t="s">
        <v>137</v>
      </c>
      <c r="D113" s="8">
        <v>1688</v>
      </c>
      <c r="E113" s="8">
        <v>1059</v>
      </c>
      <c r="F113" s="8">
        <v>438</v>
      </c>
      <c r="G113" s="8">
        <v>414</v>
      </c>
      <c r="H113" s="8">
        <v>29</v>
      </c>
      <c r="I113" s="8">
        <v>0</v>
      </c>
      <c r="J113" s="8">
        <v>0</v>
      </c>
      <c r="K113" s="8">
        <v>0</v>
      </c>
      <c r="L113" s="9">
        <f t="shared" si="4"/>
        <v>881</v>
      </c>
      <c r="M113" s="8">
        <v>11</v>
      </c>
      <c r="N113" s="8">
        <v>0</v>
      </c>
      <c r="O113" s="10">
        <f t="shared" si="5"/>
        <v>892</v>
      </c>
      <c r="P113" s="11">
        <f t="shared" si="6"/>
        <v>0.62736966824644547</v>
      </c>
      <c r="Q113" s="11">
        <f t="shared" si="7"/>
        <v>0.52191943127962082</v>
      </c>
      <c r="R113" s="13"/>
    </row>
    <row r="114" spans="1:18" x14ac:dyDescent="0.25">
      <c r="A114" s="7" t="s">
        <v>19</v>
      </c>
      <c r="B114" s="7" t="s">
        <v>80</v>
      </c>
      <c r="C114" s="7" t="s">
        <v>138</v>
      </c>
      <c r="D114" s="8">
        <v>3347</v>
      </c>
      <c r="E114" s="8">
        <v>2844</v>
      </c>
      <c r="F114" s="8">
        <v>444</v>
      </c>
      <c r="G114" s="8">
        <v>2065</v>
      </c>
      <c r="H114" s="8">
        <v>16</v>
      </c>
      <c r="I114" s="8">
        <v>1</v>
      </c>
      <c r="J114" s="8">
        <v>0</v>
      </c>
      <c r="K114" s="8">
        <v>0</v>
      </c>
      <c r="L114" s="9">
        <f t="shared" si="4"/>
        <v>2526</v>
      </c>
      <c r="M114" s="8">
        <v>21</v>
      </c>
      <c r="N114" s="8">
        <v>0</v>
      </c>
      <c r="O114" s="10">
        <f t="shared" si="5"/>
        <v>2547</v>
      </c>
      <c r="P114" s="11">
        <f t="shared" si="6"/>
        <v>0.84971616372871228</v>
      </c>
      <c r="Q114" s="11">
        <f t="shared" si="7"/>
        <v>0.75470570660292802</v>
      </c>
      <c r="R114" s="13"/>
    </row>
    <row r="115" spans="1:18" x14ac:dyDescent="0.25">
      <c r="A115" s="7" t="s">
        <v>19</v>
      </c>
      <c r="B115" s="7" t="s">
        <v>25</v>
      </c>
      <c r="C115" s="7" t="s">
        <v>139</v>
      </c>
      <c r="D115" s="8">
        <v>1631</v>
      </c>
      <c r="E115" s="8">
        <v>1292</v>
      </c>
      <c r="F115" s="8">
        <v>417</v>
      </c>
      <c r="G115" s="8">
        <v>640</v>
      </c>
      <c r="H115" s="8">
        <v>36</v>
      </c>
      <c r="I115" s="8">
        <v>0</v>
      </c>
      <c r="J115" s="8">
        <v>0</v>
      </c>
      <c r="K115" s="8">
        <v>0</v>
      </c>
      <c r="L115" s="9">
        <f t="shared" si="4"/>
        <v>1093</v>
      </c>
      <c r="M115" s="8">
        <v>4</v>
      </c>
      <c r="N115" s="8">
        <v>0</v>
      </c>
      <c r="O115" s="10">
        <f t="shared" si="5"/>
        <v>1097</v>
      </c>
      <c r="P115" s="11">
        <f t="shared" si="6"/>
        <v>0.79215205395462907</v>
      </c>
      <c r="Q115" s="11">
        <f t="shared" si="7"/>
        <v>0.67014101778050272</v>
      </c>
      <c r="R115" s="13"/>
    </row>
    <row r="116" spans="1:18" x14ac:dyDescent="0.25">
      <c r="A116" s="7" t="s">
        <v>19</v>
      </c>
      <c r="B116" s="7" t="s">
        <v>20</v>
      </c>
      <c r="C116" s="7" t="s">
        <v>140</v>
      </c>
      <c r="D116" s="8">
        <v>1581</v>
      </c>
      <c r="E116" s="8">
        <v>1267</v>
      </c>
      <c r="F116" s="8">
        <v>556</v>
      </c>
      <c r="G116" s="8">
        <v>624</v>
      </c>
      <c r="H116" s="8">
        <v>94</v>
      </c>
      <c r="I116" s="8">
        <v>0</v>
      </c>
      <c r="J116" s="8">
        <v>0</v>
      </c>
      <c r="K116" s="8">
        <v>0</v>
      </c>
      <c r="L116" s="9">
        <f t="shared" si="4"/>
        <v>1274</v>
      </c>
      <c r="M116" s="8">
        <v>7</v>
      </c>
      <c r="N116" s="8">
        <v>0</v>
      </c>
      <c r="O116" s="10">
        <f t="shared" si="5"/>
        <v>1281</v>
      </c>
      <c r="P116" s="11">
        <f t="shared" si="6"/>
        <v>0.80139152435167615</v>
      </c>
      <c r="Q116" s="11">
        <f t="shared" si="7"/>
        <v>0.80581910183428207</v>
      </c>
      <c r="R116" s="13"/>
    </row>
    <row r="117" spans="1:18" x14ac:dyDescent="0.25">
      <c r="A117" s="7" t="s">
        <v>19</v>
      </c>
      <c r="B117" s="7" t="s">
        <v>20</v>
      </c>
      <c r="C117" s="7" t="s">
        <v>141</v>
      </c>
      <c r="D117" s="8">
        <v>11032</v>
      </c>
      <c r="E117" s="8">
        <v>10364</v>
      </c>
      <c r="F117" s="8">
        <v>1863</v>
      </c>
      <c r="G117" s="8">
        <v>4839</v>
      </c>
      <c r="H117" s="8">
        <v>3073</v>
      </c>
      <c r="I117" s="8">
        <v>298</v>
      </c>
      <c r="J117" s="8">
        <v>221</v>
      </c>
      <c r="K117" s="8">
        <v>8</v>
      </c>
      <c r="L117" s="9">
        <f t="shared" si="4"/>
        <v>10302</v>
      </c>
      <c r="M117" s="8">
        <v>265</v>
      </c>
      <c r="N117" s="8">
        <v>0</v>
      </c>
      <c r="O117" s="10">
        <f t="shared" si="5"/>
        <v>10567</v>
      </c>
      <c r="P117" s="11">
        <f t="shared" si="6"/>
        <v>0.93944887599709936</v>
      </c>
      <c r="Q117" s="11">
        <f t="shared" si="7"/>
        <v>0.93382886149383615</v>
      </c>
      <c r="R117" s="13"/>
    </row>
    <row r="118" spans="1:18" x14ac:dyDescent="0.25">
      <c r="A118" s="7" t="s">
        <v>19</v>
      </c>
      <c r="B118" s="7" t="s">
        <v>20</v>
      </c>
      <c r="C118" s="7" t="s">
        <v>142</v>
      </c>
      <c r="D118" s="8">
        <v>1223</v>
      </c>
      <c r="E118" s="8">
        <v>1150</v>
      </c>
      <c r="F118" s="8">
        <v>559</v>
      </c>
      <c r="G118" s="8">
        <v>577</v>
      </c>
      <c r="H118" s="8">
        <v>0</v>
      </c>
      <c r="I118" s="8">
        <v>0</v>
      </c>
      <c r="J118" s="8">
        <v>0</v>
      </c>
      <c r="K118" s="8">
        <v>0</v>
      </c>
      <c r="L118" s="9">
        <f t="shared" si="4"/>
        <v>1136</v>
      </c>
      <c r="M118" s="8">
        <v>7</v>
      </c>
      <c r="N118" s="8">
        <v>0</v>
      </c>
      <c r="O118" s="10">
        <f t="shared" si="5"/>
        <v>1143</v>
      </c>
      <c r="P118" s="11">
        <f t="shared" si="6"/>
        <v>0.94031071136549471</v>
      </c>
      <c r="Q118" s="11">
        <f t="shared" si="7"/>
        <v>0.92886345053148001</v>
      </c>
      <c r="R118" s="13"/>
    </row>
    <row r="119" spans="1:18" x14ac:dyDescent="0.25">
      <c r="A119" s="7" t="s">
        <v>19</v>
      </c>
      <c r="B119" s="7" t="s">
        <v>34</v>
      </c>
      <c r="C119" s="7" t="s">
        <v>143</v>
      </c>
      <c r="D119" s="8">
        <v>1154</v>
      </c>
      <c r="E119" s="8">
        <v>974</v>
      </c>
      <c r="F119" s="8">
        <v>28</v>
      </c>
      <c r="G119" s="8">
        <v>881</v>
      </c>
      <c r="H119" s="8">
        <v>40</v>
      </c>
      <c r="I119" s="8">
        <v>3</v>
      </c>
      <c r="J119" s="8">
        <v>0</v>
      </c>
      <c r="K119" s="8">
        <v>0</v>
      </c>
      <c r="L119" s="9">
        <f t="shared" si="4"/>
        <v>952</v>
      </c>
      <c r="M119" s="8">
        <v>19</v>
      </c>
      <c r="N119" s="8">
        <v>0</v>
      </c>
      <c r="O119" s="10">
        <f t="shared" si="5"/>
        <v>971</v>
      </c>
      <c r="P119" s="11">
        <f t="shared" si="6"/>
        <v>0.84402079722703638</v>
      </c>
      <c r="Q119" s="11">
        <f t="shared" si="7"/>
        <v>0.82495667244367421</v>
      </c>
      <c r="R119" s="13"/>
    </row>
    <row r="120" spans="1:18" x14ac:dyDescent="0.25">
      <c r="A120" s="7" t="s">
        <v>19</v>
      </c>
      <c r="B120" s="7" t="s">
        <v>34</v>
      </c>
      <c r="C120" s="7" t="s">
        <v>144</v>
      </c>
      <c r="D120" s="8">
        <v>669</v>
      </c>
      <c r="E120" s="8">
        <v>523</v>
      </c>
      <c r="F120" s="8">
        <v>59</v>
      </c>
      <c r="G120" s="8">
        <v>290</v>
      </c>
      <c r="H120" s="8">
        <v>160</v>
      </c>
      <c r="I120" s="8">
        <v>3</v>
      </c>
      <c r="J120" s="8">
        <v>0</v>
      </c>
      <c r="K120" s="8">
        <v>0</v>
      </c>
      <c r="L120" s="9">
        <f t="shared" si="4"/>
        <v>512</v>
      </c>
      <c r="M120" s="8">
        <v>6</v>
      </c>
      <c r="N120" s="8">
        <v>0</v>
      </c>
      <c r="O120" s="10">
        <f t="shared" si="5"/>
        <v>518</v>
      </c>
      <c r="P120" s="11">
        <f t="shared" si="6"/>
        <v>0.78176382660687593</v>
      </c>
      <c r="Q120" s="11">
        <f t="shared" si="7"/>
        <v>0.76532137518684606</v>
      </c>
      <c r="R120" s="13"/>
    </row>
    <row r="121" spans="1:18" x14ac:dyDescent="0.25">
      <c r="A121" s="7" t="s">
        <v>19</v>
      </c>
      <c r="B121" s="7" t="s">
        <v>34</v>
      </c>
      <c r="C121" s="7" t="s">
        <v>145</v>
      </c>
      <c r="D121" s="8">
        <v>324</v>
      </c>
      <c r="E121" s="8">
        <v>298</v>
      </c>
      <c r="F121" s="8">
        <v>5</v>
      </c>
      <c r="G121" s="8">
        <v>290</v>
      </c>
      <c r="H121" s="8">
        <v>1</v>
      </c>
      <c r="I121" s="8">
        <v>0</v>
      </c>
      <c r="J121" s="8">
        <v>0</v>
      </c>
      <c r="K121" s="8">
        <v>0</v>
      </c>
      <c r="L121" s="9">
        <f t="shared" si="4"/>
        <v>296</v>
      </c>
      <c r="M121" s="8">
        <v>5</v>
      </c>
      <c r="N121" s="8">
        <v>0</v>
      </c>
      <c r="O121" s="10">
        <f t="shared" si="5"/>
        <v>301</v>
      </c>
      <c r="P121" s="11">
        <f t="shared" si="6"/>
        <v>0.91975308641975306</v>
      </c>
      <c r="Q121" s="11">
        <f t="shared" si="7"/>
        <v>0.9135802469135802</v>
      </c>
      <c r="R121" s="13"/>
    </row>
    <row r="122" spans="1:18" x14ac:dyDescent="0.25">
      <c r="A122" s="15" t="s">
        <v>146</v>
      </c>
      <c r="B122" s="16"/>
      <c r="C122" s="16"/>
      <c r="D122" s="17">
        <f>+SUM(D4:D121)</f>
        <v>1077087</v>
      </c>
      <c r="E122" s="17">
        <f t="shared" ref="E122:K122" si="8">+SUM(E4:E121)</f>
        <v>943083</v>
      </c>
      <c r="F122" s="17">
        <f t="shared" si="8"/>
        <v>222039</v>
      </c>
      <c r="G122" s="17">
        <f t="shared" si="8"/>
        <v>402313</v>
      </c>
      <c r="H122" s="17">
        <f t="shared" si="8"/>
        <v>178150</v>
      </c>
      <c r="I122" s="17">
        <f t="shared" si="8"/>
        <v>71390</v>
      </c>
      <c r="J122" s="17">
        <f t="shared" si="8"/>
        <v>12747</v>
      </c>
      <c r="K122" s="17">
        <f t="shared" si="8"/>
        <v>2332</v>
      </c>
      <c r="L122" s="17">
        <f>+SUM(L4:L121)</f>
        <v>888971</v>
      </c>
      <c r="M122" s="17">
        <f>+SUM(M4:M121)</f>
        <v>10923</v>
      </c>
      <c r="N122" s="17">
        <f>+SUM(N4:N121)</f>
        <v>176</v>
      </c>
      <c r="O122" s="17">
        <f>+SUM(O4:O121)</f>
        <v>900070</v>
      </c>
      <c r="P122" s="18">
        <f>IFERROR(E122/D122,0)</f>
        <v>0.87558665177464778</v>
      </c>
      <c r="Q122" s="18">
        <f>+IFERROR(L122/D122,0)</f>
        <v>0.82534744175725827</v>
      </c>
      <c r="R122" s="19"/>
    </row>
    <row r="123" spans="1:18" ht="36" x14ac:dyDescent="0.25">
      <c r="A123" s="20" t="s">
        <v>147</v>
      </c>
      <c r="B123" s="21" t="s">
        <v>148</v>
      </c>
      <c r="C123" s="21" t="s">
        <v>149</v>
      </c>
      <c r="D123" s="22">
        <v>3018.5303366122157</v>
      </c>
      <c r="E123" s="22">
        <v>1000</v>
      </c>
      <c r="F123" s="22">
        <v>476</v>
      </c>
      <c r="G123" s="22">
        <v>257</v>
      </c>
      <c r="H123" s="22">
        <v>13</v>
      </c>
      <c r="I123" s="22">
        <v>0</v>
      </c>
      <c r="J123" s="22">
        <v>0</v>
      </c>
      <c r="K123" s="22">
        <v>0</v>
      </c>
      <c r="L123" s="23">
        <f t="shared" si="4"/>
        <v>746</v>
      </c>
      <c r="M123" s="24">
        <v>0</v>
      </c>
      <c r="N123" s="24">
        <v>0</v>
      </c>
      <c r="O123" s="23">
        <f t="shared" si="5"/>
        <v>746</v>
      </c>
      <c r="P123" s="25">
        <f t="shared" ref="P123:P127" si="9">E123/D123</f>
        <v>0.33128704650433599</v>
      </c>
      <c r="Q123" s="25">
        <f t="shared" ref="Q123:Q127" si="10">L123/D123</f>
        <v>0.24714013669223464</v>
      </c>
      <c r="R123" s="13"/>
    </row>
    <row r="124" spans="1:18" ht="36" x14ac:dyDescent="0.25">
      <c r="A124" s="20" t="s">
        <v>147</v>
      </c>
      <c r="B124" s="21" t="s">
        <v>148</v>
      </c>
      <c r="C124" s="21" t="s">
        <v>150</v>
      </c>
      <c r="D124" s="22">
        <v>533.04397209000001</v>
      </c>
      <c r="E124" s="22">
        <v>533</v>
      </c>
      <c r="F124" s="22">
        <v>33</v>
      </c>
      <c r="G124" s="22">
        <v>252</v>
      </c>
      <c r="H124" s="22">
        <v>94</v>
      </c>
      <c r="I124" s="22">
        <v>0</v>
      </c>
      <c r="J124" s="22">
        <v>0</v>
      </c>
      <c r="K124" s="22">
        <v>0</v>
      </c>
      <c r="L124" s="23">
        <f t="shared" si="4"/>
        <v>379</v>
      </c>
      <c r="M124" s="24">
        <v>0</v>
      </c>
      <c r="N124" s="24">
        <v>0</v>
      </c>
      <c r="O124" s="23">
        <f t="shared" si="5"/>
        <v>379</v>
      </c>
      <c r="P124" s="25">
        <f t="shared" si="9"/>
        <v>0.99991750757479236</v>
      </c>
      <c r="Q124" s="25">
        <f t="shared" si="10"/>
        <v>0.71101076054567791</v>
      </c>
      <c r="R124" s="13"/>
    </row>
    <row r="125" spans="1:18" ht="36" x14ac:dyDescent="0.25">
      <c r="A125" s="20" t="s">
        <v>147</v>
      </c>
      <c r="B125" s="21" t="s">
        <v>148</v>
      </c>
      <c r="C125" s="21" t="s">
        <v>151</v>
      </c>
      <c r="D125" s="22">
        <v>629.34345168681477</v>
      </c>
      <c r="E125" s="22">
        <v>629</v>
      </c>
      <c r="F125" s="22">
        <v>48</v>
      </c>
      <c r="G125" s="22">
        <v>536</v>
      </c>
      <c r="H125" s="22">
        <v>1</v>
      </c>
      <c r="I125" s="22">
        <v>0</v>
      </c>
      <c r="J125" s="22">
        <v>0</v>
      </c>
      <c r="K125" s="22">
        <v>0</v>
      </c>
      <c r="L125" s="23">
        <f t="shared" si="4"/>
        <v>585</v>
      </c>
      <c r="M125" s="24">
        <v>0</v>
      </c>
      <c r="N125" s="24">
        <v>0</v>
      </c>
      <c r="O125" s="23">
        <f t="shared" si="5"/>
        <v>585</v>
      </c>
      <c r="P125" s="25">
        <f t="shared" si="9"/>
        <v>0.99945426986505659</v>
      </c>
      <c r="Q125" s="25">
        <f t="shared" si="10"/>
        <v>0.92954013969961546</v>
      </c>
      <c r="R125" s="13"/>
    </row>
    <row r="126" spans="1:18" ht="36" x14ac:dyDescent="0.25">
      <c r="A126" s="20" t="s">
        <v>147</v>
      </c>
      <c r="B126" s="21" t="s">
        <v>148</v>
      </c>
      <c r="C126" s="21" t="s">
        <v>152</v>
      </c>
      <c r="D126" s="22">
        <v>192.02289999999999</v>
      </c>
      <c r="E126" s="22">
        <v>192</v>
      </c>
      <c r="F126" s="22">
        <v>33</v>
      </c>
      <c r="G126" s="22">
        <v>142</v>
      </c>
      <c r="H126" s="22">
        <v>5</v>
      </c>
      <c r="I126" s="22">
        <v>0</v>
      </c>
      <c r="J126" s="22">
        <v>0</v>
      </c>
      <c r="K126" s="22">
        <v>0</v>
      </c>
      <c r="L126" s="23">
        <f t="shared" si="4"/>
        <v>180</v>
      </c>
      <c r="M126" s="24">
        <v>0</v>
      </c>
      <c r="N126" s="24">
        <v>0</v>
      </c>
      <c r="O126" s="23">
        <f t="shared" si="5"/>
        <v>180</v>
      </c>
      <c r="P126" s="25">
        <f t="shared" si="9"/>
        <v>0.99988074339050192</v>
      </c>
      <c r="Q126" s="25">
        <f t="shared" si="10"/>
        <v>0.93738819692859554</v>
      </c>
      <c r="R126" s="13"/>
    </row>
    <row r="127" spans="1:18" ht="36" x14ac:dyDescent="0.25">
      <c r="A127" s="20" t="s">
        <v>147</v>
      </c>
      <c r="B127" s="21" t="s">
        <v>148</v>
      </c>
      <c r="C127" s="21" t="s">
        <v>153</v>
      </c>
      <c r="D127" s="22">
        <v>519.05955968219405</v>
      </c>
      <c r="E127" s="22">
        <v>519</v>
      </c>
      <c r="F127" s="22">
        <v>243</v>
      </c>
      <c r="G127" s="22">
        <v>22</v>
      </c>
      <c r="H127" s="22">
        <v>1</v>
      </c>
      <c r="I127" s="22">
        <v>0</v>
      </c>
      <c r="J127" s="22">
        <v>0</v>
      </c>
      <c r="K127" s="22">
        <v>0</v>
      </c>
      <c r="L127" s="23">
        <f t="shared" si="4"/>
        <v>266</v>
      </c>
      <c r="M127" s="24">
        <v>0</v>
      </c>
      <c r="N127" s="24">
        <v>0</v>
      </c>
      <c r="O127" s="23">
        <f t="shared" si="5"/>
        <v>266</v>
      </c>
      <c r="P127" s="25">
        <f t="shared" si="9"/>
        <v>0.99988525462813838</v>
      </c>
      <c r="Q127" s="25">
        <f t="shared" si="10"/>
        <v>0.51246527501172412</v>
      </c>
      <c r="R127" s="13"/>
    </row>
    <row r="128" spans="1:18" x14ac:dyDescent="0.25">
      <c r="A128" s="15" t="s">
        <v>146</v>
      </c>
      <c r="B128" s="16"/>
      <c r="C128" s="16"/>
      <c r="D128" s="17">
        <f>+SUM(D123:D127)</f>
        <v>4892.0002200712242</v>
      </c>
      <c r="E128" s="17">
        <f t="shared" ref="E128:K128" si="11">+SUM(E123:E127)</f>
        <v>2873</v>
      </c>
      <c r="F128" s="17">
        <f t="shared" si="11"/>
        <v>833</v>
      </c>
      <c r="G128" s="17">
        <f t="shared" si="11"/>
        <v>1209</v>
      </c>
      <c r="H128" s="17">
        <f t="shared" si="11"/>
        <v>114</v>
      </c>
      <c r="I128" s="17">
        <f t="shared" si="11"/>
        <v>0</v>
      </c>
      <c r="J128" s="17">
        <f t="shared" si="11"/>
        <v>0</v>
      </c>
      <c r="K128" s="17">
        <f t="shared" si="11"/>
        <v>0</v>
      </c>
      <c r="L128" s="17">
        <f t="shared" ref="L128:N128" si="12">+SUM(L123:L127)</f>
        <v>2156</v>
      </c>
      <c r="M128" s="17">
        <f t="shared" si="12"/>
        <v>0</v>
      </c>
      <c r="N128" s="17">
        <f t="shared" si="12"/>
        <v>0</v>
      </c>
      <c r="O128" s="17">
        <f>+SUM(O123:O127)</f>
        <v>2156</v>
      </c>
      <c r="P128" s="18">
        <f>IFERROR(E128/D128,0)</f>
        <v>0.58728533743977862</v>
      </c>
      <c r="Q128" s="18">
        <f>+IFERROR(L128/D128,0)</f>
        <v>0.44071952228338412</v>
      </c>
      <c r="R128" s="19"/>
    </row>
    <row r="129" spans="1:18" x14ac:dyDescent="0.25">
      <c r="A129" s="7" t="s">
        <v>154</v>
      </c>
      <c r="B129" s="7" t="s">
        <v>155</v>
      </c>
      <c r="C129" s="7" t="s">
        <v>156</v>
      </c>
      <c r="D129" s="8">
        <v>173459</v>
      </c>
      <c r="E129" s="8">
        <v>166334</v>
      </c>
      <c r="F129" s="8">
        <v>25397</v>
      </c>
      <c r="G129" s="8">
        <v>47010</v>
      </c>
      <c r="H129" s="8">
        <v>27109</v>
      </c>
      <c r="I129" s="8">
        <v>21661</v>
      </c>
      <c r="J129" s="8">
        <v>11834</v>
      </c>
      <c r="K129" s="8">
        <v>8217</v>
      </c>
      <c r="L129" s="9">
        <f>SUM(F129:K129)</f>
        <v>141228</v>
      </c>
      <c r="M129" s="8">
        <v>2670</v>
      </c>
      <c r="N129" s="8">
        <v>51</v>
      </c>
      <c r="O129" s="10">
        <f>SUM(L129:N129)</f>
        <v>143949</v>
      </c>
      <c r="P129" s="11">
        <f>E129/D129</f>
        <v>0.95892401086135626</v>
      </c>
      <c r="Q129" s="11">
        <f>L129/D129</f>
        <v>0.81418663776454381</v>
      </c>
      <c r="R129" s="13"/>
    </row>
    <row r="130" spans="1:18" x14ac:dyDescent="0.25">
      <c r="A130" s="7" t="s">
        <v>154</v>
      </c>
      <c r="B130" s="7" t="s">
        <v>155</v>
      </c>
      <c r="C130" s="7" t="s">
        <v>157</v>
      </c>
      <c r="D130" s="8">
        <v>2119</v>
      </c>
      <c r="E130" s="8">
        <v>497</v>
      </c>
      <c r="F130" s="8">
        <v>65</v>
      </c>
      <c r="G130" s="8">
        <v>146</v>
      </c>
      <c r="H130" s="8">
        <v>222</v>
      </c>
      <c r="I130" s="8">
        <v>2</v>
      </c>
      <c r="J130" s="8">
        <v>0</v>
      </c>
      <c r="K130" s="8">
        <v>0</v>
      </c>
      <c r="L130" s="9">
        <f t="shared" ref="L130:L160" si="13">SUM(F130:K130)</f>
        <v>435</v>
      </c>
      <c r="M130" s="8">
        <v>13</v>
      </c>
      <c r="N130" s="8">
        <v>0</v>
      </c>
      <c r="O130" s="10">
        <f t="shared" ref="O130:O160" si="14">SUM(L130:N130)</f>
        <v>448</v>
      </c>
      <c r="P130" s="11">
        <f t="shared" ref="P130:P160" si="15">E130/D130</f>
        <v>0.2345445965077867</v>
      </c>
      <c r="Q130" s="11">
        <f t="shared" ref="Q130:Q160" si="16">L130/D130</f>
        <v>0.2052855120339783</v>
      </c>
      <c r="R130" s="13"/>
    </row>
    <row r="131" spans="1:18" x14ac:dyDescent="0.25">
      <c r="A131" s="7" t="s">
        <v>154</v>
      </c>
      <c r="B131" s="7" t="s">
        <v>155</v>
      </c>
      <c r="C131" s="7" t="s">
        <v>158</v>
      </c>
      <c r="D131" s="8">
        <v>77387</v>
      </c>
      <c r="E131" s="8">
        <v>81787</v>
      </c>
      <c r="F131" s="8">
        <v>8657</v>
      </c>
      <c r="G131" s="8">
        <v>25982</v>
      </c>
      <c r="H131" s="8">
        <v>29656</v>
      </c>
      <c r="I131" s="8">
        <v>8387</v>
      </c>
      <c r="J131" s="8">
        <v>65</v>
      </c>
      <c r="K131" s="8">
        <v>8</v>
      </c>
      <c r="L131" s="9">
        <f t="shared" si="13"/>
        <v>72755</v>
      </c>
      <c r="M131" s="8">
        <v>942</v>
      </c>
      <c r="N131" s="8">
        <v>55</v>
      </c>
      <c r="O131" s="10">
        <f t="shared" si="14"/>
        <v>73752</v>
      </c>
      <c r="P131" s="11">
        <f t="shared" si="15"/>
        <v>1.056857094860894</v>
      </c>
      <c r="Q131" s="11">
        <f t="shared" si="16"/>
        <v>0.9401449855918953</v>
      </c>
      <c r="R131" s="7"/>
    </row>
    <row r="132" spans="1:18" x14ac:dyDescent="0.25">
      <c r="A132" s="7" t="s">
        <v>154</v>
      </c>
      <c r="B132" s="7" t="s">
        <v>155</v>
      </c>
      <c r="C132" s="7" t="s">
        <v>159</v>
      </c>
      <c r="D132" s="8">
        <v>2864</v>
      </c>
      <c r="E132" s="8">
        <v>1081</v>
      </c>
      <c r="F132" s="8">
        <v>214</v>
      </c>
      <c r="G132" s="8">
        <v>506</v>
      </c>
      <c r="H132" s="8">
        <v>265</v>
      </c>
      <c r="I132" s="8">
        <v>3</v>
      </c>
      <c r="J132" s="8">
        <v>0</v>
      </c>
      <c r="K132" s="8">
        <v>0</v>
      </c>
      <c r="L132" s="9">
        <f t="shared" si="13"/>
        <v>988</v>
      </c>
      <c r="M132" s="8">
        <v>28</v>
      </c>
      <c r="N132" s="8">
        <v>0</v>
      </c>
      <c r="O132" s="10">
        <f t="shared" si="14"/>
        <v>1016</v>
      </c>
      <c r="P132" s="11">
        <f t="shared" si="15"/>
        <v>0.37744413407821231</v>
      </c>
      <c r="Q132" s="11">
        <f t="shared" si="16"/>
        <v>0.34497206703910616</v>
      </c>
      <c r="R132" s="7"/>
    </row>
    <row r="133" spans="1:18" x14ac:dyDescent="0.25">
      <c r="A133" s="7" t="s">
        <v>154</v>
      </c>
      <c r="B133" s="7" t="s">
        <v>155</v>
      </c>
      <c r="C133" s="7" t="s">
        <v>160</v>
      </c>
      <c r="D133" s="8">
        <v>9994</v>
      </c>
      <c r="E133" s="8">
        <v>9790</v>
      </c>
      <c r="F133" s="8">
        <v>2592</v>
      </c>
      <c r="G133" s="8">
        <v>2422</v>
      </c>
      <c r="H133" s="8">
        <v>3128</v>
      </c>
      <c r="I133" s="8">
        <v>134</v>
      </c>
      <c r="J133" s="8">
        <v>0</v>
      </c>
      <c r="K133" s="8">
        <v>0</v>
      </c>
      <c r="L133" s="9">
        <f t="shared" si="13"/>
        <v>8276</v>
      </c>
      <c r="M133" s="8">
        <v>170</v>
      </c>
      <c r="N133" s="8">
        <v>2</v>
      </c>
      <c r="O133" s="10">
        <f t="shared" si="14"/>
        <v>8448</v>
      </c>
      <c r="P133" s="11">
        <f t="shared" si="15"/>
        <v>0.97958775265159093</v>
      </c>
      <c r="Q133" s="11">
        <f t="shared" si="16"/>
        <v>0.82809685811486888</v>
      </c>
      <c r="R133" s="7"/>
    </row>
    <row r="134" spans="1:18" x14ac:dyDescent="0.25">
      <c r="A134" s="7" t="s">
        <v>154</v>
      </c>
      <c r="B134" s="7" t="s">
        <v>155</v>
      </c>
      <c r="C134" s="7" t="s">
        <v>161</v>
      </c>
      <c r="D134" s="8">
        <v>6267</v>
      </c>
      <c r="E134" s="8">
        <v>3363</v>
      </c>
      <c r="F134" s="8">
        <v>576</v>
      </c>
      <c r="G134" s="8">
        <v>1692</v>
      </c>
      <c r="H134" s="8">
        <v>481</v>
      </c>
      <c r="I134" s="8">
        <v>9</v>
      </c>
      <c r="J134" s="8">
        <v>0</v>
      </c>
      <c r="K134" s="8">
        <v>0</v>
      </c>
      <c r="L134" s="9">
        <f t="shared" si="13"/>
        <v>2758</v>
      </c>
      <c r="M134" s="8">
        <v>64</v>
      </c>
      <c r="N134" s="8">
        <v>0</v>
      </c>
      <c r="O134" s="10">
        <f t="shared" si="14"/>
        <v>2822</v>
      </c>
      <c r="P134" s="11">
        <f t="shared" si="15"/>
        <v>0.53662039253231208</v>
      </c>
      <c r="Q134" s="11">
        <f t="shared" si="16"/>
        <v>0.44008297430987714</v>
      </c>
      <c r="R134" s="7"/>
    </row>
    <row r="135" spans="1:18" x14ac:dyDescent="0.25">
      <c r="A135" s="7" t="s">
        <v>154</v>
      </c>
      <c r="B135" s="7" t="s">
        <v>155</v>
      </c>
      <c r="C135" s="7" t="s">
        <v>162</v>
      </c>
      <c r="D135" s="8">
        <v>27307</v>
      </c>
      <c r="E135" s="8">
        <v>21862</v>
      </c>
      <c r="F135" s="8">
        <v>1676</v>
      </c>
      <c r="G135" s="8">
        <v>8921</v>
      </c>
      <c r="H135" s="8">
        <v>7098</v>
      </c>
      <c r="I135" s="8">
        <v>1263</v>
      </c>
      <c r="J135" s="8">
        <v>227</v>
      </c>
      <c r="K135" s="8">
        <v>15</v>
      </c>
      <c r="L135" s="9">
        <f t="shared" si="13"/>
        <v>19200</v>
      </c>
      <c r="M135" s="8">
        <v>388</v>
      </c>
      <c r="N135" s="8">
        <v>5</v>
      </c>
      <c r="O135" s="10">
        <f t="shared" si="14"/>
        <v>19593</v>
      </c>
      <c r="P135" s="11">
        <f t="shared" si="15"/>
        <v>0.80060057860621814</v>
      </c>
      <c r="Q135" s="11">
        <f t="shared" si="16"/>
        <v>0.70311641703592487</v>
      </c>
      <c r="R135" s="7"/>
    </row>
    <row r="136" spans="1:18" x14ac:dyDescent="0.25">
      <c r="A136" s="7" t="s">
        <v>154</v>
      </c>
      <c r="B136" s="7" t="s">
        <v>163</v>
      </c>
      <c r="C136" s="7" t="s">
        <v>164</v>
      </c>
      <c r="D136" s="8">
        <v>112337</v>
      </c>
      <c r="E136" s="8">
        <v>118392</v>
      </c>
      <c r="F136" s="8">
        <v>21201</v>
      </c>
      <c r="G136" s="8">
        <v>27272</v>
      </c>
      <c r="H136" s="8">
        <v>27616</v>
      </c>
      <c r="I136" s="8">
        <v>11572</v>
      </c>
      <c r="J136" s="8">
        <v>9585</v>
      </c>
      <c r="K136" s="8">
        <v>1667</v>
      </c>
      <c r="L136" s="9">
        <f t="shared" si="13"/>
        <v>98913</v>
      </c>
      <c r="M136" s="8">
        <v>1751</v>
      </c>
      <c r="N136" s="8">
        <v>51</v>
      </c>
      <c r="O136" s="10">
        <f t="shared" si="14"/>
        <v>100715</v>
      </c>
      <c r="P136" s="11">
        <f t="shared" si="15"/>
        <v>1.0539003177937811</v>
      </c>
      <c r="Q136" s="11">
        <f t="shared" si="16"/>
        <v>0.88050241683505881</v>
      </c>
      <c r="R136" s="7"/>
    </row>
    <row r="137" spans="1:18" x14ac:dyDescent="0.25">
      <c r="A137" s="7" t="s">
        <v>154</v>
      </c>
      <c r="B137" s="7" t="s">
        <v>163</v>
      </c>
      <c r="C137" s="7" t="s">
        <v>165</v>
      </c>
      <c r="D137" s="8">
        <v>26102</v>
      </c>
      <c r="E137" s="8">
        <v>21702</v>
      </c>
      <c r="F137" s="8">
        <v>2592</v>
      </c>
      <c r="G137" s="8">
        <v>10905</v>
      </c>
      <c r="H137" s="8">
        <v>4246</v>
      </c>
      <c r="I137" s="8">
        <v>919</v>
      </c>
      <c r="J137" s="8">
        <v>102</v>
      </c>
      <c r="K137" s="8">
        <v>24</v>
      </c>
      <c r="L137" s="9">
        <f t="shared" si="13"/>
        <v>18788</v>
      </c>
      <c r="M137" s="8">
        <v>340</v>
      </c>
      <c r="N137" s="8">
        <v>10</v>
      </c>
      <c r="O137" s="10">
        <f t="shared" si="14"/>
        <v>19138</v>
      </c>
      <c r="P137" s="11">
        <f t="shared" si="15"/>
        <v>0.83143054172094089</v>
      </c>
      <c r="Q137" s="11">
        <f t="shared" si="16"/>
        <v>0.71979158685158229</v>
      </c>
      <c r="R137" s="7"/>
    </row>
    <row r="138" spans="1:18" x14ac:dyDescent="0.25">
      <c r="A138" s="7" t="s">
        <v>154</v>
      </c>
      <c r="B138" s="7" t="s">
        <v>163</v>
      </c>
      <c r="C138" s="7" t="s">
        <v>166</v>
      </c>
      <c r="D138" s="8">
        <v>10084</v>
      </c>
      <c r="E138" s="8">
        <v>8748</v>
      </c>
      <c r="F138" s="8">
        <v>2532</v>
      </c>
      <c r="G138" s="8">
        <v>3401</v>
      </c>
      <c r="H138" s="8">
        <v>1330</v>
      </c>
      <c r="I138" s="8">
        <v>325</v>
      </c>
      <c r="J138" s="8">
        <v>92</v>
      </c>
      <c r="K138" s="8">
        <v>14</v>
      </c>
      <c r="L138" s="9">
        <f t="shared" si="13"/>
        <v>7694</v>
      </c>
      <c r="M138" s="8">
        <v>127</v>
      </c>
      <c r="N138" s="8">
        <v>4</v>
      </c>
      <c r="O138" s="10">
        <f t="shared" si="14"/>
        <v>7825</v>
      </c>
      <c r="P138" s="11">
        <f t="shared" si="15"/>
        <v>0.86751289170963908</v>
      </c>
      <c r="Q138" s="11">
        <f t="shared" si="16"/>
        <v>0.76299087663625542</v>
      </c>
      <c r="R138" s="7"/>
    </row>
    <row r="139" spans="1:18" x14ac:dyDescent="0.25">
      <c r="A139" s="7" t="s">
        <v>154</v>
      </c>
      <c r="B139" s="7" t="s">
        <v>163</v>
      </c>
      <c r="C139" s="7" t="s">
        <v>167</v>
      </c>
      <c r="D139" s="8">
        <v>4958</v>
      </c>
      <c r="E139" s="8">
        <v>2989</v>
      </c>
      <c r="F139" s="8">
        <v>584</v>
      </c>
      <c r="G139" s="8">
        <v>1694</v>
      </c>
      <c r="H139" s="8">
        <v>429</v>
      </c>
      <c r="I139" s="8">
        <v>0</v>
      </c>
      <c r="J139" s="8">
        <v>0</v>
      </c>
      <c r="K139" s="8">
        <v>0</v>
      </c>
      <c r="L139" s="9">
        <f t="shared" si="13"/>
        <v>2707</v>
      </c>
      <c r="M139" s="8">
        <v>86</v>
      </c>
      <c r="N139" s="8">
        <v>0</v>
      </c>
      <c r="O139" s="10">
        <f t="shared" si="14"/>
        <v>2793</v>
      </c>
      <c r="P139" s="11">
        <f t="shared" si="15"/>
        <v>0.60286405808793864</v>
      </c>
      <c r="Q139" s="11">
        <f t="shared" si="16"/>
        <v>0.54598628479225497</v>
      </c>
      <c r="R139" s="7"/>
    </row>
    <row r="140" spans="1:18" x14ac:dyDescent="0.25">
      <c r="A140" s="7" t="s">
        <v>154</v>
      </c>
      <c r="B140" s="7" t="s">
        <v>163</v>
      </c>
      <c r="C140" s="7" t="s">
        <v>168</v>
      </c>
      <c r="D140" s="8">
        <v>10805</v>
      </c>
      <c r="E140" s="8">
        <v>9849</v>
      </c>
      <c r="F140" s="8">
        <v>1854</v>
      </c>
      <c r="G140" s="8">
        <v>6006</v>
      </c>
      <c r="H140" s="8">
        <v>567</v>
      </c>
      <c r="I140" s="8">
        <v>86</v>
      </c>
      <c r="J140" s="8">
        <v>164</v>
      </c>
      <c r="K140" s="8">
        <v>27</v>
      </c>
      <c r="L140" s="9">
        <f t="shared" si="13"/>
        <v>8704</v>
      </c>
      <c r="M140" s="8">
        <v>139</v>
      </c>
      <c r="N140" s="8">
        <v>9</v>
      </c>
      <c r="O140" s="10">
        <f t="shared" si="14"/>
        <v>8852</v>
      </c>
      <c r="P140" s="11">
        <f t="shared" si="15"/>
        <v>0.91152244331328092</v>
      </c>
      <c r="Q140" s="11">
        <f t="shared" si="16"/>
        <v>0.80555298472929204</v>
      </c>
      <c r="R140" s="7"/>
    </row>
    <row r="141" spans="1:18" x14ac:dyDescent="0.25">
      <c r="A141" s="7" t="s">
        <v>154</v>
      </c>
      <c r="B141" s="7" t="s">
        <v>163</v>
      </c>
      <c r="C141" s="7" t="s">
        <v>169</v>
      </c>
      <c r="D141" s="8">
        <v>12590</v>
      </c>
      <c r="E141" s="8">
        <v>11525</v>
      </c>
      <c r="F141" s="8">
        <v>3393</v>
      </c>
      <c r="G141" s="8">
        <v>5551</v>
      </c>
      <c r="H141" s="8">
        <v>1111</v>
      </c>
      <c r="I141" s="8">
        <v>27</v>
      </c>
      <c r="J141" s="8">
        <v>34</v>
      </c>
      <c r="K141" s="8">
        <v>9</v>
      </c>
      <c r="L141" s="9">
        <f t="shared" si="13"/>
        <v>10125</v>
      </c>
      <c r="M141" s="8">
        <v>187</v>
      </c>
      <c r="N141" s="8">
        <v>3</v>
      </c>
      <c r="O141" s="10">
        <f t="shared" si="14"/>
        <v>10315</v>
      </c>
      <c r="P141" s="11">
        <f t="shared" si="15"/>
        <v>0.91540905480540113</v>
      </c>
      <c r="Q141" s="11">
        <f t="shared" si="16"/>
        <v>0.8042096902303415</v>
      </c>
      <c r="R141" s="7"/>
    </row>
    <row r="142" spans="1:18" x14ac:dyDescent="0.25">
      <c r="A142" s="7" t="s">
        <v>154</v>
      </c>
      <c r="B142" s="7" t="s">
        <v>163</v>
      </c>
      <c r="C142" s="7" t="s">
        <v>170</v>
      </c>
      <c r="D142" s="8">
        <v>11188</v>
      </c>
      <c r="E142" s="8">
        <v>9170</v>
      </c>
      <c r="F142" s="8">
        <v>1138</v>
      </c>
      <c r="G142" s="8">
        <v>5582</v>
      </c>
      <c r="H142" s="8">
        <v>1227</v>
      </c>
      <c r="I142" s="8">
        <v>26</v>
      </c>
      <c r="J142" s="8">
        <v>1</v>
      </c>
      <c r="K142" s="8">
        <v>0</v>
      </c>
      <c r="L142" s="9">
        <f t="shared" si="13"/>
        <v>7974</v>
      </c>
      <c r="M142" s="8">
        <v>139</v>
      </c>
      <c r="N142" s="8">
        <v>0</v>
      </c>
      <c r="O142" s="10">
        <f t="shared" si="14"/>
        <v>8113</v>
      </c>
      <c r="P142" s="11">
        <f t="shared" si="15"/>
        <v>0.81962817304254554</v>
      </c>
      <c r="Q142" s="11">
        <f t="shared" si="16"/>
        <v>0.71272792277440111</v>
      </c>
      <c r="R142" s="7"/>
    </row>
    <row r="143" spans="1:18" x14ac:dyDescent="0.25">
      <c r="A143" s="7" t="s">
        <v>154</v>
      </c>
      <c r="B143" s="7" t="s">
        <v>163</v>
      </c>
      <c r="C143" s="7" t="s">
        <v>171</v>
      </c>
      <c r="D143" s="8">
        <v>3323</v>
      </c>
      <c r="E143" s="8">
        <v>1731</v>
      </c>
      <c r="F143" s="8">
        <v>234</v>
      </c>
      <c r="G143" s="8">
        <v>1039</v>
      </c>
      <c r="H143" s="8">
        <v>187</v>
      </c>
      <c r="I143" s="8">
        <v>18</v>
      </c>
      <c r="J143" s="8">
        <v>1</v>
      </c>
      <c r="K143" s="8">
        <v>1</v>
      </c>
      <c r="L143" s="9">
        <f t="shared" si="13"/>
        <v>1480</v>
      </c>
      <c r="M143" s="8">
        <v>113</v>
      </c>
      <c r="N143" s="8">
        <v>0</v>
      </c>
      <c r="O143" s="10">
        <f t="shared" si="14"/>
        <v>1593</v>
      </c>
      <c r="P143" s="11">
        <f t="shared" si="15"/>
        <v>0.52091483599157384</v>
      </c>
      <c r="Q143" s="11">
        <f t="shared" si="16"/>
        <v>0.44538068010833581</v>
      </c>
      <c r="R143" s="7"/>
    </row>
    <row r="144" spans="1:18" x14ac:dyDescent="0.25">
      <c r="A144" s="7" t="s">
        <v>154</v>
      </c>
      <c r="B144" s="7" t="s">
        <v>25</v>
      </c>
      <c r="C144" s="7" t="s">
        <v>172</v>
      </c>
      <c r="D144" s="8">
        <v>158396</v>
      </c>
      <c r="E144" s="8">
        <v>135510</v>
      </c>
      <c r="F144" s="8">
        <v>9940</v>
      </c>
      <c r="G144" s="8">
        <v>27355</v>
      </c>
      <c r="H144" s="8">
        <v>42579</v>
      </c>
      <c r="I144" s="8">
        <v>16254</v>
      </c>
      <c r="J144" s="8">
        <v>6180</v>
      </c>
      <c r="K144" s="8">
        <v>9400</v>
      </c>
      <c r="L144" s="9">
        <f t="shared" si="13"/>
        <v>111708</v>
      </c>
      <c r="M144" s="8">
        <v>2694</v>
      </c>
      <c r="N144" s="8">
        <v>109</v>
      </c>
      <c r="O144" s="10">
        <f t="shared" si="14"/>
        <v>114511</v>
      </c>
      <c r="P144" s="11">
        <f t="shared" si="15"/>
        <v>0.85551402813202349</v>
      </c>
      <c r="Q144" s="11">
        <f t="shared" si="16"/>
        <v>0.70524508194651381</v>
      </c>
      <c r="R144" s="7"/>
    </row>
    <row r="145" spans="1:18" x14ac:dyDescent="0.25">
      <c r="A145" s="7" t="s">
        <v>154</v>
      </c>
      <c r="B145" s="7" t="s">
        <v>25</v>
      </c>
      <c r="C145" s="7" t="s">
        <v>173</v>
      </c>
      <c r="D145" s="8">
        <v>17846</v>
      </c>
      <c r="E145" s="8">
        <v>15878</v>
      </c>
      <c r="F145" s="8">
        <v>2197</v>
      </c>
      <c r="G145" s="8">
        <v>5521</v>
      </c>
      <c r="H145" s="8">
        <v>3455</v>
      </c>
      <c r="I145" s="8">
        <v>1736</v>
      </c>
      <c r="J145" s="8">
        <v>152</v>
      </c>
      <c r="K145" s="8">
        <v>0</v>
      </c>
      <c r="L145" s="9">
        <f t="shared" si="13"/>
        <v>13061</v>
      </c>
      <c r="M145" s="8">
        <v>215</v>
      </c>
      <c r="N145" s="8">
        <v>9</v>
      </c>
      <c r="O145" s="10">
        <f t="shared" si="14"/>
        <v>13285</v>
      </c>
      <c r="P145" s="11">
        <f t="shared" si="15"/>
        <v>0.8897231872688558</v>
      </c>
      <c r="Q145" s="11">
        <f t="shared" si="16"/>
        <v>0.73187268855765997</v>
      </c>
      <c r="R145" s="7"/>
    </row>
    <row r="146" spans="1:18" x14ac:dyDescent="0.25">
      <c r="A146" s="7" t="s">
        <v>154</v>
      </c>
      <c r="B146" s="7" t="s">
        <v>25</v>
      </c>
      <c r="C146" s="7" t="s">
        <v>174</v>
      </c>
      <c r="D146" s="8">
        <v>8590</v>
      </c>
      <c r="E146" s="8">
        <v>4928</v>
      </c>
      <c r="F146" s="8">
        <v>562</v>
      </c>
      <c r="G146" s="8">
        <v>1794</v>
      </c>
      <c r="H146" s="8">
        <v>1973</v>
      </c>
      <c r="I146" s="8">
        <v>1</v>
      </c>
      <c r="J146" s="8">
        <v>0</v>
      </c>
      <c r="K146" s="8">
        <v>0</v>
      </c>
      <c r="L146" s="9">
        <f t="shared" si="13"/>
        <v>4330</v>
      </c>
      <c r="M146" s="8">
        <v>89</v>
      </c>
      <c r="N146" s="8">
        <v>0</v>
      </c>
      <c r="O146" s="10">
        <f t="shared" si="14"/>
        <v>4419</v>
      </c>
      <c r="P146" s="11">
        <f t="shared" si="15"/>
        <v>0.57369033760186261</v>
      </c>
      <c r="Q146" s="11">
        <f t="shared" si="16"/>
        <v>0.50407450523864961</v>
      </c>
      <c r="R146" s="7"/>
    </row>
    <row r="147" spans="1:18" x14ac:dyDescent="0.25">
      <c r="A147" s="7" t="s">
        <v>154</v>
      </c>
      <c r="B147" s="7" t="s">
        <v>25</v>
      </c>
      <c r="C147" s="7" t="s">
        <v>175</v>
      </c>
      <c r="D147" s="8">
        <v>6960</v>
      </c>
      <c r="E147" s="8">
        <v>4584</v>
      </c>
      <c r="F147" s="8">
        <v>998</v>
      </c>
      <c r="G147" s="8">
        <v>1296</v>
      </c>
      <c r="H147" s="8">
        <v>171</v>
      </c>
      <c r="I147" s="8">
        <v>85</v>
      </c>
      <c r="J147" s="8">
        <v>63</v>
      </c>
      <c r="K147" s="8">
        <v>104</v>
      </c>
      <c r="L147" s="9">
        <f t="shared" si="13"/>
        <v>2717</v>
      </c>
      <c r="M147" s="8">
        <v>67</v>
      </c>
      <c r="N147" s="8">
        <v>1</v>
      </c>
      <c r="O147" s="10">
        <f t="shared" si="14"/>
        <v>2785</v>
      </c>
      <c r="P147" s="11">
        <f t="shared" si="15"/>
        <v>0.6586206896551724</v>
      </c>
      <c r="Q147" s="11">
        <f t="shared" si="16"/>
        <v>0.39037356321839078</v>
      </c>
      <c r="R147" s="7"/>
    </row>
    <row r="148" spans="1:18" x14ac:dyDescent="0.25">
      <c r="A148" s="7" t="s">
        <v>154</v>
      </c>
      <c r="B148" s="7" t="s">
        <v>25</v>
      </c>
      <c r="C148" s="7" t="s">
        <v>176</v>
      </c>
      <c r="D148" s="8">
        <v>23093</v>
      </c>
      <c r="E148" s="8">
        <v>18238</v>
      </c>
      <c r="F148" s="8">
        <v>2307</v>
      </c>
      <c r="G148" s="8">
        <v>5780</v>
      </c>
      <c r="H148" s="8">
        <v>6990</v>
      </c>
      <c r="I148" s="8">
        <v>1410</v>
      </c>
      <c r="J148" s="8">
        <v>56</v>
      </c>
      <c r="K148" s="8">
        <v>0</v>
      </c>
      <c r="L148" s="9">
        <f t="shared" si="13"/>
        <v>16543</v>
      </c>
      <c r="M148" s="8">
        <v>236</v>
      </c>
      <c r="N148" s="8">
        <v>12</v>
      </c>
      <c r="O148" s="10">
        <f t="shared" si="14"/>
        <v>16791</v>
      </c>
      <c r="P148" s="11">
        <f t="shared" si="15"/>
        <v>0.78976313168492618</v>
      </c>
      <c r="Q148" s="11">
        <f t="shared" si="16"/>
        <v>0.7163642662278612</v>
      </c>
      <c r="R148" s="7"/>
    </row>
    <row r="149" spans="1:18" x14ac:dyDescent="0.25">
      <c r="A149" s="7" t="s">
        <v>154</v>
      </c>
      <c r="B149" s="7" t="s">
        <v>25</v>
      </c>
      <c r="C149" s="7" t="s">
        <v>177</v>
      </c>
      <c r="D149" s="8">
        <v>13845</v>
      </c>
      <c r="E149" s="8">
        <v>8317</v>
      </c>
      <c r="F149" s="8">
        <v>1073</v>
      </c>
      <c r="G149" s="8">
        <v>1924</v>
      </c>
      <c r="H149" s="8">
        <v>2540</v>
      </c>
      <c r="I149" s="8">
        <v>101</v>
      </c>
      <c r="J149" s="8">
        <v>0</v>
      </c>
      <c r="K149" s="8">
        <v>0</v>
      </c>
      <c r="L149" s="9">
        <f t="shared" si="13"/>
        <v>5638</v>
      </c>
      <c r="M149" s="8">
        <v>91</v>
      </c>
      <c r="N149" s="8">
        <v>0</v>
      </c>
      <c r="O149" s="10">
        <f t="shared" si="14"/>
        <v>5729</v>
      </c>
      <c r="P149" s="11">
        <f t="shared" si="15"/>
        <v>0.6007222824124232</v>
      </c>
      <c r="Q149" s="11">
        <f t="shared" si="16"/>
        <v>0.40722282412423255</v>
      </c>
      <c r="R149" s="7"/>
    </row>
    <row r="150" spans="1:18" x14ac:dyDescent="0.25">
      <c r="A150" s="7" t="s">
        <v>154</v>
      </c>
      <c r="B150" s="7" t="s">
        <v>25</v>
      </c>
      <c r="C150" s="7" t="s">
        <v>178</v>
      </c>
      <c r="D150" s="8">
        <v>3897</v>
      </c>
      <c r="E150" s="8">
        <v>1866</v>
      </c>
      <c r="F150" s="8">
        <v>409</v>
      </c>
      <c r="G150" s="8">
        <v>666</v>
      </c>
      <c r="H150" s="8">
        <v>271</v>
      </c>
      <c r="I150" s="8">
        <v>1</v>
      </c>
      <c r="J150" s="8">
        <v>0</v>
      </c>
      <c r="K150" s="8">
        <v>0</v>
      </c>
      <c r="L150" s="9">
        <f t="shared" si="13"/>
        <v>1347</v>
      </c>
      <c r="M150" s="8">
        <v>21</v>
      </c>
      <c r="N150" s="8">
        <v>0</v>
      </c>
      <c r="O150" s="10">
        <f t="shared" si="14"/>
        <v>1368</v>
      </c>
      <c r="P150" s="11">
        <f t="shared" si="15"/>
        <v>0.47882986913010006</v>
      </c>
      <c r="Q150" s="11">
        <f t="shared" si="16"/>
        <v>0.34565050038491146</v>
      </c>
      <c r="R150" s="7"/>
    </row>
    <row r="151" spans="1:18" x14ac:dyDescent="0.25">
      <c r="A151" s="7" t="s">
        <v>154</v>
      </c>
      <c r="B151" s="7" t="s">
        <v>25</v>
      </c>
      <c r="C151" s="7" t="s">
        <v>179</v>
      </c>
      <c r="D151" s="8">
        <v>16970</v>
      </c>
      <c r="E151" s="8">
        <v>10431</v>
      </c>
      <c r="F151" s="8">
        <v>3496</v>
      </c>
      <c r="G151" s="8">
        <v>1972</v>
      </c>
      <c r="H151" s="8">
        <v>2360</v>
      </c>
      <c r="I151" s="8">
        <v>4</v>
      </c>
      <c r="J151" s="8">
        <v>0</v>
      </c>
      <c r="K151" s="8">
        <v>0</v>
      </c>
      <c r="L151" s="9">
        <f t="shared" si="13"/>
        <v>7832</v>
      </c>
      <c r="M151" s="8">
        <v>83</v>
      </c>
      <c r="N151" s="8">
        <v>1</v>
      </c>
      <c r="O151" s="10">
        <f t="shared" si="14"/>
        <v>7916</v>
      </c>
      <c r="P151" s="11">
        <f t="shared" si="15"/>
        <v>0.61467295226870944</v>
      </c>
      <c r="Q151" s="11">
        <f t="shared" si="16"/>
        <v>0.46152032999410725</v>
      </c>
      <c r="R151" s="7"/>
    </row>
    <row r="152" spans="1:18" x14ac:dyDescent="0.25">
      <c r="A152" s="7" t="s">
        <v>154</v>
      </c>
      <c r="B152" s="7" t="s">
        <v>25</v>
      </c>
      <c r="C152" s="7" t="s">
        <v>155</v>
      </c>
      <c r="D152" s="8">
        <v>3647</v>
      </c>
      <c r="E152" s="8">
        <v>1818</v>
      </c>
      <c r="F152" s="8">
        <v>380</v>
      </c>
      <c r="G152" s="8">
        <v>768</v>
      </c>
      <c r="H152" s="8">
        <v>211</v>
      </c>
      <c r="I152" s="8">
        <v>0</v>
      </c>
      <c r="J152" s="8">
        <v>0</v>
      </c>
      <c r="K152" s="8">
        <v>0</v>
      </c>
      <c r="L152" s="9">
        <f t="shared" si="13"/>
        <v>1359</v>
      </c>
      <c r="M152" s="8">
        <v>28</v>
      </c>
      <c r="N152" s="8">
        <v>0</v>
      </c>
      <c r="O152" s="10">
        <f t="shared" si="14"/>
        <v>1387</v>
      </c>
      <c r="P152" s="11">
        <f t="shared" si="15"/>
        <v>0.49849191115985741</v>
      </c>
      <c r="Q152" s="11">
        <f t="shared" si="16"/>
        <v>0.37263504250068552</v>
      </c>
      <c r="R152" s="7"/>
    </row>
    <row r="153" spans="1:18" x14ac:dyDescent="0.25">
      <c r="A153" s="7" t="s">
        <v>154</v>
      </c>
      <c r="B153" s="7" t="s">
        <v>25</v>
      </c>
      <c r="C153" s="7" t="s">
        <v>180</v>
      </c>
      <c r="D153" s="8">
        <v>1881</v>
      </c>
      <c r="E153" s="8">
        <v>614</v>
      </c>
      <c r="F153" s="8">
        <v>112</v>
      </c>
      <c r="G153" s="8">
        <v>328</v>
      </c>
      <c r="H153" s="8">
        <v>3</v>
      </c>
      <c r="I153" s="8">
        <v>1</v>
      </c>
      <c r="J153" s="8">
        <v>0</v>
      </c>
      <c r="K153" s="8">
        <v>0</v>
      </c>
      <c r="L153" s="9">
        <f t="shared" si="13"/>
        <v>444</v>
      </c>
      <c r="M153" s="8">
        <v>8</v>
      </c>
      <c r="N153" s="8">
        <v>0</v>
      </c>
      <c r="O153" s="10">
        <f t="shared" si="14"/>
        <v>452</v>
      </c>
      <c r="P153" s="11">
        <f t="shared" si="15"/>
        <v>0.32642211589580011</v>
      </c>
      <c r="Q153" s="11">
        <f t="shared" si="16"/>
        <v>0.23604465709728867</v>
      </c>
      <c r="R153" s="7"/>
    </row>
    <row r="154" spans="1:18" x14ac:dyDescent="0.25">
      <c r="A154" s="7" t="s">
        <v>154</v>
      </c>
      <c r="B154" s="7" t="s">
        <v>25</v>
      </c>
      <c r="C154" s="7" t="s">
        <v>181</v>
      </c>
      <c r="D154" s="8">
        <v>9997</v>
      </c>
      <c r="E154" s="8">
        <v>5518</v>
      </c>
      <c r="F154" s="8">
        <v>325</v>
      </c>
      <c r="G154" s="8">
        <v>2363</v>
      </c>
      <c r="H154" s="8">
        <v>1415</v>
      </c>
      <c r="I154" s="8">
        <v>7</v>
      </c>
      <c r="J154" s="8">
        <v>0</v>
      </c>
      <c r="K154" s="8">
        <v>0</v>
      </c>
      <c r="L154" s="9">
        <f t="shared" si="13"/>
        <v>4110</v>
      </c>
      <c r="M154" s="8">
        <v>43</v>
      </c>
      <c r="N154" s="8">
        <v>2</v>
      </c>
      <c r="O154" s="10">
        <f t="shared" si="14"/>
        <v>4155</v>
      </c>
      <c r="P154" s="11">
        <f t="shared" si="15"/>
        <v>0.55196558967690312</v>
      </c>
      <c r="Q154" s="11">
        <f t="shared" si="16"/>
        <v>0.41112333700110032</v>
      </c>
      <c r="R154" s="7"/>
    </row>
    <row r="155" spans="1:18" x14ac:dyDescent="0.25">
      <c r="A155" s="7" t="s">
        <v>154</v>
      </c>
      <c r="B155" s="7" t="s">
        <v>25</v>
      </c>
      <c r="C155" s="7" t="s">
        <v>182</v>
      </c>
      <c r="D155" s="8">
        <v>5029</v>
      </c>
      <c r="E155" s="8">
        <v>4203</v>
      </c>
      <c r="F155" s="8">
        <v>975</v>
      </c>
      <c r="G155" s="8">
        <v>1181</v>
      </c>
      <c r="H155" s="8">
        <v>1024</v>
      </c>
      <c r="I155" s="8">
        <v>50</v>
      </c>
      <c r="J155" s="8">
        <v>2</v>
      </c>
      <c r="K155" s="8">
        <v>0</v>
      </c>
      <c r="L155" s="9">
        <f t="shared" si="13"/>
        <v>3232</v>
      </c>
      <c r="M155" s="8">
        <v>39</v>
      </c>
      <c r="N155" s="8">
        <v>0</v>
      </c>
      <c r="O155" s="10">
        <f t="shared" si="14"/>
        <v>3271</v>
      </c>
      <c r="P155" s="11">
        <f t="shared" si="15"/>
        <v>0.83575263471863193</v>
      </c>
      <c r="Q155" s="11">
        <f t="shared" si="16"/>
        <v>0.6426724995028833</v>
      </c>
      <c r="R155" s="7"/>
    </row>
    <row r="156" spans="1:18" x14ac:dyDescent="0.25">
      <c r="A156" s="7" t="s">
        <v>154</v>
      </c>
      <c r="B156" s="7" t="s">
        <v>155</v>
      </c>
      <c r="C156" s="7" t="s">
        <v>183</v>
      </c>
      <c r="D156" s="8">
        <v>4581</v>
      </c>
      <c r="E156" s="8">
        <v>2687</v>
      </c>
      <c r="F156" s="8">
        <v>442</v>
      </c>
      <c r="G156" s="8">
        <v>1145</v>
      </c>
      <c r="H156" s="8">
        <v>269</v>
      </c>
      <c r="I156" s="8">
        <v>0</v>
      </c>
      <c r="J156" s="8">
        <v>0</v>
      </c>
      <c r="K156" s="8">
        <v>0</v>
      </c>
      <c r="L156" s="9">
        <f t="shared" si="13"/>
        <v>1856</v>
      </c>
      <c r="M156" s="8">
        <v>19</v>
      </c>
      <c r="N156" s="8">
        <v>2</v>
      </c>
      <c r="O156" s="10">
        <f t="shared" si="14"/>
        <v>1877</v>
      </c>
      <c r="P156" s="11">
        <f t="shared" si="15"/>
        <v>0.58655315433311506</v>
      </c>
      <c r="Q156" s="11">
        <f t="shared" si="16"/>
        <v>0.40515171359965074</v>
      </c>
      <c r="R156" s="7"/>
    </row>
    <row r="157" spans="1:18" x14ac:dyDescent="0.25">
      <c r="A157" s="7" t="s">
        <v>154</v>
      </c>
      <c r="B157" s="7" t="s">
        <v>155</v>
      </c>
      <c r="C157" s="7" t="s">
        <v>184</v>
      </c>
      <c r="D157" s="8">
        <v>9282</v>
      </c>
      <c r="E157" s="8">
        <v>3443</v>
      </c>
      <c r="F157" s="8">
        <v>573</v>
      </c>
      <c r="G157" s="8">
        <v>685</v>
      </c>
      <c r="H157" s="8">
        <v>917</v>
      </c>
      <c r="I157" s="8">
        <v>8</v>
      </c>
      <c r="J157" s="8">
        <v>0</v>
      </c>
      <c r="K157" s="8">
        <v>0</v>
      </c>
      <c r="L157" s="9">
        <f t="shared" si="13"/>
        <v>2183</v>
      </c>
      <c r="M157" s="8">
        <v>28</v>
      </c>
      <c r="N157" s="8">
        <v>2</v>
      </c>
      <c r="O157" s="10">
        <f t="shared" si="14"/>
        <v>2213</v>
      </c>
      <c r="P157" s="11">
        <f t="shared" si="15"/>
        <v>0.37093298858004742</v>
      </c>
      <c r="Q157" s="11">
        <f t="shared" si="16"/>
        <v>0.23518638224520577</v>
      </c>
      <c r="R157" s="7"/>
    </row>
    <row r="158" spans="1:18" x14ac:dyDescent="0.25">
      <c r="A158" s="7" t="s">
        <v>154</v>
      </c>
      <c r="B158" s="7" t="s">
        <v>155</v>
      </c>
      <c r="C158" s="7" t="s">
        <v>185</v>
      </c>
      <c r="D158" s="8">
        <v>4465</v>
      </c>
      <c r="E158" s="8">
        <v>2443</v>
      </c>
      <c r="F158" s="8">
        <v>209</v>
      </c>
      <c r="G158" s="8">
        <v>689</v>
      </c>
      <c r="H158" s="8">
        <v>696</v>
      </c>
      <c r="I158" s="8">
        <v>7</v>
      </c>
      <c r="J158" s="8">
        <v>0</v>
      </c>
      <c r="K158" s="8">
        <v>0</v>
      </c>
      <c r="L158" s="9">
        <f t="shared" si="13"/>
        <v>1601</v>
      </c>
      <c r="M158" s="8">
        <v>28</v>
      </c>
      <c r="N158" s="8">
        <v>0</v>
      </c>
      <c r="O158" s="10">
        <f t="shared" si="14"/>
        <v>1629</v>
      </c>
      <c r="P158" s="11">
        <f t="shared" si="15"/>
        <v>0.54714445688689806</v>
      </c>
      <c r="Q158" s="11">
        <f t="shared" si="16"/>
        <v>0.35856662933930572</v>
      </c>
      <c r="R158" s="7"/>
    </row>
    <row r="159" spans="1:18" x14ac:dyDescent="0.25">
      <c r="A159" s="7" t="s">
        <v>154</v>
      </c>
      <c r="B159" s="7" t="s">
        <v>155</v>
      </c>
      <c r="C159" s="7" t="s">
        <v>186</v>
      </c>
      <c r="D159" s="8">
        <v>5117</v>
      </c>
      <c r="E159" s="8">
        <v>2579</v>
      </c>
      <c r="F159" s="8">
        <v>293</v>
      </c>
      <c r="G159" s="8">
        <v>743</v>
      </c>
      <c r="H159" s="8">
        <v>612</v>
      </c>
      <c r="I159" s="8">
        <v>7</v>
      </c>
      <c r="J159" s="8">
        <v>0</v>
      </c>
      <c r="K159" s="8">
        <v>0</v>
      </c>
      <c r="L159" s="9">
        <f t="shared" si="13"/>
        <v>1655</v>
      </c>
      <c r="M159" s="8">
        <v>18</v>
      </c>
      <c r="N159" s="8">
        <v>1</v>
      </c>
      <c r="O159" s="10">
        <f t="shared" si="14"/>
        <v>1674</v>
      </c>
      <c r="P159" s="11">
        <f t="shared" si="15"/>
        <v>0.50400625366425644</v>
      </c>
      <c r="Q159" s="11">
        <f t="shared" si="16"/>
        <v>0.32343169826069962</v>
      </c>
      <c r="R159" s="7"/>
    </row>
    <row r="160" spans="1:18" x14ac:dyDescent="0.25">
      <c r="A160" s="7" t="s">
        <v>154</v>
      </c>
      <c r="B160" s="7" t="s">
        <v>155</v>
      </c>
      <c r="C160" s="7" t="s">
        <v>187</v>
      </c>
      <c r="D160" s="8">
        <v>9532</v>
      </c>
      <c r="E160" s="8">
        <v>5086</v>
      </c>
      <c r="F160" s="8">
        <v>134</v>
      </c>
      <c r="G160" s="8">
        <v>2040</v>
      </c>
      <c r="H160" s="8">
        <v>1190</v>
      </c>
      <c r="I160" s="8">
        <v>190</v>
      </c>
      <c r="J160" s="8">
        <v>0</v>
      </c>
      <c r="K160" s="8">
        <v>0</v>
      </c>
      <c r="L160" s="9">
        <f t="shared" si="13"/>
        <v>3554</v>
      </c>
      <c r="M160" s="8">
        <v>56</v>
      </c>
      <c r="N160" s="8">
        <v>0</v>
      </c>
      <c r="O160" s="10">
        <f t="shared" si="14"/>
        <v>3610</v>
      </c>
      <c r="P160" s="11">
        <f t="shared" si="15"/>
        <v>0.53357112882920688</v>
      </c>
      <c r="Q160" s="11">
        <f t="shared" si="16"/>
        <v>0.37284934955937893</v>
      </c>
      <c r="R160" s="7"/>
    </row>
    <row r="161" spans="1:18" x14ac:dyDescent="0.25">
      <c r="A161" s="15" t="s">
        <v>146</v>
      </c>
      <c r="B161" s="16"/>
      <c r="C161" s="16"/>
      <c r="D161" s="17">
        <f t="shared" ref="D161:M161" si="17">+SUM(D129:D160)</f>
        <v>793912</v>
      </c>
      <c r="E161" s="17">
        <f t="shared" si="17"/>
        <v>696963</v>
      </c>
      <c r="F161" s="17">
        <f t="shared" si="17"/>
        <v>97130</v>
      </c>
      <c r="G161" s="17">
        <f>+SUM(G129:G160)</f>
        <v>204379</v>
      </c>
      <c r="H161" s="17">
        <f t="shared" si="17"/>
        <v>171348</v>
      </c>
      <c r="I161" s="17">
        <f t="shared" si="17"/>
        <v>64294</v>
      </c>
      <c r="J161" s="17">
        <f t="shared" si="17"/>
        <v>28558</v>
      </c>
      <c r="K161" s="17">
        <f t="shared" si="17"/>
        <v>19486</v>
      </c>
      <c r="L161" s="17">
        <f t="shared" si="17"/>
        <v>585195</v>
      </c>
      <c r="M161" s="17">
        <f t="shared" si="17"/>
        <v>10920</v>
      </c>
      <c r="N161" s="17">
        <f>+SUM(N129:N160)</f>
        <v>329</v>
      </c>
      <c r="O161" s="17">
        <f>+SUM(O129:O160)</f>
        <v>596444</v>
      </c>
      <c r="P161" s="18">
        <f>IFERROR(E161/D161,0)</f>
        <v>0.87788445066959564</v>
      </c>
      <c r="Q161" s="18">
        <f>+IFERROR(L161/D161,0)</f>
        <v>0.73710310462620543</v>
      </c>
      <c r="R161" s="16"/>
    </row>
    <row r="162" spans="1:18" x14ac:dyDescent="0.25">
      <c r="A162" s="7" t="s">
        <v>188</v>
      </c>
      <c r="B162" s="26" t="s">
        <v>189</v>
      </c>
      <c r="C162" s="26" t="s">
        <v>190</v>
      </c>
      <c r="D162" s="8">
        <v>3734</v>
      </c>
      <c r="E162" s="8">
        <v>2597.1</v>
      </c>
      <c r="F162" s="8">
        <v>557</v>
      </c>
      <c r="G162" s="8">
        <v>2048</v>
      </c>
      <c r="H162" s="8">
        <v>39</v>
      </c>
      <c r="I162" s="8">
        <v>199</v>
      </c>
      <c r="J162" s="8">
        <v>0</v>
      </c>
      <c r="K162" s="8">
        <v>1</v>
      </c>
      <c r="L162" s="9">
        <f>SUM(F162:K162)</f>
        <v>2844</v>
      </c>
      <c r="M162" s="8">
        <v>43</v>
      </c>
      <c r="N162" s="8">
        <v>0</v>
      </c>
      <c r="O162" s="10">
        <f>SUM(L162:N162)</f>
        <v>2887</v>
      </c>
      <c r="P162" s="11">
        <f>E162/D162</f>
        <v>0.69552758435993567</v>
      </c>
      <c r="Q162" s="11">
        <f>L162/D162</f>
        <v>0.7616497054097483</v>
      </c>
      <c r="R162" s="7"/>
    </row>
    <row r="163" spans="1:18" x14ac:dyDescent="0.25">
      <c r="A163" s="7" t="s">
        <v>188</v>
      </c>
      <c r="B163" s="26" t="s">
        <v>189</v>
      </c>
      <c r="C163" s="26" t="s">
        <v>191</v>
      </c>
      <c r="D163" s="8">
        <v>1778</v>
      </c>
      <c r="E163" s="8">
        <v>374</v>
      </c>
      <c r="F163" s="8">
        <v>77</v>
      </c>
      <c r="G163" s="8">
        <v>306</v>
      </c>
      <c r="H163" s="8">
        <v>4</v>
      </c>
      <c r="I163" s="8">
        <v>366</v>
      </c>
      <c r="J163" s="8">
        <v>1</v>
      </c>
      <c r="K163" s="8">
        <v>0</v>
      </c>
      <c r="L163" s="9">
        <f t="shared" ref="L163:L186" si="18">SUM(F163:K163)</f>
        <v>754</v>
      </c>
      <c r="M163" s="8">
        <v>11</v>
      </c>
      <c r="N163" s="8">
        <v>0</v>
      </c>
      <c r="O163" s="10">
        <f t="shared" ref="O163:O186" si="19">SUM(L163:N163)</f>
        <v>765</v>
      </c>
      <c r="P163" s="11">
        <f t="shared" ref="P163:P179" si="20">E163/D163</f>
        <v>0.21034870641169853</v>
      </c>
      <c r="Q163" s="11">
        <f t="shared" ref="Q163:Q179" si="21">L163/D163</f>
        <v>0.42407199100112486</v>
      </c>
      <c r="R163" s="7"/>
    </row>
    <row r="164" spans="1:18" x14ac:dyDescent="0.25">
      <c r="A164" s="7" t="s">
        <v>188</v>
      </c>
      <c r="B164" s="26" t="s">
        <v>189</v>
      </c>
      <c r="C164" s="26" t="s">
        <v>192</v>
      </c>
      <c r="D164" s="8">
        <v>8496</v>
      </c>
      <c r="E164" s="8">
        <v>7004.8</v>
      </c>
      <c r="F164" s="8">
        <v>5789</v>
      </c>
      <c r="G164" s="8">
        <v>2253</v>
      </c>
      <c r="H164" s="8">
        <v>734</v>
      </c>
      <c r="I164" s="8">
        <v>1396</v>
      </c>
      <c r="J164" s="8">
        <v>3</v>
      </c>
      <c r="K164" s="8">
        <v>0</v>
      </c>
      <c r="L164" s="9">
        <f t="shared" si="18"/>
        <v>10175</v>
      </c>
      <c r="M164" s="8">
        <v>251</v>
      </c>
      <c r="N164" s="8">
        <v>3</v>
      </c>
      <c r="O164" s="10">
        <f t="shared" si="19"/>
        <v>10429</v>
      </c>
      <c r="P164" s="11">
        <f t="shared" si="20"/>
        <v>0.82448210922787191</v>
      </c>
      <c r="Q164" s="11">
        <f t="shared" si="21"/>
        <v>1.1976224105461393</v>
      </c>
      <c r="R164" s="7"/>
    </row>
    <row r="165" spans="1:18" x14ac:dyDescent="0.25">
      <c r="A165" s="7" t="s">
        <v>188</v>
      </c>
      <c r="B165" s="26" t="s">
        <v>189</v>
      </c>
      <c r="C165" s="26" t="s">
        <v>193</v>
      </c>
      <c r="D165" s="8">
        <v>587</v>
      </c>
      <c r="E165" s="8">
        <v>528</v>
      </c>
      <c r="F165" s="8">
        <v>77</v>
      </c>
      <c r="G165" s="8">
        <v>352</v>
      </c>
      <c r="H165" s="8">
        <v>0</v>
      </c>
      <c r="I165" s="8">
        <v>22</v>
      </c>
      <c r="J165" s="8">
        <v>0</v>
      </c>
      <c r="K165" s="8">
        <v>0</v>
      </c>
      <c r="L165" s="9">
        <f t="shared" si="18"/>
        <v>451</v>
      </c>
      <c r="M165" s="8">
        <v>3</v>
      </c>
      <c r="N165" s="8">
        <v>0</v>
      </c>
      <c r="O165" s="10">
        <f t="shared" si="19"/>
        <v>454</v>
      </c>
      <c r="P165" s="11">
        <f t="shared" si="20"/>
        <v>0.89948892674616698</v>
      </c>
      <c r="Q165" s="11">
        <f t="shared" si="21"/>
        <v>0.76831345826235098</v>
      </c>
      <c r="R165" s="7"/>
    </row>
    <row r="166" spans="1:18" x14ac:dyDescent="0.25">
      <c r="A166" s="7" t="s">
        <v>188</v>
      </c>
      <c r="B166" s="26" t="s">
        <v>189</v>
      </c>
      <c r="C166" s="26" t="s">
        <v>194</v>
      </c>
      <c r="D166" s="8">
        <v>2756</v>
      </c>
      <c r="E166" s="8">
        <v>1257.3</v>
      </c>
      <c r="F166" s="8">
        <v>290</v>
      </c>
      <c r="G166" s="8">
        <v>998</v>
      </c>
      <c r="H166" s="8">
        <v>36</v>
      </c>
      <c r="I166" s="8">
        <v>21</v>
      </c>
      <c r="J166" s="8">
        <v>0</v>
      </c>
      <c r="K166" s="8">
        <v>0</v>
      </c>
      <c r="L166" s="9">
        <f t="shared" si="18"/>
        <v>1345</v>
      </c>
      <c r="M166" s="8">
        <v>41</v>
      </c>
      <c r="N166" s="8">
        <v>0</v>
      </c>
      <c r="O166" s="10">
        <f t="shared" si="19"/>
        <v>1386</v>
      </c>
      <c r="P166" s="11">
        <f t="shared" si="20"/>
        <v>0.45620464441219155</v>
      </c>
      <c r="Q166" s="11">
        <f t="shared" si="21"/>
        <v>0.48802612481857766</v>
      </c>
      <c r="R166" s="7"/>
    </row>
    <row r="167" spans="1:18" x14ac:dyDescent="0.25">
      <c r="A167" s="7" t="s">
        <v>188</v>
      </c>
      <c r="B167" s="26" t="s">
        <v>189</v>
      </c>
      <c r="C167" s="26" t="s">
        <v>195</v>
      </c>
      <c r="D167" s="8">
        <v>233</v>
      </c>
      <c r="E167" s="8">
        <v>233</v>
      </c>
      <c r="F167" s="8">
        <v>168</v>
      </c>
      <c r="G167" s="8">
        <v>2</v>
      </c>
      <c r="H167" s="8">
        <v>0</v>
      </c>
      <c r="I167" s="8">
        <v>1</v>
      </c>
      <c r="J167" s="8">
        <v>0</v>
      </c>
      <c r="K167" s="8">
        <v>0</v>
      </c>
      <c r="L167" s="9">
        <f t="shared" si="18"/>
        <v>171</v>
      </c>
      <c r="M167" s="8">
        <v>6</v>
      </c>
      <c r="N167" s="8">
        <v>0</v>
      </c>
      <c r="O167" s="10">
        <f t="shared" si="19"/>
        <v>177</v>
      </c>
      <c r="P167" s="11">
        <f t="shared" si="20"/>
        <v>1</v>
      </c>
      <c r="Q167" s="11">
        <f t="shared" si="21"/>
        <v>0.73390557939914158</v>
      </c>
      <c r="R167" s="7"/>
    </row>
    <row r="168" spans="1:18" x14ac:dyDescent="0.25">
      <c r="A168" s="7" t="s">
        <v>188</v>
      </c>
      <c r="B168" s="26" t="s">
        <v>189</v>
      </c>
      <c r="C168" s="26" t="s">
        <v>196</v>
      </c>
      <c r="D168" s="8">
        <v>6008</v>
      </c>
      <c r="E168" s="8">
        <v>3465</v>
      </c>
      <c r="F168" s="8">
        <v>1263</v>
      </c>
      <c r="G168" s="8">
        <v>1987</v>
      </c>
      <c r="H168" s="8">
        <v>52</v>
      </c>
      <c r="I168" s="8">
        <v>276</v>
      </c>
      <c r="J168" s="8">
        <v>2</v>
      </c>
      <c r="K168" s="8">
        <v>0</v>
      </c>
      <c r="L168" s="9">
        <f t="shared" si="18"/>
        <v>3580</v>
      </c>
      <c r="M168" s="8">
        <v>62</v>
      </c>
      <c r="N168" s="8">
        <v>0</v>
      </c>
      <c r="O168" s="10">
        <f t="shared" si="19"/>
        <v>3642</v>
      </c>
      <c r="P168" s="11">
        <f t="shared" si="20"/>
        <v>0.57673102529960052</v>
      </c>
      <c r="Q168" s="11">
        <f t="shared" si="21"/>
        <v>0.5958721704394141</v>
      </c>
      <c r="R168" s="7"/>
    </row>
    <row r="169" spans="1:18" x14ac:dyDescent="0.25">
      <c r="A169" s="7" t="s">
        <v>188</v>
      </c>
      <c r="B169" s="26" t="s">
        <v>189</v>
      </c>
      <c r="C169" s="26" t="s">
        <v>197</v>
      </c>
      <c r="D169" s="8">
        <v>3151</v>
      </c>
      <c r="E169" s="8">
        <v>1563.1</v>
      </c>
      <c r="F169" s="8">
        <v>352</v>
      </c>
      <c r="G169" s="8">
        <v>1100</v>
      </c>
      <c r="H169" s="8">
        <v>8</v>
      </c>
      <c r="I169" s="8">
        <v>218</v>
      </c>
      <c r="J169" s="8">
        <v>0</v>
      </c>
      <c r="K169" s="8">
        <v>0</v>
      </c>
      <c r="L169" s="9">
        <f t="shared" si="18"/>
        <v>1678</v>
      </c>
      <c r="M169" s="8">
        <v>31</v>
      </c>
      <c r="N169" s="8">
        <v>1</v>
      </c>
      <c r="O169" s="10">
        <f t="shared" si="19"/>
        <v>1710</v>
      </c>
      <c r="P169" s="11">
        <f t="shared" si="20"/>
        <v>0.49606474135195172</v>
      </c>
      <c r="Q169" s="11">
        <f t="shared" si="21"/>
        <v>0.53252935576007621</v>
      </c>
      <c r="R169" s="7"/>
    </row>
    <row r="170" spans="1:18" x14ac:dyDescent="0.25">
      <c r="A170" s="7" t="s">
        <v>188</v>
      </c>
      <c r="B170" s="26" t="s">
        <v>189</v>
      </c>
      <c r="C170" s="26" t="s">
        <v>198</v>
      </c>
      <c r="D170" s="8">
        <v>904</v>
      </c>
      <c r="E170" s="8">
        <v>459.8</v>
      </c>
      <c r="F170" s="8">
        <v>119</v>
      </c>
      <c r="G170" s="8">
        <v>323</v>
      </c>
      <c r="H170" s="8">
        <v>1</v>
      </c>
      <c r="I170" s="8">
        <v>49</v>
      </c>
      <c r="J170" s="8">
        <v>0</v>
      </c>
      <c r="K170" s="8">
        <v>0</v>
      </c>
      <c r="L170" s="9">
        <f t="shared" si="18"/>
        <v>492</v>
      </c>
      <c r="M170" s="8">
        <v>13</v>
      </c>
      <c r="N170" s="8">
        <v>0</v>
      </c>
      <c r="O170" s="10">
        <f t="shared" si="19"/>
        <v>505</v>
      </c>
      <c r="P170" s="11">
        <f t="shared" si="20"/>
        <v>0.50862831858407076</v>
      </c>
      <c r="Q170" s="11">
        <f t="shared" si="21"/>
        <v>0.54424778761061943</v>
      </c>
      <c r="R170" s="7"/>
    </row>
    <row r="171" spans="1:18" x14ac:dyDescent="0.25">
      <c r="A171" s="7" t="s">
        <v>188</v>
      </c>
      <c r="B171" s="26" t="s">
        <v>189</v>
      </c>
      <c r="C171" s="26" t="s">
        <v>199</v>
      </c>
      <c r="D171" s="8">
        <v>8426</v>
      </c>
      <c r="E171" s="8">
        <v>5737.6</v>
      </c>
      <c r="F171" s="8">
        <v>4055</v>
      </c>
      <c r="G171" s="8">
        <v>1941</v>
      </c>
      <c r="H171" s="8">
        <v>3</v>
      </c>
      <c r="I171" s="8">
        <v>63</v>
      </c>
      <c r="J171" s="8">
        <v>0</v>
      </c>
      <c r="K171" s="8">
        <v>0</v>
      </c>
      <c r="L171" s="9">
        <f t="shared" si="18"/>
        <v>6062</v>
      </c>
      <c r="M171" s="8">
        <v>163</v>
      </c>
      <c r="N171" s="8">
        <v>0</v>
      </c>
      <c r="O171" s="10">
        <f t="shared" si="19"/>
        <v>6225</v>
      </c>
      <c r="P171" s="11">
        <f t="shared" si="20"/>
        <v>0.6809399477806789</v>
      </c>
      <c r="Q171" s="11">
        <f t="shared" si="21"/>
        <v>0.71943982910040349</v>
      </c>
      <c r="R171" s="7"/>
    </row>
    <row r="172" spans="1:18" x14ac:dyDescent="0.25">
      <c r="A172" s="7" t="s">
        <v>188</v>
      </c>
      <c r="B172" s="26" t="s">
        <v>189</v>
      </c>
      <c r="C172" s="26" t="s">
        <v>200</v>
      </c>
      <c r="D172" s="8">
        <v>3750</v>
      </c>
      <c r="E172" s="8">
        <v>2083.4</v>
      </c>
      <c r="F172" s="8">
        <v>802</v>
      </c>
      <c r="G172" s="8">
        <v>1141</v>
      </c>
      <c r="H172" s="8">
        <v>22</v>
      </c>
      <c r="I172" s="8">
        <v>284</v>
      </c>
      <c r="J172" s="8">
        <v>0</v>
      </c>
      <c r="K172" s="8">
        <v>0</v>
      </c>
      <c r="L172" s="9">
        <f t="shared" si="18"/>
        <v>2249</v>
      </c>
      <c r="M172" s="8">
        <v>49</v>
      </c>
      <c r="N172" s="8">
        <v>0</v>
      </c>
      <c r="O172" s="10">
        <f t="shared" si="19"/>
        <v>2298</v>
      </c>
      <c r="P172" s="11">
        <f t="shared" si="20"/>
        <v>0.55557333333333336</v>
      </c>
      <c r="Q172" s="11">
        <f t="shared" si="21"/>
        <v>0.59973333333333334</v>
      </c>
      <c r="R172" s="7"/>
    </row>
    <row r="173" spans="1:18" x14ac:dyDescent="0.25">
      <c r="A173" s="7" t="s">
        <v>188</v>
      </c>
      <c r="B173" s="26" t="s">
        <v>189</v>
      </c>
      <c r="C173" s="26" t="s">
        <v>201</v>
      </c>
      <c r="D173" s="8">
        <v>787</v>
      </c>
      <c r="E173" s="8">
        <v>145.19999999999999</v>
      </c>
      <c r="F173" s="8">
        <v>98</v>
      </c>
      <c r="G173" s="8">
        <v>35</v>
      </c>
      <c r="H173" s="8">
        <v>0</v>
      </c>
      <c r="I173" s="8">
        <v>26</v>
      </c>
      <c r="J173" s="8">
        <v>0</v>
      </c>
      <c r="K173" s="8">
        <v>0</v>
      </c>
      <c r="L173" s="9">
        <f t="shared" si="18"/>
        <v>159</v>
      </c>
      <c r="M173" s="8">
        <v>1</v>
      </c>
      <c r="N173" s="8">
        <v>0</v>
      </c>
      <c r="O173" s="10">
        <f t="shared" si="19"/>
        <v>160</v>
      </c>
      <c r="P173" s="11">
        <f t="shared" si="20"/>
        <v>0.18449809402795425</v>
      </c>
      <c r="Q173" s="11">
        <f t="shared" si="21"/>
        <v>0.2020330368487929</v>
      </c>
      <c r="R173" s="7"/>
    </row>
    <row r="174" spans="1:18" x14ac:dyDescent="0.25">
      <c r="A174" s="7" t="s">
        <v>188</v>
      </c>
      <c r="B174" s="26" t="s">
        <v>189</v>
      </c>
      <c r="C174" s="26" t="s">
        <v>202</v>
      </c>
      <c r="D174" s="8">
        <v>1886</v>
      </c>
      <c r="E174" s="8">
        <v>1053.8</v>
      </c>
      <c r="F174" s="8">
        <v>102</v>
      </c>
      <c r="G174" s="8">
        <v>831</v>
      </c>
      <c r="H174" s="8">
        <v>46</v>
      </c>
      <c r="I174" s="8">
        <v>50</v>
      </c>
      <c r="J174" s="8">
        <v>3</v>
      </c>
      <c r="K174" s="8">
        <v>0</v>
      </c>
      <c r="L174" s="9">
        <f t="shared" si="18"/>
        <v>1032</v>
      </c>
      <c r="M174" s="8">
        <v>16</v>
      </c>
      <c r="N174" s="8">
        <v>0</v>
      </c>
      <c r="O174" s="10">
        <f t="shared" si="19"/>
        <v>1048</v>
      </c>
      <c r="P174" s="11">
        <f t="shared" si="20"/>
        <v>0.55874867444326615</v>
      </c>
      <c r="Q174" s="11">
        <f t="shared" si="21"/>
        <v>0.54718981972428415</v>
      </c>
      <c r="R174" s="7"/>
    </row>
    <row r="175" spans="1:18" x14ac:dyDescent="0.25">
      <c r="A175" s="7" t="s">
        <v>188</v>
      </c>
      <c r="B175" s="26" t="s">
        <v>189</v>
      </c>
      <c r="C175" s="26" t="s">
        <v>203</v>
      </c>
      <c r="D175" s="8">
        <v>527</v>
      </c>
      <c r="E175" s="8">
        <v>527</v>
      </c>
      <c r="F175" s="8">
        <v>96</v>
      </c>
      <c r="G175" s="8">
        <v>166</v>
      </c>
      <c r="H175" s="8">
        <v>5</v>
      </c>
      <c r="I175" s="8">
        <v>69</v>
      </c>
      <c r="J175" s="8">
        <v>0</v>
      </c>
      <c r="K175" s="8">
        <v>0</v>
      </c>
      <c r="L175" s="9">
        <f t="shared" si="18"/>
        <v>336</v>
      </c>
      <c r="M175" s="8">
        <v>3</v>
      </c>
      <c r="N175" s="8">
        <v>0</v>
      </c>
      <c r="O175" s="10">
        <f t="shared" si="19"/>
        <v>339</v>
      </c>
      <c r="P175" s="11">
        <f t="shared" si="20"/>
        <v>1</v>
      </c>
      <c r="Q175" s="11">
        <f t="shared" si="21"/>
        <v>0.63757115749525617</v>
      </c>
      <c r="R175" s="7"/>
    </row>
    <row r="176" spans="1:18" x14ac:dyDescent="0.25">
      <c r="A176" s="7" t="s">
        <v>188</v>
      </c>
      <c r="B176" s="26" t="s">
        <v>189</v>
      </c>
      <c r="C176" s="26" t="s">
        <v>204</v>
      </c>
      <c r="D176" s="8">
        <v>2679</v>
      </c>
      <c r="E176" s="8">
        <v>1151.7</v>
      </c>
      <c r="F176" s="8">
        <v>291</v>
      </c>
      <c r="G176" s="8">
        <v>783</v>
      </c>
      <c r="H176" s="8">
        <v>40</v>
      </c>
      <c r="I176" s="8">
        <v>104</v>
      </c>
      <c r="J176" s="8">
        <v>0</v>
      </c>
      <c r="K176" s="8">
        <v>0</v>
      </c>
      <c r="L176" s="9">
        <f t="shared" si="18"/>
        <v>1218</v>
      </c>
      <c r="M176" s="8">
        <v>28</v>
      </c>
      <c r="N176" s="8">
        <v>0</v>
      </c>
      <c r="O176" s="10">
        <f t="shared" si="19"/>
        <v>1246</v>
      </c>
      <c r="P176" s="11">
        <f t="shared" si="20"/>
        <v>0.42989921612541993</v>
      </c>
      <c r="Q176" s="11">
        <f t="shared" si="21"/>
        <v>0.45464725643896975</v>
      </c>
      <c r="R176" s="7"/>
    </row>
    <row r="177" spans="1:18" x14ac:dyDescent="0.25">
      <c r="A177" s="7" t="s">
        <v>188</v>
      </c>
      <c r="B177" s="26" t="s">
        <v>189</v>
      </c>
      <c r="C177" s="26" t="s">
        <v>205</v>
      </c>
      <c r="D177" s="8">
        <v>801</v>
      </c>
      <c r="E177" s="8">
        <v>607.20000000000005</v>
      </c>
      <c r="F177" s="8">
        <v>312</v>
      </c>
      <c r="G177" s="8">
        <v>281</v>
      </c>
      <c r="H177" s="8">
        <v>12</v>
      </c>
      <c r="I177" s="8">
        <v>222</v>
      </c>
      <c r="J177" s="8">
        <v>0</v>
      </c>
      <c r="K177" s="8">
        <v>0</v>
      </c>
      <c r="L177" s="9">
        <f t="shared" si="18"/>
        <v>827</v>
      </c>
      <c r="M177" s="8">
        <v>19</v>
      </c>
      <c r="N177" s="8">
        <v>0</v>
      </c>
      <c r="O177" s="10">
        <f t="shared" si="19"/>
        <v>846</v>
      </c>
      <c r="P177" s="11">
        <f t="shared" si="20"/>
        <v>0.75805243445692894</v>
      </c>
      <c r="Q177" s="11">
        <f t="shared" si="21"/>
        <v>1.0324594257178528</v>
      </c>
      <c r="R177" s="7"/>
    </row>
    <row r="178" spans="1:18" x14ac:dyDescent="0.25">
      <c r="A178" s="7" t="s">
        <v>188</v>
      </c>
      <c r="B178" s="26" t="s">
        <v>189</v>
      </c>
      <c r="C178" s="26" t="s">
        <v>206</v>
      </c>
      <c r="D178" s="8">
        <v>3894</v>
      </c>
      <c r="E178" s="8">
        <v>2608.1</v>
      </c>
      <c r="F178" s="8">
        <v>1074</v>
      </c>
      <c r="G178" s="8">
        <v>1386</v>
      </c>
      <c r="H178" s="8">
        <v>13</v>
      </c>
      <c r="I178" s="8">
        <v>134</v>
      </c>
      <c r="J178" s="8">
        <v>0</v>
      </c>
      <c r="K178" s="8">
        <v>1</v>
      </c>
      <c r="L178" s="9">
        <f t="shared" si="18"/>
        <v>2608</v>
      </c>
      <c r="M178" s="8">
        <v>58</v>
      </c>
      <c r="N178" s="8">
        <v>0</v>
      </c>
      <c r="O178" s="10">
        <f t="shared" si="19"/>
        <v>2666</v>
      </c>
      <c r="P178" s="11">
        <f t="shared" si="20"/>
        <v>0.66977401129943503</v>
      </c>
      <c r="Q178" s="11">
        <f t="shared" si="21"/>
        <v>0.66974833076527995</v>
      </c>
      <c r="R178" s="7"/>
    </row>
    <row r="179" spans="1:18" x14ac:dyDescent="0.25">
      <c r="A179" s="7" t="s">
        <v>188</v>
      </c>
      <c r="B179" s="26" t="s">
        <v>22</v>
      </c>
      <c r="C179" s="26" t="s">
        <v>207</v>
      </c>
      <c r="D179" s="8">
        <v>217</v>
      </c>
      <c r="E179" s="8">
        <v>206</v>
      </c>
      <c r="F179" s="8">
        <v>23</v>
      </c>
      <c r="G179" s="8">
        <v>186</v>
      </c>
      <c r="H179" s="8">
        <v>16</v>
      </c>
      <c r="I179" s="8">
        <v>21</v>
      </c>
      <c r="J179" s="8">
        <v>0</v>
      </c>
      <c r="K179" s="8">
        <v>0</v>
      </c>
      <c r="L179" s="9">
        <f t="shared" si="18"/>
        <v>246</v>
      </c>
      <c r="M179" s="8">
        <v>12</v>
      </c>
      <c r="N179" s="8">
        <v>0</v>
      </c>
      <c r="O179" s="10">
        <f t="shared" si="19"/>
        <v>258</v>
      </c>
      <c r="P179" s="11">
        <f t="shared" si="20"/>
        <v>0.94930875576036866</v>
      </c>
      <c r="Q179" s="11">
        <f t="shared" si="21"/>
        <v>1.1336405529953917</v>
      </c>
      <c r="R179" s="7"/>
    </row>
    <row r="180" spans="1:18" x14ac:dyDescent="0.25">
      <c r="A180" s="15" t="s">
        <v>146</v>
      </c>
      <c r="B180" s="16"/>
      <c r="C180" s="16"/>
      <c r="D180" s="17">
        <f>+SUM(D162:D179)</f>
        <v>50614</v>
      </c>
      <c r="E180" s="17">
        <f t="shared" ref="E180:K180" si="22">+SUM(E162:E179)</f>
        <v>31602.1</v>
      </c>
      <c r="F180" s="17">
        <f t="shared" si="22"/>
        <v>15545</v>
      </c>
      <c r="G180" s="17">
        <f t="shared" si="22"/>
        <v>16119</v>
      </c>
      <c r="H180" s="17">
        <f t="shared" si="22"/>
        <v>1031</v>
      </c>
      <c r="I180" s="17">
        <f t="shared" si="22"/>
        <v>3521</v>
      </c>
      <c r="J180" s="17">
        <f t="shared" si="22"/>
        <v>9</v>
      </c>
      <c r="K180" s="17">
        <f t="shared" si="22"/>
        <v>2</v>
      </c>
      <c r="L180" s="17">
        <f>+SUM(L162:L179)</f>
        <v>36227</v>
      </c>
      <c r="M180" s="17">
        <f>+SUM(M162:M179)</f>
        <v>810</v>
      </c>
      <c r="N180" s="17">
        <f>+SUM(N162:N179)</f>
        <v>4</v>
      </c>
      <c r="O180" s="17">
        <f>+SUM(O162:O179)</f>
        <v>37041</v>
      </c>
      <c r="P180" s="18">
        <f>IFERROR(E180/D180,0)</f>
        <v>0.62437467894258503</v>
      </c>
      <c r="Q180" s="18">
        <f>+IFERROR(L180/D180,0)</f>
        <v>0.71575058284269177</v>
      </c>
      <c r="R180" s="16"/>
    </row>
    <row r="181" spans="1:18" x14ac:dyDescent="0.25">
      <c r="A181" s="20" t="s">
        <v>208</v>
      </c>
      <c r="B181" s="26" t="s">
        <v>20</v>
      </c>
      <c r="C181" s="26" t="s">
        <v>209</v>
      </c>
      <c r="D181" s="26">
        <v>8761</v>
      </c>
      <c r="E181" s="26">
        <v>2000</v>
      </c>
      <c r="F181" s="26">
        <v>1097</v>
      </c>
      <c r="G181" s="26">
        <v>596</v>
      </c>
      <c r="H181" s="26">
        <v>2</v>
      </c>
      <c r="I181" s="26">
        <v>6</v>
      </c>
      <c r="J181" s="26">
        <v>0</v>
      </c>
      <c r="K181" s="26">
        <v>0</v>
      </c>
      <c r="L181" s="26">
        <f t="shared" si="18"/>
        <v>1701</v>
      </c>
      <c r="M181" s="26">
        <v>11</v>
      </c>
      <c r="N181" s="26">
        <v>0</v>
      </c>
      <c r="O181" s="26">
        <f t="shared" si="19"/>
        <v>1712</v>
      </c>
      <c r="P181" s="27">
        <f t="shared" ref="P181:P186" si="23">E181/D181</f>
        <v>0.22828444241524939</v>
      </c>
      <c r="Q181" s="27">
        <f t="shared" ref="Q181:Q186" si="24">L181/D181</f>
        <v>0.19415591827416961</v>
      </c>
      <c r="R181" s="16"/>
    </row>
    <row r="182" spans="1:18" x14ac:dyDescent="0.25">
      <c r="A182" s="20" t="s">
        <v>208</v>
      </c>
      <c r="B182" s="26" t="s">
        <v>20</v>
      </c>
      <c r="C182" s="26" t="s">
        <v>69</v>
      </c>
      <c r="D182" s="26">
        <v>27586</v>
      </c>
      <c r="E182" s="26">
        <v>1850</v>
      </c>
      <c r="F182" s="26">
        <v>1167</v>
      </c>
      <c r="G182" s="26">
        <v>39</v>
      </c>
      <c r="H182" s="26">
        <v>5</v>
      </c>
      <c r="I182" s="26">
        <v>1</v>
      </c>
      <c r="J182" s="26">
        <v>0</v>
      </c>
      <c r="K182" s="26">
        <v>0</v>
      </c>
      <c r="L182" s="26">
        <f t="shared" si="18"/>
        <v>1212</v>
      </c>
      <c r="M182" s="26">
        <v>1</v>
      </c>
      <c r="N182" s="26">
        <v>0</v>
      </c>
      <c r="O182" s="26">
        <f t="shared" si="19"/>
        <v>1213</v>
      </c>
      <c r="P182" s="27">
        <f t="shared" si="23"/>
        <v>6.7063002972522295E-2</v>
      </c>
      <c r="Q182" s="27">
        <f t="shared" si="24"/>
        <v>4.3935329514971359E-2</v>
      </c>
      <c r="R182" s="16"/>
    </row>
    <row r="183" spans="1:18" x14ac:dyDescent="0.25">
      <c r="A183" s="20" t="s">
        <v>208</v>
      </c>
      <c r="B183" s="26" t="s">
        <v>34</v>
      </c>
      <c r="C183" s="26" t="s">
        <v>128</v>
      </c>
      <c r="D183" s="26">
        <v>1908</v>
      </c>
      <c r="E183" s="26">
        <v>600</v>
      </c>
      <c r="F183" s="26">
        <v>312</v>
      </c>
      <c r="G183" s="26">
        <v>1</v>
      </c>
      <c r="H183" s="26">
        <v>0</v>
      </c>
      <c r="I183" s="26">
        <v>0</v>
      </c>
      <c r="J183" s="26">
        <v>0</v>
      </c>
      <c r="K183" s="26">
        <v>0</v>
      </c>
      <c r="L183" s="26">
        <f t="shared" si="18"/>
        <v>313</v>
      </c>
      <c r="M183" s="26">
        <v>0</v>
      </c>
      <c r="N183" s="26">
        <v>0</v>
      </c>
      <c r="O183" s="26">
        <f t="shared" si="19"/>
        <v>313</v>
      </c>
      <c r="P183" s="27">
        <f t="shared" si="23"/>
        <v>0.31446540880503143</v>
      </c>
      <c r="Q183" s="27">
        <f t="shared" si="24"/>
        <v>0.16404612159329141</v>
      </c>
      <c r="R183" s="16"/>
    </row>
    <row r="184" spans="1:18" x14ac:dyDescent="0.25">
      <c r="A184" s="20" t="s">
        <v>208</v>
      </c>
      <c r="B184" s="26" t="s">
        <v>34</v>
      </c>
      <c r="C184" s="26" t="s">
        <v>79</v>
      </c>
      <c r="D184" s="26">
        <v>14071</v>
      </c>
      <c r="E184" s="26">
        <v>1000</v>
      </c>
      <c r="F184" s="26">
        <v>178</v>
      </c>
      <c r="G184" s="26">
        <v>7</v>
      </c>
      <c r="H184" s="26">
        <v>1</v>
      </c>
      <c r="I184" s="26">
        <v>0</v>
      </c>
      <c r="J184" s="26">
        <v>0</v>
      </c>
      <c r="K184" s="26">
        <v>0</v>
      </c>
      <c r="L184" s="26">
        <f t="shared" si="18"/>
        <v>186</v>
      </c>
      <c r="M184" s="26">
        <v>0</v>
      </c>
      <c r="N184" s="26">
        <v>0</v>
      </c>
      <c r="O184" s="26">
        <f t="shared" si="19"/>
        <v>186</v>
      </c>
      <c r="P184" s="27">
        <f t="shared" si="23"/>
        <v>7.1068154360031263E-2</v>
      </c>
      <c r="Q184" s="27">
        <f t="shared" si="24"/>
        <v>1.3218676710965816E-2</v>
      </c>
      <c r="R184" s="16"/>
    </row>
    <row r="185" spans="1:18" x14ac:dyDescent="0.25">
      <c r="A185" s="20" t="s">
        <v>208</v>
      </c>
      <c r="B185" s="26" t="s">
        <v>34</v>
      </c>
      <c r="C185" s="26" t="s">
        <v>118</v>
      </c>
      <c r="D185" s="26">
        <v>9670</v>
      </c>
      <c r="E185" s="26">
        <v>1000</v>
      </c>
      <c r="F185" s="26">
        <v>76</v>
      </c>
      <c r="G185" s="26">
        <v>38</v>
      </c>
      <c r="H185" s="26">
        <v>0</v>
      </c>
      <c r="I185" s="26">
        <v>0</v>
      </c>
      <c r="J185" s="26">
        <v>0</v>
      </c>
      <c r="K185" s="26">
        <v>0</v>
      </c>
      <c r="L185" s="26">
        <f t="shared" si="18"/>
        <v>114</v>
      </c>
      <c r="M185" s="26">
        <v>0</v>
      </c>
      <c r="N185" s="26">
        <v>0</v>
      </c>
      <c r="O185" s="26">
        <f t="shared" si="19"/>
        <v>114</v>
      </c>
      <c r="P185" s="27">
        <f t="shared" si="23"/>
        <v>0.10341261633919338</v>
      </c>
      <c r="Q185" s="27">
        <f t="shared" si="24"/>
        <v>1.1789038262668045E-2</v>
      </c>
      <c r="R185" s="7"/>
    </row>
    <row r="186" spans="1:18" x14ac:dyDescent="0.25">
      <c r="A186" s="20" t="s">
        <v>208</v>
      </c>
      <c r="B186" s="28" t="s">
        <v>34</v>
      </c>
      <c r="C186" s="29" t="s">
        <v>104</v>
      </c>
      <c r="D186" s="30">
        <v>8164</v>
      </c>
      <c r="E186" s="30">
        <v>1000</v>
      </c>
      <c r="F186" s="30">
        <v>8</v>
      </c>
      <c r="G186" s="30">
        <v>253</v>
      </c>
      <c r="H186" s="30">
        <v>0</v>
      </c>
      <c r="I186" s="30">
        <v>0</v>
      </c>
      <c r="J186" s="30">
        <v>0</v>
      </c>
      <c r="K186" s="30">
        <v>0</v>
      </c>
      <c r="L186" s="26">
        <f t="shared" si="18"/>
        <v>261</v>
      </c>
      <c r="M186" s="8">
        <v>0</v>
      </c>
      <c r="N186" s="8">
        <v>0</v>
      </c>
      <c r="O186" s="26">
        <f t="shared" si="19"/>
        <v>261</v>
      </c>
      <c r="P186" s="27">
        <f t="shared" si="23"/>
        <v>0.1224889759921607</v>
      </c>
      <c r="Q186" s="27">
        <f t="shared" si="24"/>
        <v>3.1969622733953942E-2</v>
      </c>
      <c r="R186" s="7"/>
    </row>
    <row r="187" spans="1:18" x14ac:dyDescent="0.25">
      <c r="A187" s="15" t="s">
        <v>146</v>
      </c>
      <c r="B187" s="16"/>
      <c r="C187" s="16"/>
      <c r="D187" s="17">
        <f>+SUM(D181:D186)</f>
        <v>70160</v>
      </c>
      <c r="E187" s="17">
        <f t="shared" ref="E187:K187" si="25">+SUM(E181:E186)</f>
        <v>7450</v>
      </c>
      <c r="F187" s="17">
        <f t="shared" si="25"/>
        <v>2838</v>
      </c>
      <c r="G187" s="17">
        <f t="shared" si="25"/>
        <v>934</v>
      </c>
      <c r="H187" s="17">
        <f t="shared" si="25"/>
        <v>8</v>
      </c>
      <c r="I187" s="17">
        <f t="shared" si="25"/>
        <v>7</v>
      </c>
      <c r="J187" s="17">
        <f t="shared" si="25"/>
        <v>0</v>
      </c>
      <c r="K187" s="17">
        <f t="shared" si="25"/>
        <v>0</v>
      </c>
      <c r="L187" s="17">
        <f>+SUM(L181:L186)</f>
        <v>3787</v>
      </c>
      <c r="M187" s="17">
        <f t="shared" ref="M187:O187" si="26">+SUM(M181:M186)</f>
        <v>12</v>
      </c>
      <c r="N187" s="17">
        <f t="shared" si="26"/>
        <v>0</v>
      </c>
      <c r="O187" s="17">
        <f t="shared" si="26"/>
        <v>3799</v>
      </c>
      <c r="P187" s="18">
        <f>IFERROR(E187/D187,0)</f>
        <v>0.10618586088939566</v>
      </c>
      <c r="Q187" s="18">
        <f>+IFERROR(L187/D187,0)</f>
        <v>5.3976624857468646E-2</v>
      </c>
      <c r="R187" s="16"/>
    </row>
    <row r="188" spans="1:18" x14ac:dyDescent="0.25">
      <c r="A188" s="31" t="s">
        <v>210</v>
      </c>
      <c r="B188" s="31" t="s">
        <v>189</v>
      </c>
      <c r="C188" s="31" t="s">
        <v>198</v>
      </c>
      <c r="D188" s="32">
        <v>1916</v>
      </c>
      <c r="E188" s="32"/>
      <c r="F188" s="32">
        <v>947</v>
      </c>
      <c r="G188" s="32">
        <v>969</v>
      </c>
      <c r="H188" s="32">
        <v>75</v>
      </c>
      <c r="I188" s="32"/>
      <c r="J188" s="32"/>
      <c r="K188" s="32"/>
      <c r="L188" s="33">
        <f>F188+G188+H188+I188+J188+K188</f>
        <v>1991</v>
      </c>
      <c r="M188" s="34">
        <v>58</v>
      </c>
      <c r="N188" s="32"/>
      <c r="O188" s="35">
        <f>L188+M188+N188</f>
        <v>2049</v>
      </c>
      <c r="P188" s="36">
        <f>E188/D188</f>
        <v>0</v>
      </c>
      <c r="Q188" s="36">
        <f>L188/D188</f>
        <v>1.039144050104384</v>
      </c>
      <c r="R188" s="37"/>
    </row>
    <row r="189" spans="1:18" x14ac:dyDescent="0.25">
      <c r="A189" s="15" t="s">
        <v>146</v>
      </c>
      <c r="B189" s="38"/>
      <c r="C189" s="38"/>
      <c r="D189" s="17">
        <f t="shared" ref="D189:O189" si="27">+SUM(D188:D188)</f>
        <v>1916</v>
      </c>
      <c r="E189" s="17">
        <f t="shared" si="27"/>
        <v>0</v>
      </c>
      <c r="F189" s="17">
        <f t="shared" si="27"/>
        <v>947</v>
      </c>
      <c r="G189" s="17">
        <f t="shared" si="27"/>
        <v>969</v>
      </c>
      <c r="H189" s="17">
        <f t="shared" si="27"/>
        <v>75</v>
      </c>
      <c r="I189" s="17">
        <f t="shared" si="27"/>
        <v>0</v>
      </c>
      <c r="J189" s="17">
        <f t="shared" si="27"/>
        <v>0</v>
      </c>
      <c r="K189" s="17">
        <f t="shared" si="27"/>
        <v>0</v>
      </c>
      <c r="L189" s="17">
        <f t="shared" si="27"/>
        <v>1991</v>
      </c>
      <c r="M189" s="17">
        <f t="shared" si="27"/>
        <v>58</v>
      </c>
      <c r="N189" s="17">
        <f t="shared" si="27"/>
        <v>0</v>
      </c>
      <c r="O189" s="17">
        <f t="shared" si="27"/>
        <v>2049</v>
      </c>
      <c r="P189" s="18">
        <f>IFERROR(E189/D189,0)</f>
        <v>0</v>
      </c>
      <c r="Q189" s="18">
        <f>+IFERROR(L189/D189,0)</f>
        <v>1.039144050104384</v>
      </c>
      <c r="R189" s="16"/>
    </row>
    <row r="190" spans="1:18" x14ac:dyDescent="0.25">
      <c r="A190" s="31" t="s">
        <v>211</v>
      </c>
      <c r="B190" s="31" t="s">
        <v>212</v>
      </c>
      <c r="C190" s="31" t="s">
        <v>213</v>
      </c>
      <c r="D190" s="32">
        <v>2282</v>
      </c>
      <c r="E190" s="32">
        <v>30</v>
      </c>
      <c r="F190" s="32">
        <v>386</v>
      </c>
      <c r="G190" s="32">
        <v>374</v>
      </c>
      <c r="H190" s="32">
        <v>0</v>
      </c>
      <c r="I190" s="32">
        <v>0</v>
      </c>
      <c r="J190" s="32">
        <v>0</v>
      </c>
      <c r="K190" s="32">
        <v>0</v>
      </c>
      <c r="L190" s="33">
        <f>F190+G190+H190+I190+J190+K190</f>
        <v>760</v>
      </c>
      <c r="M190" s="34">
        <v>4</v>
      </c>
      <c r="N190" s="32">
        <v>1</v>
      </c>
      <c r="O190" s="35">
        <f>L190+M190+N190</f>
        <v>765</v>
      </c>
      <c r="P190" s="36">
        <v>1.3146362839614373E-2</v>
      </c>
      <c r="Q190" s="36">
        <v>0.33304119193689746</v>
      </c>
      <c r="R190" s="37"/>
    </row>
    <row r="191" spans="1:18" x14ac:dyDescent="0.25">
      <c r="A191" s="15" t="s">
        <v>146</v>
      </c>
      <c r="B191" s="16"/>
      <c r="C191" s="16"/>
      <c r="D191" s="17">
        <f t="shared" ref="D191:O191" si="28">+SUM(D190:D190)</f>
        <v>2282</v>
      </c>
      <c r="E191" s="17">
        <f t="shared" si="28"/>
        <v>30</v>
      </c>
      <c r="F191" s="17">
        <f t="shared" si="28"/>
        <v>386</v>
      </c>
      <c r="G191" s="17">
        <f t="shared" si="28"/>
        <v>374</v>
      </c>
      <c r="H191" s="17">
        <f t="shared" si="28"/>
        <v>0</v>
      </c>
      <c r="I191" s="17">
        <f t="shared" si="28"/>
        <v>0</v>
      </c>
      <c r="J191" s="17">
        <f t="shared" si="28"/>
        <v>0</v>
      </c>
      <c r="K191" s="17">
        <f t="shared" si="28"/>
        <v>0</v>
      </c>
      <c r="L191" s="17">
        <f t="shared" si="28"/>
        <v>760</v>
      </c>
      <c r="M191" s="17">
        <f t="shared" si="28"/>
        <v>4</v>
      </c>
      <c r="N191" s="17">
        <f t="shared" si="28"/>
        <v>1</v>
      </c>
      <c r="O191" s="17">
        <f t="shared" si="28"/>
        <v>765</v>
      </c>
      <c r="P191" s="18">
        <f>IFERROR(E191/D191,0)</f>
        <v>1.3146362839614373E-2</v>
      </c>
      <c r="Q191" s="18">
        <f>+IFERROR(L191/D191,0)</f>
        <v>0.33304119193689746</v>
      </c>
      <c r="R191" s="16"/>
    </row>
    <row r="192" spans="1:18" x14ac:dyDescent="0.25">
      <c r="A192" s="7" t="s">
        <v>214</v>
      </c>
      <c r="B192" s="7" t="s">
        <v>80</v>
      </c>
      <c r="C192" s="7" t="s">
        <v>215</v>
      </c>
      <c r="D192" s="8">
        <v>17400.967741935485</v>
      </c>
      <c r="E192" s="8">
        <v>8086</v>
      </c>
      <c r="F192" s="8">
        <v>703</v>
      </c>
      <c r="G192" s="8">
        <v>5255</v>
      </c>
      <c r="H192" s="8">
        <v>1008</v>
      </c>
      <c r="I192" s="8">
        <v>7</v>
      </c>
      <c r="J192" s="8">
        <v>4</v>
      </c>
      <c r="K192" s="8">
        <v>3</v>
      </c>
      <c r="L192" s="8">
        <f t="shared" ref="L192:L255" si="29">SUM(F192:K192)</f>
        <v>6980</v>
      </c>
      <c r="M192" s="39">
        <v>136</v>
      </c>
      <c r="N192" s="39">
        <v>7</v>
      </c>
      <c r="O192" s="10">
        <f>SUM(L192:N192)</f>
        <v>7123</v>
      </c>
      <c r="P192" s="11">
        <f>E192/D192</f>
        <v>0.46468679902860427</v>
      </c>
      <c r="Q192" s="11">
        <f>L192/D192</f>
        <v>0.40112711565912162</v>
      </c>
      <c r="R192" s="7"/>
    </row>
    <row r="193" spans="1:18" x14ac:dyDescent="0.25">
      <c r="A193" s="7" t="s">
        <v>214</v>
      </c>
      <c r="B193" s="7" t="s">
        <v>80</v>
      </c>
      <c r="C193" s="7" t="s">
        <v>216</v>
      </c>
      <c r="D193" s="8">
        <v>161321.93548387097</v>
      </c>
      <c r="E193" s="8">
        <v>145663</v>
      </c>
      <c r="F193" s="8">
        <v>20210</v>
      </c>
      <c r="G193" s="8">
        <v>43528</v>
      </c>
      <c r="H193" s="8">
        <v>54236</v>
      </c>
      <c r="I193" s="8">
        <v>12127</v>
      </c>
      <c r="J193" s="8">
        <v>6</v>
      </c>
      <c r="K193" s="8">
        <v>10</v>
      </c>
      <c r="L193" s="8">
        <f t="shared" si="29"/>
        <v>130117</v>
      </c>
      <c r="M193" s="39">
        <v>1160</v>
      </c>
      <c r="N193" s="39">
        <v>108</v>
      </c>
      <c r="O193" s="10">
        <f t="shared" ref="O193:O256" si="30">SUM(L193:N193)</f>
        <v>131385</v>
      </c>
      <c r="P193" s="11">
        <f t="shared" ref="P193:P256" si="31">E193/D193</f>
        <v>0.90293362500949814</v>
      </c>
      <c r="Q193" s="11">
        <f t="shared" ref="Q193:Q256" si="32">L193/D193</f>
        <v>0.80656731280668992</v>
      </c>
      <c r="R193" s="7"/>
    </row>
    <row r="194" spans="1:18" x14ac:dyDescent="0.25">
      <c r="A194" s="7" t="s">
        <v>214</v>
      </c>
      <c r="B194" s="7" t="s">
        <v>80</v>
      </c>
      <c r="C194" s="7" t="s">
        <v>25</v>
      </c>
      <c r="D194" s="8">
        <v>26527.096774193549</v>
      </c>
      <c r="E194" s="8">
        <v>21235</v>
      </c>
      <c r="F194" s="8">
        <v>822</v>
      </c>
      <c r="G194" s="8">
        <v>11863</v>
      </c>
      <c r="H194" s="8">
        <v>5764</v>
      </c>
      <c r="I194" s="8">
        <v>17</v>
      </c>
      <c r="J194" s="8">
        <v>1</v>
      </c>
      <c r="K194" s="8">
        <v>1</v>
      </c>
      <c r="L194" s="8">
        <f t="shared" si="29"/>
        <v>18468</v>
      </c>
      <c r="M194" s="39">
        <v>314</v>
      </c>
      <c r="N194" s="39">
        <v>23</v>
      </c>
      <c r="O194" s="10">
        <f t="shared" si="30"/>
        <v>18805</v>
      </c>
      <c r="P194" s="11">
        <f t="shared" si="31"/>
        <v>0.80050222535690829</v>
      </c>
      <c r="Q194" s="11">
        <f t="shared" si="32"/>
        <v>0.69619378845732904</v>
      </c>
      <c r="R194" s="7"/>
    </row>
    <row r="195" spans="1:18" x14ac:dyDescent="0.25">
      <c r="A195" s="7" t="s">
        <v>214</v>
      </c>
      <c r="B195" s="7" t="s">
        <v>80</v>
      </c>
      <c r="C195" s="7" t="s">
        <v>217</v>
      </c>
      <c r="D195" s="8">
        <v>24002.580645161288</v>
      </c>
      <c r="E195" s="8">
        <v>21824</v>
      </c>
      <c r="F195" s="8">
        <v>740</v>
      </c>
      <c r="G195" s="8">
        <v>11906</v>
      </c>
      <c r="H195" s="8">
        <v>6859</v>
      </c>
      <c r="I195" s="8">
        <v>51</v>
      </c>
      <c r="J195" s="8">
        <v>14</v>
      </c>
      <c r="K195" s="8">
        <v>28</v>
      </c>
      <c r="L195" s="8">
        <f t="shared" si="29"/>
        <v>19598</v>
      </c>
      <c r="M195" s="39">
        <v>275</v>
      </c>
      <c r="N195" s="39">
        <v>39</v>
      </c>
      <c r="O195" s="10">
        <f t="shared" si="30"/>
        <v>19912</v>
      </c>
      <c r="P195" s="11">
        <f t="shared" si="31"/>
        <v>0.9092355660681648</v>
      </c>
      <c r="Q195" s="11">
        <f t="shared" si="32"/>
        <v>0.8164955381141813</v>
      </c>
      <c r="R195" s="7"/>
    </row>
    <row r="196" spans="1:18" x14ac:dyDescent="0.25">
      <c r="A196" s="7" t="s">
        <v>214</v>
      </c>
      <c r="B196" s="7" t="s">
        <v>80</v>
      </c>
      <c r="C196" s="7" t="s">
        <v>218</v>
      </c>
      <c r="D196" s="8">
        <v>80325.483870967742</v>
      </c>
      <c r="E196" s="8">
        <v>79570</v>
      </c>
      <c r="F196" s="8">
        <v>929</v>
      </c>
      <c r="G196" s="8">
        <v>12661</v>
      </c>
      <c r="H196" s="8">
        <v>23968</v>
      </c>
      <c r="I196" s="8">
        <v>15789</v>
      </c>
      <c r="J196" s="8">
        <v>17562</v>
      </c>
      <c r="K196" s="8">
        <v>2209</v>
      </c>
      <c r="L196" s="8">
        <f t="shared" si="29"/>
        <v>73118</v>
      </c>
      <c r="M196" s="39">
        <v>1298</v>
      </c>
      <c r="N196" s="39">
        <v>119</v>
      </c>
      <c r="O196" s="10">
        <f t="shared" si="30"/>
        <v>74535</v>
      </c>
      <c r="P196" s="11">
        <f t="shared" si="31"/>
        <v>0.99059471746001149</v>
      </c>
      <c r="Q196" s="11">
        <f t="shared" si="32"/>
        <v>0.91027151629057579</v>
      </c>
      <c r="R196" s="7"/>
    </row>
    <row r="197" spans="1:18" x14ac:dyDescent="0.25">
      <c r="A197" s="7" t="s">
        <v>214</v>
      </c>
      <c r="B197" s="7" t="s">
        <v>80</v>
      </c>
      <c r="C197" s="7" t="s">
        <v>219</v>
      </c>
      <c r="D197" s="8">
        <v>19551.935483870966</v>
      </c>
      <c r="E197" s="8">
        <v>11493</v>
      </c>
      <c r="F197" s="8">
        <v>307</v>
      </c>
      <c r="G197" s="8">
        <v>8708</v>
      </c>
      <c r="H197" s="8">
        <v>1513</v>
      </c>
      <c r="I197" s="8">
        <v>53</v>
      </c>
      <c r="J197" s="8">
        <v>14</v>
      </c>
      <c r="K197" s="8">
        <v>8</v>
      </c>
      <c r="L197" s="8">
        <f t="shared" si="29"/>
        <v>10603</v>
      </c>
      <c r="M197" s="39">
        <v>212</v>
      </c>
      <c r="N197" s="39">
        <v>41</v>
      </c>
      <c r="O197" s="10">
        <f t="shared" si="30"/>
        <v>10856</v>
      </c>
      <c r="P197" s="11">
        <f t="shared" si="31"/>
        <v>0.58781904274801611</v>
      </c>
      <c r="Q197" s="11">
        <f t="shared" si="32"/>
        <v>0.54229925261091227</v>
      </c>
      <c r="R197" s="7"/>
    </row>
    <row r="198" spans="1:18" x14ac:dyDescent="0.25">
      <c r="A198" s="7" t="s">
        <v>214</v>
      </c>
      <c r="B198" s="7" t="s">
        <v>80</v>
      </c>
      <c r="C198" s="7" t="s">
        <v>220</v>
      </c>
      <c r="D198" s="8">
        <v>91230.645161290318</v>
      </c>
      <c r="E198" s="8">
        <v>86360</v>
      </c>
      <c r="F198" s="8">
        <v>3128</v>
      </c>
      <c r="G198" s="8">
        <v>28422</v>
      </c>
      <c r="H198" s="8">
        <v>39267</v>
      </c>
      <c r="I198" s="8">
        <v>5063</v>
      </c>
      <c r="J198" s="8">
        <v>2</v>
      </c>
      <c r="K198" s="8">
        <v>31</v>
      </c>
      <c r="L198" s="8">
        <f t="shared" si="29"/>
        <v>75913</v>
      </c>
      <c r="M198" s="39">
        <v>1494</v>
      </c>
      <c r="N198" s="39">
        <v>322</v>
      </c>
      <c r="O198" s="10">
        <f t="shared" si="30"/>
        <v>77729</v>
      </c>
      <c r="P198" s="11">
        <f t="shared" si="31"/>
        <v>0.94661174265862846</v>
      </c>
      <c r="Q198" s="11">
        <f t="shared" si="32"/>
        <v>0.83209978254335881</v>
      </c>
      <c r="R198" s="7"/>
    </row>
    <row r="199" spans="1:18" x14ac:dyDescent="0.25">
      <c r="A199" s="7" t="s">
        <v>214</v>
      </c>
      <c r="B199" s="7" t="s">
        <v>80</v>
      </c>
      <c r="C199" s="7" t="s">
        <v>221</v>
      </c>
      <c r="D199" s="8">
        <v>21694.83870967742</v>
      </c>
      <c r="E199" s="8">
        <v>20523</v>
      </c>
      <c r="F199" s="8">
        <v>928</v>
      </c>
      <c r="G199" s="8">
        <v>7549</v>
      </c>
      <c r="H199" s="8">
        <v>7030</v>
      </c>
      <c r="I199" s="8">
        <v>2678</v>
      </c>
      <c r="J199" s="8">
        <v>307</v>
      </c>
      <c r="K199" s="8">
        <v>10</v>
      </c>
      <c r="L199" s="8">
        <f t="shared" si="29"/>
        <v>18502</v>
      </c>
      <c r="M199" s="39">
        <v>336</v>
      </c>
      <c r="N199" s="39">
        <v>108</v>
      </c>
      <c r="O199" s="10">
        <f t="shared" si="30"/>
        <v>18946</v>
      </c>
      <c r="P199" s="11">
        <f t="shared" si="31"/>
        <v>0.94598536889999107</v>
      </c>
      <c r="Q199" s="11">
        <f t="shared" si="32"/>
        <v>0.85282957147530258</v>
      </c>
      <c r="R199" s="7"/>
    </row>
    <row r="200" spans="1:18" x14ac:dyDescent="0.25">
      <c r="A200" s="7" t="s">
        <v>214</v>
      </c>
      <c r="B200" s="7" t="s">
        <v>80</v>
      </c>
      <c r="C200" s="7" t="s">
        <v>222</v>
      </c>
      <c r="D200" s="8">
        <v>828711.93548387091</v>
      </c>
      <c r="E200" s="8">
        <v>752166</v>
      </c>
      <c r="F200" s="8">
        <v>53338</v>
      </c>
      <c r="G200" s="8">
        <v>229301</v>
      </c>
      <c r="H200" s="8">
        <v>212264</v>
      </c>
      <c r="I200" s="8">
        <v>80350</v>
      </c>
      <c r="J200" s="8">
        <v>61415</v>
      </c>
      <c r="K200" s="8">
        <v>35599</v>
      </c>
      <c r="L200" s="8">
        <f t="shared" si="29"/>
        <v>672267</v>
      </c>
      <c r="M200" s="39">
        <v>12763</v>
      </c>
      <c r="N200" s="39">
        <v>1048</v>
      </c>
      <c r="O200" s="10">
        <f t="shared" si="30"/>
        <v>686078</v>
      </c>
      <c r="P200" s="11">
        <f t="shared" si="31"/>
        <v>0.90763263782465375</v>
      </c>
      <c r="Q200" s="11">
        <f t="shared" si="32"/>
        <v>0.8112191597765207</v>
      </c>
      <c r="R200" s="7"/>
    </row>
    <row r="201" spans="1:18" x14ac:dyDescent="0.25">
      <c r="A201" s="7" t="s">
        <v>214</v>
      </c>
      <c r="B201" s="7" t="s">
        <v>80</v>
      </c>
      <c r="C201" s="7" t="s">
        <v>223</v>
      </c>
      <c r="D201" s="8">
        <v>17816.129032258064</v>
      </c>
      <c r="E201" s="8">
        <v>38988</v>
      </c>
      <c r="F201" s="8">
        <v>257</v>
      </c>
      <c r="G201" s="8">
        <v>7099</v>
      </c>
      <c r="H201" s="8">
        <v>15421</v>
      </c>
      <c r="I201" s="8">
        <v>13301</v>
      </c>
      <c r="J201" s="8">
        <v>70</v>
      </c>
      <c r="K201" s="8">
        <v>10</v>
      </c>
      <c r="L201" s="8">
        <f t="shared" si="29"/>
        <v>36158</v>
      </c>
      <c r="M201" s="39">
        <v>711</v>
      </c>
      <c r="N201" s="39">
        <v>112</v>
      </c>
      <c r="O201" s="10">
        <f t="shared" si="30"/>
        <v>36981</v>
      </c>
      <c r="P201" s="11">
        <f t="shared" si="31"/>
        <v>2.1883541553503529</v>
      </c>
      <c r="Q201" s="11">
        <f t="shared" si="32"/>
        <v>2.0295093246424045</v>
      </c>
      <c r="R201" s="7"/>
    </row>
    <row r="202" spans="1:18" x14ac:dyDescent="0.25">
      <c r="A202" s="7" t="s">
        <v>214</v>
      </c>
      <c r="B202" s="7" t="s">
        <v>80</v>
      </c>
      <c r="C202" s="7" t="s">
        <v>224</v>
      </c>
      <c r="D202" s="8">
        <v>6057.7419354838712</v>
      </c>
      <c r="E202" s="8">
        <v>2958</v>
      </c>
      <c r="F202" s="8">
        <v>403</v>
      </c>
      <c r="G202" s="8">
        <v>1174</v>
      </c>
      <c r="H202" s="8">
        <v>111</v>
      </c>
      <c r="I202" s="8">
        <v>1</v>
      </c>
      <c r="J202" s="8">
        <v>0</v>
      </c>
      <c r="K202" s="8">
        <v>0</v>
      </c>
      <c r="L202" s="8">
        <f t="shared" si="29"/>
        <v>1689</v>
      </c>
      <c r="M202" s="39">
        <v>16</v>
      </c>
      <c r="N202" s="39">
        <v>0</v>
      </c>
      <c r="O202" s="10">
        <f t="shared" si="30"/>
        <v>1705</v>
      </c>
      <c r="P202" s="11">
        <f t="shared" si="31"/>
        <v>0.48830076148889717</v>
      </c>
      <c r="Q202" s="11">
        <f t="shared" si="32"/>
        <v>0.27881676340593214</v>
      </c>
      <c r="R202" s="7"/>
    </row>
    <row r="203" spans="1:18" x14ac:dyDescent="0.25">
      <c r="A203" s="7" t="s">
        <v>214</v>
      </c>
      <c r="B203" s="7" t="s">
        <v>80</v>
      </c>
      <c r="C203" s="7" t="s">
        <v>225</v>
      </c>
      <c r="D203" s="8">
        <v>9858.3870967741932</v>
      </c>
      <c r="E203" s="8">
        <v>6462</v>
      </c>
      <c r="F203" s="8">
        <v>1192</v>
      </c>
      <c r="G203" s="8">
        <v>3760</v>
      </c>
      <c r="H203" s="8">
        <v>260</v>
      </c>
      <c r="I203" s="8">
        <v>39</v>
      </c>
      <c r="J203" s="8">
        <v>0</v>
      </c>
      <c r="K203" s="8">
        <v>2</v>
      </c>
      <c r="L203" s="8">
        <f t="shared" si="29"/>
        <v>5253</v>
      </c>
      <c r="M203" s="39">
        <v>72</v>
      </c>
      <c r="N203" s="39">
        <v>1</v>
      </c>
      <c r="O203" s="10">
        <f t="shared" si="30"/>
        <v>5326</v>
      </c>
      <c r="P203" s="11">
        <f t="shared" si="31"/>
        <v>0.65548247766761558</v>
      </c>
      <c r="Q203" s="11">
        <f t="shared" si="32"/>
        <v>0.53284578384215175</v>
      </c>
      <c r="R203" s="7"/>
    </row>
    <row r="204" spans="1:18" x14ac:dyDescent="0.25">
      <c r="A204" s="7" t="s">
        <v>214</v>
      </c>
      <c r="B204" s="7" t="s">
        <v>80</v>
      </c>
      <c r="C204" s="7" t="s">
        <v>226</v>
      </c>
      <c r="D204" s="8">
        <v>7374.1935483870966</v>
      </c>
      <c r="E204" s="8">
        <v>4564</v>
      </c>
      <c r="F204" s="8">
        <v>649</v>
      </c>
      <c r="G204" s="8">
        <v>1108</v>
      </c>
      <c r="H204" s="8">
        <v>828</v>
      </c>
      <c r="I204" s="8">
        <v>0</v>
      </c>
      <c r="J204" s="8">
        <v>0</v>
      </c>
      <c r="K204" s="8">
        <v>0</v>
      </c>
      <c r="L204" s="8">
        <f t="shared" si="29"/>
        <v>2585</v>
      </c>
      <c r="M204" s="39">
        <v>11</v>
      </c>
      <c r="N204" s="39">
        <v>4</v>
      </c>
      <c r="O204" s="10">
        <f t="shared" si="30"/>
        <v>2600</v>
      </c>
      <c r="P204" s="11">
        <f t="shared" si="31"/>
        <v>0.61891513560804901</v>
      </c>
      <c r="Q204" s="11">
        <f t="shared" si="32"/>
        <v>0.35054680664916887</v>
      </c>
      <c r="R204" s="7"/>
    </row>
    <row r="205" spans="1:18" x14ac:dyDescent="0.25">
      <c r="A205" s="7" t="s">
        <v>214</v>
      </c>
      <c r="B205" s="7" t="s">
        <v>80</v>
      </c>
      <c r="C205" s="7" t="s">
        <v>227</v>
      </c>
      <c r="D205" s="8">
        <v>3106.7741935483868</v>
      </c>
      <c r="E205" s="8">
        <v>1063</v>
      </c>
      <c r="F205" s="8">
        <v>103</v>
      </c>
      <c r="G205" s="8">
        <v>494</v>
      </c>
      <c r="H205" s="8">
        <v>104</v>
      </c>
      <c r="I205" s="8">
        <v>0</v>
      </c>
      <c r="J205" s="8">
        <v>1</v>
      </c>
      <c r="K205" s="8">
        <v>0</v>
      </c>
      <c r="L205" s="8">
        <f t="shared" si="29"/>
        <v>702</v>
      </c>
      <c r="M205" s="39">
        <v>7</v>
      </c>
      <c r="N205" s="39">
        <v>0</v>
      </c>
      <c r="O205" s="10">
        <f t="shared" si="30"/>
        <v>709</v>
      </c>
      <c r="P205" s="11">
        <f t="shared" si="31"/>
        <v>0.34215553940400789</v>
      </c>
      <c r="Q205" s="11">
        <f t="shared" si="32"/>
        <v>0.225957844460596</v>
      </c>
      <c r="R205" s="7"/>
    </row>
    <row r="206" spans="1:18" x14ac:dyDescent="0.25">
      <c r="A206" s="7" t="s">
        <v>214</v>
      </c>
      <c r="B206" s="7" t="s">
        <v>80</v>
      </c>
      <c r="C206" s="7" t="s">
        <v>228</v>
      </c>
      <c r="D206" s="8">
        <v>66737.096774193546</v>
      </c>
      <c r="E206" s="8">
        <v>26123</v>
      </c>
      <c r="F206" s="8">
        <v>9620</v>
      </c>
      <c r="G206" s="8">
        <v>7807</v>
      </c>
      <c r="H206" s="8">
        <v>2830</v>
      </c>
      <c r="I206" s="8">
        <v>394</v>
      </c>
      <c r="J206" s="8">
        <v>1</v>
      </c>
      <c r="K206" s="8">
        <v>0</v>
      </c>
      <c r="L206" s="8">
        <f t="shared" si="29"/>
        <v>20652</v>
      </c>
      <c r="M206" s="39">
        <v>111</v>
      </c>
      <c r="N206" s="39">
        <v>0</v>
      </c>
      <c r="O206" s="10">
        <f t="shared" si="30"/>
        <v>20763</v>
      </c>
      <c r="P206" s="11">
        <f t="shared" si="31"/>
        <v>0.39143147159049713</v>
      </c>
      <c r="Q206" s="11">
        <f t="shared" si="32"/>
        <v>0.30945307779684367</v>
      </c>
      <c r="R206" s="7"/>
    </row>
    <row r="207" spans="1:18" x14ac:dyDescent="0.25">
      <c r="A207" s="7" t="s">
        <v>214</v>
      </c>
      <c r="B207" s="7" t="s">
        <v>80</v>
      </c>
      <c r="C207" s="7" t="s">
        <v>229</v>
      </c>
      <c r="D207" s="8">
        <v>14745.16129032258</v>
      </c>
      <c r="E207" s="8">
        <v>3364</v>
      </c>
      <c r="F207" s="8">
        <v>1443</v>
      </c>
      <c r="G207" s="8">
        <v>1094</v>
      </c>
      <c r="H207" s="8">
        <v>158</v>
      </c>
      <c r="I207" s="8">
        <v>4</v>
      </c>
      <c r="J207" s="8">
        <v>0</v>
      </c>
      <c r="K207" s="8">
        <v>0</v>
      </c>
      <c r="L207" s="8">
        <f t="shared" si="29"/>
        <v>2699</v>
      </c>
      <c r="M207" s="39">
        <v>20</v>
      </c>
      <c r="N207" s="39">
        <v>0</v>
      </c>
      <c r="O207" s="10">
        <f t="shared" si="30"/>
        <v>2719</v>
      </c>
      <c r="P207" s="11">
        <f t="shared" si="31"/>
        <v>0.22814263837234741</v>
      </c>
      <c r="Q207" s="11">
        <f t="shared" si="32"/>
        <v>0.18304309779041786</v>
      </c>
      <c r="R207" s="7"/>
    </row>
    <row r="208" spans="1:18" x14ac:dyDescent="0.25">
      <c r="A208" s="7" t="s">
        <v>214</v>
      </c>
      <c r="B208" s="7" t="s">
        <v>80</v>
      </c>
      <c r="C208" s="7" t="s">
        <v>230</v>
      </c>
      <c r="D208" s="8">
        <v>2271.2903225806449</v>
      </c>
      <c r="E208" s="8">
        <v>649</v>
      </c>
      <c r="F208" s="8">
        <v>35</v>
      </c>
      <c r="G208" s="8">
        <v>391</v>
      </c>
      <c r="H208" s="8">
        <v>54</v>
      </c>
      <c r="I208" s="8">
        <v>1</v>
      </c>
      <c r="J208" s="8">
        <v>0</v>
      </c>
      <c r="K208" s="8">
        <v>0</v>
      </c>
      <c r="L208" s="8">
        <f t="shared" si="29"/>
        <v>481</v>
      </c>
      <c r="M208" s="39">
        <v>3</v>
      </c>
      <c r="N208" s="39">
        <v>0</v>
      </c>
      <c r="O208" s="10">
        <f t="shared" si="30"/>
        <v>484</v>
      </c>
      <c r="P208" s="11">
        <f t="shared" si="31"/>
        <v>0.28574066183780716</v>
      </c>
      <c r="Q208" s="11">
        <f t="shared" si="32"/>
        <v>0.21177389575344413</v>
      </c>
      <c r="R208" s="7"/>
    </row>
    <row r="209" spans="1:18" x14ac:dyDescent="0.25">
      <c r="A209" s="7" t="s">
        <v>214</v>
      </c>
      <c r="B209" s="7" t="s">
        <v>80</v>
      </c>
      <c r="C209" s="7" t="s">
        <v>231</v>
      </c>
      <c r="D209" s="8">
        <v>2825.1612903225805</v>
      </c>
      <c r="E209" s="8">
        <v>1291</v>
      </c>
      <c r="F209" s="8">
        <v>121</v>
      </c>
      <c r="G209" s="8">
        <v>757</v>
      </c>
      <c r="H209" s="8">
        <v>120</v>
      </c>
      <c r="I209" s="8">
        <v>1</v>
      </c>
      <c r="J209" s="8">
        <v>0</v>
      </c>
      <c r="K209" s="8">
        <v>0</v>
      </c>
      <c r="L209" s="8">
        <f t="shared" si="29"/>
        <v>999</v>
      </c>
      <c r="M209" s="39">
        <v>15</v>
      </c>
      <c r="N209" s="39">
        <v>0</v>
      </c>
      <c r="O209" s="10">
        <f t="shared" si="30"/>
        <v>1014</v>
      </c>
      <c r="P209" s="11">
        <f t="shared" si="31"/>
        <v>0.45696506051609959</v>
      </c>
      <c r="Q209" s="11">
        <f t="shared" si="32"/>
        <v>0.35360812970997946</v>
      </c>
      <c r="R209" s="7"/>
    </row>
    <row r="210" spans="1:18" x14ac:dyDescent="0.25">
      <c r="A210" s="7" t="s">
        <v>214</v>
      </c>
      <c r="B210" s="7" t="s">
        <v>80</v>
      </c>
      <c r="C210" s="7" t="s">
        <v>232</v>
      </c>
      <c r="D210" s="8">
        <v>5746.7741935483873</v>
      </c>
      <c r="E210" s="8">
        <v>1652</v>
      </c>
      <c r="F210" s="8">
        <v>334</v>
      </c>
      <c r="G210" s="8">
        <v>573</v>
      </c>
      <c r="H210" s="8">
        <v>224</v>
      </c>
      <c r="I210" s="8">
        <v>2</v>
      </c>
      <c r="J210" s="8">
        <v>0</v>
      </c>
      <c r="K210" s="8">
        <v>0</v>
      </c>
      <c r="L210" s="8">
        <f t="shared" si="29"/>
        <v>1133</v>
      </c>
      <c r="M210" s="39">
        <v>15</v>
      </c>
      <c r="N210" s="39">
        <v>0</v>
      </c>
      <c r="O210" s="10">
        <f t="shared" si="30"/>
        <v>1148</v>
      </c>
      <c r="P210" s="11">
        <f t="shared" si="31"/>
        <v>0.28746561886051081</v>
      </c>
      <c r="Q210" s="11">
        <f t="shared" si="32"/>
        <v>0.19715408363738421</v>
      </c>
      <c r="R210" s="7"/>
    </row>
    <row r="211" spans="1:18" x14ac:dyDescent="0.25">
      <c r="A211" s="7" t="s">
        <v>214</v>
      </c>
      <c r="B211" s="7" t="s">
        <v>80</v>
      </c>
      <c r="C211" s="7" t="s">
        <v>233</v>
      </c>
      <c r="D211" s="8">
        <v>5387.0967741935483</v>
      </c>
      <c r="E211" s="8">
        <v>1627</v>
      </c>
      <c r="F211" s="8">
        <v>79</v>
      </c>
      <c r="G211" s="8">
        <v>1271</v>
      </c>
      <c r="H211" s="8">
        <v>57</v>
      </c>
      <c r="I211" s="8">
        <v>0</v>
      </c>
      <c r="J211" s="8">
        <v>0</v>
      </c>
      <c r="K211" s="8">
        <v>0</v>
      </c>
      <c r="L211" s="8">
        <f t="shared" si="29"/>
        <v>1407</v>
      </c>
      <c r="M211" s="39">
        <v>12</v>
      </c>
      <c r="N211" s="39">
        <v>0</v>
      </c>
      <c r="O211" s="10">
        <f t="shared" si="30"/>
        <v>1419</v>
      </c>
      <c r="P211" s="11">
        <f t="shared" si="31"/>
        <v>0.30201796407185627</v>
      </c>
      <c r="Q211" s="11">
        <f t="shared" si="32"/>
        <v>0.26117964071856287</v>
      </c>
      <c r="R211" s="7"/>
    </row>
    <row r="212" spans="1:18" x14ac:dyDescent="0.25">
      <c r="A212" s="7" t="s">
        <v>214</v>
      </c>
      <c r="B212" s="7" t="s">
        <v>80</v>
      </c>
      <c r="C212" s="7" t="s">
        <v>234</v>
      </c>
      <c r="D212" s="8">
        <v>1438.7096774193549</v>
      </c>
      <c r="E212" s="8">
        <v>775</v>
      </c>
      <c r="F212" s="8">
        <v>200</v>
      </c>
      <c r="G212" s="8">
        <v>528</v>
      </c>
      <c r="H212" s="8">
        <v>27</v>
      </c>
      <c r="I212" s="8">
        <v>2</v>
      </c>
      <c r="J212" s="8">
        <v>0</v>
      </c>
      <c r="K212" s="8">
        <v>0</v>
      </c>
      <c r="L212" s="8">
        <f t="shared" si="29"/>
        <v>757</v>
      </c>
      <c r="M212" s="39">
        <v>10</v>
      </c>
      <c r="N212" s="39">
        <v>0</v>
      </c>
      <c r="O212" s="10">
        <f t="shared" si="30"/>
        <v>767</v>
      </c>
      <c r="P212" s="11">
        <f t="shared" si="31"/>
        <v>0.53867713004484308</v>
      </c>
      <c r="Q212" s="11">
        <f t="shared" si="32"/>
        <v>0.52616591928251122</v>
      </c>
      <c r="R212" s="7"/>
    </row>
    <row r="213" spans="1:18" x14ac:dyDescent="0.25">
      <c r="A213" s="7" t="s">
        <v>214</v>
      </c>
      <c r="B213" s="7" t="s">
        <v>80</v>
      </c>
      <c r="C213" s="7" t="s">
        <v>235</v>
      </c>
      <c r="D213" s="8">
        <v>1695.8064516129032</v>
      </c>
      <c r="E213" s="8">
        <v>935</v>
      </c>
      <c r="F213" s="8">
        <v>110</v>
      </c>
      <c r="G213" s="8">
        <v>177</v>
      </c>
      <c r="H213" s="8">
        <v>251</v>
      </c>
      <c r="I213" s="8">
        <v>0</v>
      </c>
      <c r="J213" s="8">
        <v>0</v>
      </c>
      <c r="K213" s="8">
        <v>0</v>
      </c>
      <c r="L213" s="8">
        <f t="shared" si="29"/>
        <v>538</v>
      </c>
      <c r="M213" s="39">
        <v>7</v>
      </c>
      <c r="N213" s="39">
        <v>0</v>
      </c>
      <c r="O213" s="10">
        <f t="shared" si="30"/>
        <v>545</v>
      </c>
      <c r="P213" s="11">
        <f t="shared" si="31"/>
        <v>0.55136009130682906</v>
      </c>
      <c r="Q213" s="11">
        <f t="shared" si="32"/>
        <v>0.31725318622788662</v>
      </c>
      <c r="R213" s="7"/>
    </row>
    <row r="214" spans="1:18" x14ac:dyDescent="0.25">
      <c r="A214" s="7" t="s">
        <v>214</v>
      </c>
      <c r="B214" s="7" t="s">
        <v>80</v>
      </c>
      <c r="C214" s="7" t="s">
        <v>236</v>
      </c>
      <c r="D214" s="8">
        <v>20368.06451612903</v>
      </c>
      <c r="E214" s="8">
        <v>8633</v>
      </c>
      <c r="F214" s="8">
        <v>2423</v>
      </c>
      <c r="G214" s="8">
        <v>4019</v>
      </c>
      <c r="H214" s="8">
        <v>514</v>
      </c>
      <c r="I214" s="8">
        <v>5</v>
      </c>
      <c r="J214" s="8">
        <v>0</v>
      </c>
      <c r="K214" s="8">
        <v>0</v>
      </c>
      <c r="L214" s="8">
        <f t="shared" si="29"/>
        <v>6961</v>
      </c>
      <c r="M214" s="39">
        <v>27</v>
      </c>
      <c r="N214" s="39">
        <v>1</v>
      </c>
      <c r="O214" s="10">
        <f t="shared" si="30"/>
        <v>6989</v>
      </c>
      <c r="P214" s="11">
        <f t="shared" si="31"/>
        <v>0.42384979648722704</v>
      </c>
      <c r="Q214" s="11">
        <f t="shared" si="32"/>
        <v>0.34176050426822513</v>
      </c>
      <c r="R214" s="7"/>
    </row>
    <row r="215" spans="1:18" x14ac:dyDescent="0.25">
      <c r="A215" s="7" t="s">
        <v>214</v>
      </c>
      <c r="B215" s="7" t="s">
        <v>80</v>
      </c>
      <c r="C215" s="7" t="s">
        <v>237</v>
      </c>
      <c r="D215" s="8">
        <v>1105.8064516129032</v>
      </c>
      <c r="E215" s="8">
        <v>1250</v>
      </c>
      <c r="F215" s="8">
        <v>190</v>
      </c>
      <c r="G215" s="8">
        <v>798</v>
      </c>
      <c r="H215" s="8">
        <v>13</v>
      </c>
      <c r="I215" s="8">
        <v>0</v>
      </c>
      <c r="J215" s="8">
        <v>1</v>
      </c>
      <c r="K215" s="8">
        <v>0</v>
      </c>
      <c r="L215" s="8">
        <f t="shared" si="29"/>
        <v>1002</v>
      </c>
      <c r="M215" s="39">
        <v>9</v>
      </c>
      <c r="N215" s="39">
        <v>0</v>
      </c>
      <c r="O215" s="10">
        <f t="shared" si="30"/>
        <v>1011</v>
      </c>
      <c r="P215" s="11">
        <f t="shared" si="31"/>
        <v>1.1303967327887983</v>
      </c>
      <c r="Q215" s="11">
        <f t="shared" si="32"/>
        <v>0.90612602100350059</v>
      </c>
      <c r="R215" s="7"/>
    </row>
    <row r="216" spans="1:18" x14ac:dyDescent="0.25">
      <c r="A216" s="7" t="s">
        <v>214</v>
      </c>
      <c r="B216" s="7" t="s">
        <v>80</v>
      </c>
      <c r="C216" s="7" t="s">
        <v>238</v>
      </c>
      <c r="D216" s="8">
        <v>27819.032258064515</v>
      </c>
      <c r="E216" s="8">
        <v>13354</v>
      </c>
      <c r="F216" s="8">
        <v>5680</v>
      </c>
      <c r="G216" s="8">
        <v>4690</v>
      </c>
      <c r="H216" s="8">
        <v>239</v>
      </c>
      <c r="I216" s="8">
        <v>10</v>
      </c>
      <c r="J216" s="8">
        <v>0</v>
      </c>
      <c r="K216" s="8">
        <v>0</v>
      </c>
      <c r="L216" s="8">
        <f t="shared" si="29"/>
        <v>10619</v>
      </c>
      <c r="M216" s="39">
        <v>50</v>
      </c>
      <c r="N216" s="39">
        <v>1</v>
      </c>
      <c r="O216" s="10">
        <f t="shared" si="30"/>
        <v>10670</v>
      </c>
      <c r="P216" s="11">
        <f t="shared" si="31"/>
        <v>0.48003107642713855</v>
      </c>
      <c r="Q216" s="11">
        <f t="shared" si="32"/>
        <v>0.38171708855622166</v>
      </c>
      <c r="R216" s="7"/>
    </row>
    <row r="217" spans="1:18" x14ac:dyDescent="0.25">
      <c r="A217" s="7" t="s">
        <v>214</v>
      </c>
      <c r="B217" s="7" t="s">
        <v>80</v>
      </c>
      <c r="C217" s="7" t="s">
        <v>239</v>
      </c>
      <c r="D217" s="8">
        <v>2817.7419354838707</v>
      </c>
      <c r="E217" s="8">
        <v>2442</v>
      </c>
      <c r="F217" s="8">
        <v>372</v>
      </c>
      <c r="G217" s="8">
        <v>1707</v>
      </c>
      <c r="H217" s="8">
        <v>390</v>
      </c>
      <c r="I217" s="8">
        <v>3</v>
      </c>
      <c r="J217" s="8">
        <v>0</v>
      </c>
      <c r="K217" s="8">
        <v>0</v>
      </c>
      <c r="L217" s="8">
        <f t="shared" si="29"/>
        <v>2472</v>
      </c>
      <c r="M217" s="39">
        <v>21</v>
      </c>
      <c r="N217" s="39">
        <v>3</v>
      </c>
      <c r="O217" s="10">
        <f t="shared" si="30"/>
        <v>2496</v>
      </c>
      <c r="P217" s="11">
        <f t="shared" si="31"/>
        <v>0.86665140240412142</v>
      </c>
      <c r="Q217" s="11">
        <f t="shared" si="32"/>
        <v>0.87729822552947923</v>
      </c>
      <c r="R217" s="7"/>
    </row>
    <row r="218" spans="1:18" x14ac:dyDescent="0.25">
      <c r="A218" s="7" t="s">
        <v>214</v>
      </c>
      <c r="B218" s="7" t="s">
        <v>80</v>
      </c>
      <c r="C218" s="7" t="s">
        <v>240</v>
      </c>
      <c r="D218" s="8">
        <v>8527.0967741935474</v>
      </c>
      <c r="E218" s="8">
        <v>5657</v>
      </c>
      <c r="F218" s="8">
        <v>667</v>
      </c>
      <c r="G218" s="8">
        <v>1407</v>
      </c>
      <c r="H218" s="8">
        <v>1372</v>
      </c>
      <c r="I218" s="8">
        <v>6</v>
      </c>
      <c r="J218" s="8">
        <v>0</v>
      </c>
      <c r="K218" s="8">
        <v>0</v>
      </c>
      <c r="L218" s="8">
        <f t="shared" si="29"/>
        <v>3452</v>
      </c>
      <c r="M218" s="39">
        <v>31</v>
      </c>
      <c r="N218" s="39">
        <v>1</v>
      </c>
      <c r="O218" s="10">
        <f t="shared" si="30"/>
        <v>3484</v>
      </c>
      <c r="P218" s="11">
        <f t="shared" si="31"/>
        <v>0.66341454187788462</v>
      </c>
      <c r="Q218" s="11">
        <f t="shared" si="32"/>
        <v>0.40482711659226756</v>
      </c>
      <c r="R218" s="7"/>
    </row>
    <row r="219" spans="1:18" x14ac:dyDescent="0.25">
      <c r="A219" s="7" t="s">
        <v>214</v>
      </c>
      <c r="B219" s="7" t="s">
        <v>80</v>
      </c>
      <c r="C219" s="7" t="s">
        <v>241</v>
      </c>
      <c r="D219" s="8">
        <v>4803.5483870967737</v>
      </c>
      <c r="E219" s="8">
        <v>2978</v>
      </c>
      <c r="F219" s="8">
        <v>125</v>
      </c>
      <c r="G219" s="8">
        <v>922</v>
      </c>
      <c r="H219" s="8">
        <v>562</v>
      </c>
      <c r="I219" s="8">
        <v>1</v>
      </c>
      <c r="J219" s="8">
        <v>0</v>
      </c>
      <c r="K219" s="8">
        <v>0</v>
      </c>
      <c r="L219" s="8">
        <f t="shared" si="29"/>
        <v>1610</v>
      </c>
      <c r="M219" s="39">
        <v>11</v>
      </c>
      <c r="N219" s="39">
        <v>0</v>
      </c>
      <c r="O219" s="10">
        <f t="shared" si="30"/>
        <v>1621</v>
      </c>
      <c r="P219" s="11">
        <f t="shared" si="31"/>
        <v>0.61995836411255123</v>
      </c>
      <c r="Q219" s="11">
        <f t="shared" si="32"/>
        <v>0.33516889396279637</v>
      </c>
      <c r="R219" s="7"/>
    </row>
    <row r="220" spans="1:18" x14ac:dyDescent="0.25">
      <c r="A220" s="7" t="s">
        <v>214</v>
      </c>
      <c r="B220" s="7" t="s">
        <v>80</v>
      </c>
      <c r="C220" s="7" t="s">
        <v>242</v>
      </c>
      <c r="D220" s="8">
        <v>977.41935483870964</v>
      </c>
      <c r="E220" s="8">
        <v>887</v>
      </c>
      <c r="F220" s="8">
        <v>35</v>
      </c>
      <c r="G220" s="8">
        <v>381</v>
      </c>
      <c r="H220" s="8">
        <v>185</v>
      </c>
      <c r="I220" s="8">
        <v>1</v>
      </c>
      <c r="J220" s="8">
        <v>0</v>
      </c>
      <c r="K220" s="8">
        <v>0</v>
      </c>
      <c r="L220" s="8">
        <f t="shared" si="29"/>
        <v>602</v>
      </c>
      <c r="M220" s="39">
        <v>11</v>
      </c>
      <c r="N220" s="39">
        <v>0</v>
      </c>
      <c r="O220" s="10">
        <f t="shared" si="30"/>
        <v>613</v>
      </c>
      <c r="P220" s="11">
        <f t="shared" si="31"/>
        <v>0.90749174917491748</v>
      </c>
      <c r="Q220" s="11">
        <f t="shared" si="32"/>
        <v>0.61590759075907597</v>
      </c>
      <c r="R220" s="7"/>
    </row>
    <row r="221" spans="1:18" x14ac:dyDescent="0.25">
      <c r="A221" s="7" t="s">
        <v>214</v>
      </c>
      <c r="B221" s="7" t="s">
        <v>80</v>
      </c>
      <c r="C221" s="7" t="s">
        <v>243</v>
      </c>
      <c r="D221" s="8">
        <v>6502.5806451612898</v>
      </c>
      <c r="E221" s="8">
        <v>2757</v>
      </c>
      <c r="F221" s="8">
        <v>344</v>
      </c>
      <c r="G221" s="8">
        <v>985</v>
      </c>
      <c r="H221" s="8">
        <v>595</v>
      </c>
      <c r="I221" s="8">
        <v>12</v>
      </c>
      <c r="J221" s="8">
        <v>0</v>
      </c>
      <c r="K221" s="8">
        <v>0</v>
      </c>
      <c r="L221" s="8">
        <f t="shared" si="29"/>
        <v>1936</v>
      </c>
      <c r="M221" s="39">
        <v>15</v>
      </c>
      <c r="N221" s="39">
        <v>0</v>
      </c>
      <c r="O221" s="10">
        <f t="shared" si="30"/>
        <v>1951</v>
      </c>
      <c r="P221" s="11">
        <f t="shared" si="31"/>
        <v>0.423985514435956</v>
      </c>
      <c r="Q221" s="11">
        <f t="shared" si="32"/>
        <v>0.29772794920130968</v>
      </c>
      <c r="R221" s="7"/>
    </row>
    <row r="222" spans="1:18" x14ac:dyDescent="0.25">
      <c r="A222" s="7" t="s">
        <v>214</v>
      </c>
      <c r="B222" s="7" t="s">
        <v>80</v>
      </c>
      <c r="C222" s="7" t="s">
        <v>244</v>
      </c>
      <c r="D222" s="8">
        <v>7366.1290322580644</v>
      </c>
      <c r="E222" s="8">
        <v>3069</v>
      </c>
      <c r="F222" s="8">
        <v>480</v>
      </c>
      <c r="G222" s="8">
        <v>902</v>
      </c>
      <c r="H222" s="8">
        <v>654</v>
      </c>
      <c r="I222" s="8">
        <v>4</v>
      </c>
      <c r="J222" s="8">
        <v>0</v>
      </c>
      <c r="K222" s="8">
        <v>0</v>
      </c>
      <c r="L222" s="8">
        <f t="shared" si="29"/>
        <v>2040</v>
      </c>
      <c r="M222" s="39">
        <v>20</v>
      </c>
      <c r="N222" s="39">
        <v>0</v>
      </c>
      <c r="O222" s="10">
        <f t="shared" si="30"/>
        <v>2060</v>
      </c>
      <c r="P222" s="11">
        <f t="shared" si="31"/>
        <v>0.41663674184366106</v>
      </c>
      <c r="Q222" s="11">
        <f t="shared" si="32"/>
        <v>0.27694328881103569</v>
      </c>
      <c r="R222" s="7"/>
    </row>
    <row r="223" spans="1:18" x14ac:dyDescent="0.25">
      <c r="A223" s="7" t="s">
        <v>214</v>
      </c>
      <c r="B223" s="7" t="s">
        <v>80</v>
      </c>
      <c r="C223" s="7" t="s">
        <v>245</v>
      </c>
      <c r="D223" s="8">
        <v>7966.1290322580644</v>
      </c>
      <c r="E223" s="8">
        <v>4041</v>
      </c>
      <c r="F223" s="8">
        <v>18</v>
      </c>
      <c r="G223" s="8">
        <v>2227</v>
      </c>
      <c r="H223" s="8">
        <v>1522</v>
      </c>
      <c r="I223" s="8">
        <v>155</v>
      </c>
      <c r="J223" s="8">
        <v>0</v>
      </c>
      <c r="K223" s="8">
        <v>0</v>
      </c>
      <c r="L223" s="8">
        <f t="shared" si="29"/>
        <v>3922</v>
      </c>
      <c r="M223" s="39">
        <v>97</v>
      </c>
      <c r="N223" s="39">
        <v>1</v>
      </c>
      <c r="O223" s="10">
        <f t="shared" si="30"/>
        <v>4020</v>
      </c>
      <c r="P223" s="11">
        <f t="shared" si="31"/>
        <v>0.50727272727272732</v>
      </c>
      <c r="Q223" s="11">
        <f t="shared" si="32"/>
        <v>0.49233448066410207</v>
      </c>
      <c r="R223" s="7"/>
    </row>
    <row r="224" spans="1:18" x14ac:dyDescent="0.25">
      <c r="A224" s="7" t="s">
        <v>214</v>
      </c>
      <c r="B224" s="7" t="s">
        <v>80</v>
      </c>
      <c r="C224" s="7" t="s">
        <v>246</v>
      </c>
      <c r="D224" s="8">
        <v>5041.6129032258059</v>
      </c>
      <c r="E224" s="8">
        <v>3650</v>
      </c>
      <c r="F224" s="8">
        <v>131</v>
      </c>
      <c r="G224" s="8">
        <v>3164</v>
      </c>
      <c r="H224" s="8">
        <v>449</v>
      </c>
      <c r="I224" s="8">
        <v>1</v>
      </c>
      <c r="J224" s="8">
        <v>0</v>
      </c>
      <c r="K224" s="8">
        <v>0</v>
      </c>
      <c r="L224" s="8">
        <f t="shared" si="29"/>
        <v>3745</v>
      </c>
      <c r="M224" s="39">
        <v>71</v>
      </c>
      <c r="N224" s="39">
        <v>2</v>
      </c>
      <c r="O224" s="10">
        <f t="shared" si="30"/>
        <v>3818</v>
      </c>
      <c r="P224" s="11">
        <f t="shared" si="31"/>
        <v>0.72397466248640352</v>
      </c>
      <c r="Q224" s="11">
        <f t="shared" si="32"/>
        <v>0.74281783863330997</v>
      </c>
      <c r="R224" s="7"/>
    </row>
    <row r="225" spans="1:18" x14ac:dyDescent="0.25">
      <c r="A225" s="7" t="s">
        <v>214</v>
      </c>
      <c r="B225" s="7" t="s">
        <v>80</v>
      </c>
      <c r="C225" s="7" t="s">
        <v>247</v>
      </c>
      <c r="D225" s="8">
        <v>6477.4193548387093</v>
      </c>
      <c r="E225" s="8">
        <v>4365</v>
      </c>
      <c r="F225" s="8">
        <v>80</v>
      </c>
      <c r="G225" s="8">
        <v>452</v>
      </c>
      <c r="H225" s="8">
        <v>1888</v>
      </c>
      <c r="I225" s="8">
        <v>546</v>
      </c>
      <c r="J225" s="8">
        <v>529</v>
      </c>
      <c r="K225" s="8">
        <v>1</v>
      </c>
      <c r="L225" s="8">
        <f t="shared" si="29"/>
        <v>3496</v>
      </c>
      <c r="M225" s="39">
        <v>72</v>
      </c>
      <c r="N225" s="39">
        <v>1</v>
      </c>
      <c r="O225" s="10">
        <f t="shared" si="30"/>
        <v>3569</v>
      </c>
      <c r="P225" s="11">
        <f t="shared" si="31"/>
        <v>0.67387948207171322</v>
      </c>
      <c r="Q225" s="11">
        <f t="shared" si="32"/>
        <v>0.53972111553784863</v>
      </c>
      <c r="R225" s="7"/>
    </row>
    <row r="226" spans="1:18" x14ac:dyDescent="0.25">
      <c r="A226" s="7" t="s">
        <v>214</v>
      </c>
      <c r="B226" s="7" t="s">
        <v>80</v>
      </c>
      <c r="C226" s="7" t="s">
        <v>248</v>
      </c>
      <c r="D226" s="8">
        <v>3450.322580645161</v>
      </c>
      <c r="E226" s="8">
        <v>809</v>
      </c>
      <c r="F226" s="8">
        <v>13</v>
      </c>
      <c r="G226" s="8">
        <v>233</v>
      </c>
      <c r="H226" s="8">
        <v>1229</v>
      </c>
      <c r="I226" s="8">
        <v>247</v>
      </c>
      <c r="J226" s="8">
        <v>4</v>
      </c>
      <c r="K226" s="8">
        <v>0</v>
      </c>
      <c r="L226" s="8">
        <f t="shared" si="29"/>
        <v>1726</v>
      </c>
      <c r="M226" s="39">
        <v>40</v>
      </c>
      <c r="N226" s="39">
        <v>0</v>
      </c>
      <c r="O226" s="10">
        <f t="shared" si="30"/>
        <v>1766</v>
      </c>
      <c r="P226" s="11">
        <f t="shared" si="31"/>
        <v>0.23447083021690354</v>
      </c>
      <c r="Q226" s="11">
        <f t="shared" si="32"/>
        <v>0.5002430815258041</v>
      </c>
      <c r="R226" s="7"/>
    </row>
    <row r="227" spans="1:18" x14ac:dyDescent="0.25">
      <c r="A227" s="7" t="s">
        <v>214</v>
      </c>
      <c r="B227" s="7" t="s">
        <v>80</v>
      </c>
      <c r="C227" s="7" t="s">
        <v>249</v>
      </c>
      <c r="D227" s="8">
        <v>6722.9032258064517</v>
      </c>
      <c r="E227" s="8">
        <v>2939</v>
      </c>
      <c r="F227" s="8">
        <v>296</v>
      </c>
      <c r="G227" s="8">
        <v>1053</v>
      </c>
      <c r="H227" s="8">
        <v>790</v>
      </c>
      <c r="I227" s="8">
        <v>5</v>
      </c>
      <c r="J227" s="8">
        <v>0</v>
      </c>
      <c r="K227" s="8">
        <v>1</v>
      </c>
      <c r="L227" s="8">
        <f t="shared" si="29"/>
        <v>2145</v>
      </c>
      <c r="M227" s="39">
        <v>10</v>
      </c>
      <c r="N227" s="39">
        <v>0</v>
      </c>
      <c r="O227" s="10">
        <f t="shared" si="30"/>
        <v>2155</v>
      </c>
      <c r="P227" s="11">
        <f t="shared" si="31"/>
        <v>0.43716232426467061</v>
      </c>
      <c r="Q227" s="11">
        <f t="shared" si="32"/>
        <v>0.31905858644019003</v>
      </c>
      <c r="R227" s="7"/>
    </row>
    <row r="228" spans="1:18" x14ac:dyDescent="0.25">
      <c r="A228" s="7" t="s">
        <v>214</v>
      </c>
      <c r="B228" s="7" t="s">
        <v>80</v>
      </c>
      <c r="C228" s="7" t="s">
        <v>250</v>
      </c>
      <c r="D228" s="8">
        <v>4870.645161290322</v>
      </c>
      <c r="E228" s="8">
        <v>2588</v>
      </c>
      <c r="F228" s="8">
        <v>267</v>
      </c>
      <c r="G228" s="8">
        <v>1043</v>
      </c>
      <c r="H228" s="8">
        <v>849</v>
      </c>
      <c r="I228" s="8">
        <v>56</v>
      </c>
      <c r="J228" s="8">
        <v>0</v>
      </c>
      <c r="K228" s="8">
        <v>0</v>
      </c>
      <c r="L228" s="8">
        <f t="shared" si="29"/>
        <v>2215</v>
      </c>
      <c r="M228" s="39">
        <v>11</v>
      </c>
      <c r="N228" s="39">
        <v>0</v>
      </c>
      <c r="O228" s="10">
        <f t="shared" si="30"/>
        <v>2226</v>
      </c>
      <c r="P228" s="11">
        <f t="shared" si="31"/>
        <v>0.53134644678455534</v>
      </c>
      <c r="Q228" s="11">
        <f t="shared" si="32"/>
        <v>0.45476521623948613</v>
      </c>
      <c r="R228" s="7"/>
    </row>
    <row r="229" spans="1:18" x14ac:dyDescent="0.25">
      <c r="A229" s="7" t="s">
        <v>214</v>
      </c>
      <c r="B229" s="7" t="s">
        <v>80</v>
      </c>
      <c r="C229" s="7" t="s">
        <v>251</v>
      </c>
      <c r="D229" s="8">
        <v>4376.4516129032254</v>
      </c>
      <c r="E229" s="8">
        <v>2051</v>
      </c>
      <c r="F229" s="8">
        <v>430</v>
      </c>
      <c r="G229" s="8">
        <v>1225</v>
      </c>
      <c r="H229" s="8">
        <v>10</v>
      </c>
      <c r="I229" s="8">
        <v>1</v>
      </c>
      <c r="J229" s="8">
        <v>0</v>
      </c>
      <c r="K229" s="8">
        <v>0</v>
      </c>
      <c r="L229" s="8">
        <f t="shared" si="29"/>
        <v>1666</v>
      </c>
      <c r="M229" s="39">
        <v>15</v>
      </c>
      <c r="N229" s="39">
        <v>1</v>
      </c>
      <c r="O229" s="10">
        <f t="shared" si="30"/>
        <v>1682</v>
      </c>
      <c r="P229" s="11">
        <f t="shared" si="31"/>
        <v>0.46864450504901606</v>
      </c>
      <c r="Q229" s="11">
        <f t="shared" si="32"/>
        <v>0.38067369352104374</v>
      </c>
      <c r="R229" s="7"/>
    </row>
    <row r="230" spans="1:18" x14ac:dyDescent="0.25">
      <c r="A230" s="7" t="s">
        <v>214</v>
      </c>
      <c r="B230" s="7" t="s">
        <v>80</v>
      </c>
      <c r="C230" s="7" t="s">
        <v>144</v>
      </c>
      <c r="D230" s="8">
        <v>3190.322580645161</v>
      </c>
      <c r="E230" s="8">
        <v>3021</v>
      </c>
      <c r="F230" s="8">
        <v>195</v>
      </c>
      <c r="G230" s="8">
        <v>342</v>
      </c>
      <c r="H230" s="8">
        <v>791</v>
      </c>
      <c r="I230" s="8">
        <v>0</v>
      </c>
      <c r="J230" s="8">
        <v>0</v>
      </c>
      <c r="K230" s="8">
        <v>0</v>
      </c>
      <c r="L230" s="8">
        <f t="shared" si="29"/>
        <v>1328</v>
      </c>
      <c r="M230" s="39">
        <v>10</v>
      </c>
      <c r="N230" s="39">
        <v>0</v>
      </c>
      <c r="O230" s="10">
        <f t="shared" si="30"/>
        <v>1338</v>
      </c>
      <c r="P230" s="11">
        <f t="shared" si="31"/>
        <v>0.94692618806875639</v>
      </c>
      <c r="Q230" s="11">
        <f t="shared" si="32"/>
        <v>0.41625884732052582</v>
      </c>
      <c r="R230" s="7"/>
    </row>
    <row r="231" spans="1:18" x14ac:dyDescent="0.25">
      <c r="A231" s="7" t="s">
        <v>214</v>
      </c>
      <c r="B231" s="7" t="s">
        <v>80</v>
      </c>
      <c r="C231" s="7" t="s">
        <v>252</v>
      </c>
      <c r="D231" s="8">
        <v>2041.9354838709676</v>
      </c>
      <c r="E231" s="8">
        <v>843</v>
      </c>
      <c r="F231" s="8">
        <v>135</v>
      </c>
      <c r="G231" s="8">
        <v>422</v>
      </c>
      <c r="H231" s="8">
        <v>77</v>
      </c>
      <c r="I231" s="8">
        <v>0</v>
      </c>
      <c r="J231" s="8">
        <v>0</v>
      </c>
      <c r="K231" s="8">
        <v>0</v>
      </c>
      <c r="L231" s="8">
        <f t="shared" si="29"/>
        <v>634</v>
      </c>
      <c r="M231" s="39">
        <v>9</v>
      </c>
      <c r="N231" s="39">
        <v>0</v>
      </c>
      <c r="O231" s="10">
        <f t="shared" si="30"/>
        <v>643</v>
      </c>
      <c r="P231" s="11">
        <f t="shared" si="31"/>
        <v>0.41284360189573466</v>
      </c>
      <c r="Q231" s="11">
        <f t="shared" si="32"/>
        <v>0.31048973143759878</v>
      </c>
      <c r="R231" s="7"/>
    </row>
    <row r="232" spans="1:18" x14ac:dyDescent="0.25">
      <c r="A232" s="7" t="s">
        <v>214</v>
      </c>
      <c r="B232" s="7" t="s">
        <v>80</v>
      </c>
      <c r="C232" s="7" t="s">
        <v>82</v>
      </c>
      <c r="D232" s="8">
        <v>16815.806451612902</v>
      </c>
      <c r="E232" s="8">
        <v>303</v>
      </c>
      <c r="F232" s="8">
        <v>8</v>
      </c>
      <c r="G232" s="8">
        <v>215</v>
      </c>
      <c r="H232" s="8">
        <v>20</v>
      </c>
      <c r="I232" s="8">
        <v>0</v>
      </c>
      <c r="J232" s="8">
        <v>0</v>
      </c>
      <c r="K232" s="8">
        <v>0</v>
      </c>
      <c r="L232" s="8">
        <f t="shared" si="29"/>
        <v>243</v>
      </c>
      <c r="M232" s="39">
        <v>31</v>
      </c>
      <c r="N232" s="39">
        <v>20</v>
      </c>
      <c r="O232" s="10">
        <f t="shared" si="30"/>
        <v>294</v>
      </c>
      <c r="P232" s="11">
        <f t="shared" si="31"/>
        <v>1.8018761150223484E-2</v>
      </c>
      <c r="Q232" s="11">
        <f t="shared" si="32"/>
        <v>1.4450689635327746E-2</v>
      </c>
      <c r="R232" s="7"/>
    </row>
    <row r="233" spans="1:18" x14ac:dyDescent="0.25">
      <c r="A233" s="7" t="s">
        <v>214</v>
      </c>
      <c r="B233" s="7" t="s">
        <v>80</v>
      </c>
      <c r="C233" s="7" t="s">
        <v>253</v>
      </c>
      <c r="D233" s="8">
        <v>1610.6451612903224</v>
      </c>
      <c r="E233" s="8">
        <v>2356</v>
      </c>
      <c r="F233" s="8">
        <v>51</v>
      </c>
      <c r="G233" s="8">
        <v>1628</v>
      </c>
      <c r="H233" s="8">
        <v>464</v>
      </c>
      <c r="I233" s="8">
        <v>14</v>
      </c>
      <c r="J233" s="8">
        <v>0</v>
      </c>
      <c r="K233" s="8">
        <v>0</v>
      </c>
      <c r="L233" s="8">
        <f t="shared" si="29"/>
        <v>2157</v>
      </c>
      <c r="M233" s="39">
        <v>67</v>
      </c>
      <c r="N233" s="39">
        <v>3</v>
      </c>
      <c r="O233" s="10">
        <f t="shared" si="30"/>
        <v>2227</v>
      </c>
      <c r="P233" s="11">
        <f t="shared" si="31"/>
        <v>1.4627678750250352</v>
      </c>
      <c r="Q233" s="11">
        <f t="shared" si="32"/>
        <v>1.3392149008612058</v>
      </c>
      <c r="R233" s="7"/>
    </row>
    <row r="234" spans="1:18" x14ac:dyDescent="0.25">
      <c r="A234" s="7" t="s">
        <v>214</v>
      </c>
      <c r="B234" s="7" t="s">
        <v>80</v>
      </c>
      <c r="C234" s="7" t="s">
        <v>254</v>
      </c>
      <c r="D234" s="8">
        <v>1579.0322580645161</v>
      </c>
      <c r="E234" s="8">
        <v>1275</v>
      </c>
      <c r="F234" s="8">
        <v>150</v>
      </c>
      <c r="G234" s="8">
        <v>500</v>
      </c>
      <c r="H234" s="8">
        <v>163</v>
      </c>
      <c r="I234" s="8">
        <v>15</v>
      </c>
      <c r="J234" s="8">
        <v>0</v>
      </c>
      <c r="K234" s="8">
        <v>0</v>
      </c>
      <c r="L234" s="8">
        <f t="shared" si="29"/>
        <v>828</v>
      </c>
      <c r="M234" s="39">
        <v>12</v>
      </c>
      <c r="N234" s="39">
        <v>0</v>
      </c>
      <c r="O234" s="10">
        <f t="shared" si="30"/>
        <v>840</v>
      </c>
      <c r="P234" s="11">
        <f t="shared" si="31"/>
        <v>0.80745658835546474</v>
      </c>
      <c r="Q234" s="11">
        <f t="shared" si="32"/>
        <v>0.52437180796731364</v>
      </c>
      <c r="R234" s="7"/>
    </row>
    <row r="235" spans="1:18" x14ac:dyDescent="0.25">
      <c r="A235" s="7" t="s">
        <v>214</v>
      </c>
      <c r="B235" s="7" t="s">
        <v>80</v>
      </c>
      <c r="C235" s="7" t="s">
        <v>255</v>
      </c>
      <c r="D235" s="8">
        <v>6200.645161290322</v>
      </c>
      <c r="E235" s="8">
        <v>2680</v>
      </c>
      <c r="F235" s="8">
        <v>459</v>
      </c>
      <c r="G235" s="8">
        <v>1215</v>
      </c>
      <c r="H235" s="8">
        <v>261</v>
      </c>
      <c r="I235" s="8">
        <v>3</v>
      </c>
      <c r="J235" s="8">
        <v>0</v>
      </c>
      <c r="K235" s="8">
        <v>0</v>
      </c>
      <c r="L235" s="8">
        <f t="shared" si="29"/>
        <v>1938</v>
      </c>
      <c r="M235" s="39">
        <v>21</v>
      </c>
      <c r="N235" s="39">
        <v>0</v>
      </c>
      <c r="O235" s="10">
        <f t="shared" si="30"/>
        <v>1959</v>
      </c>
      <c r="P235" s="11">
        <f t="shared" si="31"/>
        <v>0.43221308916866097</v>
      </c>
      <c r="Q235" s="11">
        <f t="shared" si="32"/>
        <v>0.31254812194360632</v>
      </c>
      <c r="R235" s="7"/>
    </row>
    <row r="236" spans="1:18" x14ac:dyDescent="0.25">
      <c r="A236" s="7" t="s">
        <v>214</v>
      </c>
      <c r="B236" s="7" t="s">
        <v>80</v>
      </c>
      <c r="C236" s="7" t="s">
        <v>256</v>
      </c>
      <c r="D236" s="8">
        <v>4304.8387096774195</v>
      </c>
      <c r="E236" s="8">
        <v>3371</v>
      </c>
      <c r="F236" s="8">
        <v>392</v>
      </c>
      <c r="G236" s="8">
        <v>1155</v>
      </c>
      <c r="H236" s="8">
        <v>706</v>
      </c>
      <c r="I236" s="8">
        <v>33</v>
      </c>
      <c r="J236" s="8">
        <v>0</v>
      </c>
      <c r="K236" s="8">
        <v>0</v>
      </c>
      <c r="L236" s="8">
        <f t="shared" si="29"/>
        <v>2286</v>
      </c>
      <c r="M236" s="39">
        <v>37</v>
      </c>
      <c r="N236" s="39">
        <v>0</v>
      </c>
      <c r="O236" s="10">
        <f t="shared" si="30"/>
        <v>2323</v>
      </c>
      <c r="P236" s="11">
        <f t="shared" si="31"/>
        <v>0.78307231172723868</v>
      </c>
      <c r="Q236" s="11">
        <f t="shared" si="32"/>
        <v>0.53103034844511054</v>
      </c>
      <c r="R236" s="7"/>
    </row>
    <row r="237" spans="1:18" x14ac:dyDescent="0.25">
      <c r="A237" s="7" t="s">
        <v>214</v>
      </c>
      <c r="B237" s="7" t="s">
        <v>80</v>
      </c>
      <c r="C237" s="7" t="s">
        <v>257</v>
      </c>
      <c r="D237" s="8">
        <v>3767.4193548387098</v>
      </c>
      <c r="E237" s="8">
        <v>3047</v>
      </c>
      <c r="F237" s="8">
        <v>140</v>
      </c>
      <c r="G237" s="8">
        <v>1258</v>
      </c>
      <c r="H237" s="8">
        <v>800</v>
      </c>
      <c r="I237" s="8">
        <v>8</v>
      </c>
      <c r="J237" s="8">
        <v>0</v>
      </c>
      <c r="K237" s="8">
        <v>0</v>
      </c>
      <c r="L237" s="8">
        <f t="shared" si="29"/>
        <v>2206</v>
      </c>
      <c r="M237" s="39">
        <v>11</v>
      </c>
      <c r="N237" s="39">
        <v>0</v>
      </c>
      <c r="O237" s="10">
        <f t="shared" si="30"/>
        <v>2217</v>
      </c>
      <c r="P237" s="11">
        <f t="shared" si="31"/>
        <v>0.80877643633872764</v>
      </c>
      <c r="Q237" s="11">
        <f t="shared" si="32"/>
        <v>0.58554670776607587</v>
      </c>
      <c r="R237" s="7"/>
    </row>
    <row r="238" spans="1:18" x14ac:dyDescent="0.25">
      <c r="A238" s="7" t="s">
        <v>214</v>
      </c>
      <c r="B238" s="7" t="s">
        <v>80</v>
      </c>
      <c r="C238" s="7" t="s">
        <v>258</v>
      </c>
      <c r="D238" s="8">
        <v>18013.870967741936</v>
      </c>
      <c r="E238" s="8">
        <v>14341</v>
      </c>
      <c r="F238" s="8">
        <v>15</v>
      </c>
      <c r="G238" s="8">
        <v>1190</v>
      </c>
      <c r="H238" s="8">
        <v>4499</v>
      </c>
      <c r="I238" s="8">
        <v>1754</v>
      </c>
      <c r="J238" s="8">
        <v>326</v>
      </c>
      <c r="K238" s="8">
        <v>0</v>
      </c>
      <c r="L238" s="8">
        <f t="shared" si="29"/>
        <v>7784</v>
      </c>
      <c r="M238" s="39">
        <v>90</v>
      </c>
      <c r="N238" s="39">
        <v>3</v>
      </c>
      <c r="O238" s="10">
        <f t="shared" si="30"/>
        <v>7877</v>
      </c>
      <c r="P238" s="11">
        <f t="shared" si="31"/>
        <v>0.79610873341331945</v>
      </c>
      <c r="Q238" s="11">
        <f t="shared" si="32"/>
        <v>0.43211145533012196</v>
      </c>
      <c r="R238" s="7"/>
    </row>
    <row r="239" spans="1:18" x14ac:dyDescent="0.25">
      <c r="A239" s="7" t="s">
        <v>214</v>
      </c>
      <c r="B239" s="7" t="s">
        <v>80</v>
      </c>
      <c r="C239" s="7" t="s">
        <v>259</v>
      </c>
      <c r="D239" s="8">
        <v>6318.7096774193551</v>
      </c>
      <c r="E239" s="8">
        <v>3494</v>
      </c>
      <c r="F239" s="8">
        <v>212</v>
      </c>
      <c r="G239" s="8">
        <v>1902</v>
      </c>
      <c r="H239" s="8">
        <v>564</v>
      </c>
      <c r="I239" s="8">
        <v>12</v>
      </c>
      <c r="J239" s="8">
        <v>0</v>
      </c>
      <c r="K239" s="8">
        <v>0</v>
      </c>
      <c r="L239" s="8">
        <f t="shared" si="29"/>
        <v>2690</v>
      </c>
      <c r="M239" s="39">
        <v>56</v>
      </c>
      <c r="N239" s="39">
        <v>3</v>
      </c>
      <c r="O239" s="10">
        <f t="shared" si="30"/>
        <v>2749</v>
      </c>
      <c r="P239" s="11">
        <f t="shared" si="31"/>
        <v>0.55296099652848685</v>
      </c>
      <c r="Q239" s="11">
        <f t="shared" si="32"/>
        <v>0.42571982846640799</v>
      </c>
      <c r="R239" s="7"/>
    </row>
    <row r="240" spans="1:18" x14ac:dyDescent="0.25">
      <c r="A240" s="7" t="s">
        <v>214</v>
      </c>
      <c r="B240" s="7" t="s">
        <v>80</v>
      </c>
      <c r="C240" s="7" t="s">
        <v>260</v>
      </c>
      <c r="D240" s="8">
        <v>3097.0967741935483</v>
      </c>
      <c r="E240" s="8">
        <v>1571</v>
      </c>
      <c r="F240" s="8">
        <v>437</v>
      </c>
      <c r="G240" s="8">
        <v>707</v>
      </c>
      <c r="H240" s="8">
        <v>238</v>
      </c>
      <c r="I240" s="8">
        <v>2</v>
      </c>
      <c r="J240" s="8">
        <v>0</v>
      </c>
      <c r="K240" s="8">
        <v>0</v>
      </c>
      <c r="L240" s="8">
        <f t="shared" si="29"/>
        <v>1384</v>
      </c>
      <c r="M240" s="39">
        <v>11</v>
      </c>
      <c r="N240" s="39">
        <v>0</v>
      </c>
      <c r="O240" s="10">
        <f t="shared" si="30"/>
        <v>1395</v>
      </c>
      <c r="P240" s="11">
        <f t="shared" si="31"/>
        <v>0.50724924487032608</v>
      </c>
      <c r="Q240" s="11">
        <f t="shared" si="32"/>
        <v>0.44687011769607332</v>
      </c>
      <c r="R240" s="7"/>
    </row>
    <row r="241" spans="1:18" x14ac:dyDescent="0.25">
      <c r="A241" s="7" t="s">
        <v>214</v>
      </c>
      <c r="B241" s="7" t="s">
        <v>80</v>
      </c>
      <c r="C241" s="7" t="s">
        <v>261</v>
      </c>
      <c r="D241" s="8">
        <v>2082.9032258064517</v>
      </c>
      <c r="E241" s="8">
        <v>1268</v>
      </c>
      <c r="F241" s="8">
        <v>139</v>
      </c>
      <c r="G241" s="8">
        <v>818</v>
      </c>
      <c r="H241" s="8">
        <v>103</v>
      </c>
      <c r="I241" s="8">
        <v>1</v>
      </c>
      <c r="J241" s="8">
        <v>0</v>
      </c>
      <c r="K241" s="8">
        <v>0</v>
      </c>
      <c r="L241" s="8">
        <f t="shared" si="29"/>
        <v>1061</v>
      </c>
      <c r="M241" s="39">
        <v>18</v>
      </c>
      <c r="N241" s="39">
        <v>1</v>
      </c>
      <c r="O241" s="10">
        <f t="shared" si="30"/>
        <v>1080</v>
      </c>
      <c r="P241" s="11">
        <f t="shared" si="31"/>
        <v>0.60876568065665171</v>
      </c>
      <c r="Q241" s="11">
        <f t="shared" si="32"/>
        <v>0.50938516338857054</v>
      </c>
      <c r="R241" s="7"/>
    </row>
    <row r="242" spans="1:18" x14ac:dyDescent="0.25">
      <c r="A242" s="7" t="s">
        <v>214</v>
      </c>
      <c r="B242" s="7" t="s">
        <v>80</v>
      </c>
      <c r="C242" s="7" t="s">
        <v>262</v>
      </c>
      <c r="D242" s="8">
        <v>1802.9032258064515</v>
      </c>
      <c r="E242" s="8">
        <v>804</v>
      </c>
      <c r="F242" s="8">
        <v>87</v>
      </c>
      <c r="G242" s="8">
        <v>140</v>
      </c>
      <c r="H242" s="8">
        <v>147</v>
      </c>
      <c r="I242" s="8">
        <v>0</v>
      </c>
      <c r="J242" s="8">
        <v>0</v>
      </c>
      <c r="K242" s="8">
        <v>0</v>
      </c>
      <c r="L242" s="8">
        <f t="shared" si="29"/>
        <v>374</v>
      </c>
      <c r="M242" s="39">
        <v>2</v>
      </c>
      <c r="N242" s="39">
        <v>0</v>
      </c>
      <c r="O242" s="10">
        <f t="shared" si="30"/>
        <v>376</v>
      </c>
      <c r="P242" s="11">
        <f t="shared" si="31"/>
        <v>0.44594739667203437</v>
      </c>
      <c r="Q242" s="11">
        <f t="shared" si="32"/>
        <v>0.20744319198425482</v>
      </c>
      <c r="R242" s="7"/>
    </row>
    <row r="243" spans="1:18" x14ac:dyDescent="0.25">
      <c r="A243" s="7" t="s">
        <v>214</v>
      </c>
      <c r="B243" s="7" t="s">
        <v>80</v>
      </c>
      <c r="C243" s="7" t="s">
        <v>263</v>
      </c>
      <c r="D243" s="8">
        <v>7416.7741935483873</v>
      </c>
      <c r="E243" s="8">
        <v>1298</v>
      </c>
      <c r="F243" s="8">
        <v>437</v>
      </c>
      <c r="G243" s="8">
        <v>503</v>
      </c>
      <c r="H243" s="8">
        <v>21</v>
      </c>
      <c r="I243" s="8">
        <v>1</v>
      </c>
      <c r="J243" s="8">
        <v>0</v>
      </c>
      <c r="K243" s="8">
        <v>0</v>
      </c>
      <c r="L243" s="8">
        <f t="shared" si="29"/>
        <v>962</v>
      </c>
      <c r="M243" s="39">
        <v>15</v>
      </c>
      <c r="N243" s="39">
        <v>0</v>
      </c>
      <c r="O243" s="10">
        <f t="shared" si="30"/>
        <v>977</v>
      </c>
      <c r="P243" s="11">
        <f t="shared" si="31"/>
        <v>0.17500869867780097</v>
      </c>
      <c r="Q243" s="11">
        <f t="shared" si="32"/>
        <v>0.12970598469032707</v>
      </c>
      <c r="R243" s="7"/>
    </row>
    <row r="244" spans="1:18" x14ac:dyDescent="0.25">
      <c r="A244" s="7" t="s">
        <v>214</v>
      </c>
      <c r="B244" s="7" t="s">
        <v>80</v>
      </c>
      <c r="C244" s="7" t="s">
        <v>264</v>
      </c>
      <c r="D244" s="8">
        <v>22846.451612903224</v>
      </c>
      <c r="E244" s="8">
        <v>2977</v>
      </c>
      <c r="F244" s="8">
        <v>1162</v>
      </c>
      <c r="G244" s="8">
        <v>865</v>
      </c>
      <c r="H244" s="8">
        <v>117</v>
      </c>
      <c r="I244" s="8">
        <v>1</v>
      </c>
      <c r="J244" s="8">
        <v>0</v>
      </c>
      <c r="K244" s="8">
        <v>0</v>
      </c>
      <c r="L244" s="8">
        <f t="shared" si="29"/>
        <v>2145</v>
      </c>
      <c r="M244" s="39">
        <v>27</v>
      </c>
      <c r="N244" s="39">
        <v>0</v>
      </c>
      <c r="O244" s="10">
        <f t="shared" si="30"/>
        <v>2172</v>
      </c>
      <c r="P244" s="11">
        <f t="shared" si="31"/>
        <v>0.13030469897209987</v>
      </c>
      <c r="Q244" s="11">
        <f t="shared" si="32"/>
        <v>9.3887665198237893E-2</v>
      </c>
      <c r="R244" s="7"/>
    </row>
    <row r="245" spans="1:18" x14ac:dyDescent="0.25">
      <c r="A245" s="7" t="s">
        <v>214</v>
      </c>
      <c r="B245" s="7" t="s">
        <v>80</v>
      </c>
      <c r="C245" s="7" t="s">
        <v>265</v>
      </c>
      <c r="D245" s="8">
        <v>1100.3225806451612</v>
      </c>
      <c r="E245" s="8">
        <v>322</v>
      </c>
      <c r="F245" s="8">
        <v>91</v>
      </c>
      <c r="G245" s="8">
        <v>169</v>
      </c>
      <c r="H245" s="8">
        <v>4</v>
      </c>
      <c r="I245" s="8">
        <v>2</v>
      </c>
      <c r="J245" s="8">
        <v>2</v>
      </c>
      <c r="K245" s="8">
        <v>0</v>
      </c>
      <c r="L245" s="8">
        <f t="shared" si="29"/>
        <v>268</v>
      </c>
      <c r="M245" s="39">
        <v>0</v>
      </c>
      <c r="N245" s="39">
        <v>0</v>
      </c>
      <c r="O245" s="10">
        <f t="shared" si="30"/>
        <v>268</v>
      </c>
      <c r="P245" s="11">
        <f t="shared" si="31"/>
        <v>0.2926414541190267</v>
      </c>
      <c r="Q245" s="11">
        <f t="shared" si="32"/>
        <v>0.24356493696863091</v>
      </c>
      <c r="R245" s="7"/>
    </row>
    <row r="246" spans="1:18" x14ac:dyDescent="0.25">
      <c r="A246" s="7" t="s">
        <v>214</v>
      </c>
      <c r="B246" s="7" t="s">
        <v>80</v>
      </c>
      <c r="C246" s="7" t="s">
        <v>266</v>
      </c>
      <c r="D246" s="8">
        <v>2076.7741935483868</v>
      </c>
      <c r="E246" s="8">
        <v>1654</v>
      </c>
      <c r="F246" s="8">
        <v>249</v>
      </c>
      <c r="G246" s="8">
        <v>536</v>
      </c>
      <c r="H246" s="8">
        <v>339</v>
      </c>
      <c r="I246" s="8">
        <v>3</v>
      </c>
      <c r="J246" s="8">
        <v>0</v>
      </c>
      <c r="K246" s="8">
        <v>0</v>
      </c>
      <c r="L246" s="8">
        <f t="shared" si="29"/>
        <v>1127</v>
      </c>
      <c r="M246" s="39">
        <v>8</v>
      </c>
      <c r="N246" s="39">
        <v>0</v>
      </c>
      <c r="O246" s="10">
        <f t="shared" si="30"/>
        <v>1135</v>
      </c>
      <c r="P246" s="11">
        <f t="shared" si="31"/>
        <v>0.79642746194470337</v>
      </c>
      <c r="Q246" s="11">
        <f t="shared" si="32"/>
        <v>0.5426685305995651</v>
      </c>
      <c r="R246" s="7"/>
    </row>
    <row r="247" spans="1:18" x14ac:dyDescent="0.25">
      <c r="A247" s="7" t="s">
        <v>214</v>
      </c>
      <c r="B247" s="7" t="s">
        <v>80</v>
      </c>
      <c r="C247" s="7" t="s">
        <v>267</v>
      </c>
      <c r="D247" s="8">
        <v>16477.096774193549</v>
      </c>
      <c r="E247" s="8">
        <v>7727</v>
      </c>
      <c r="F247" s="8">
        <v>5143</v>
      </c>
      <c r="G247" s="8">
        <v>2286</v>
      </c>
      <c r="H247" s="8">
        <v>472</v>
      </c>
      <c r="I247" s="8">
        <v>65</v>
      </c>
      <c r="J247" s="8">
        <v>0</v>
      </c>
      <c r="K247" s="8">
        <v>0</v>
      </c>
      <c r="L247" s="8">
        <f t="shared" si="29"/>
        <v>7966</v>
      </c>
      <c r="M247" s="39">
        <v>38</v>
      </c>
      <c r="N247" s="39">
        <v>1</v>
      </c>
      <c r="O247" s="10">
        <f t="shared" si="30"/>
        <v>8005</v>
      </c>
      <c r="P247" s="11">
        <f t="shared" si="31"/>
        <v>0.46895397325711152</v>
      </c>
      <c r="Q247" s="11">
        <f t="shared" si="32"/>
        <v>0.48345895573523362</v>
      </c>
      <c r="R247" s="7"/>
    </row>
    <row r="248" spans="1:18" x14ac:dyDescent="0.25">
      <c r="A248" s="7" t="s">
        <v>214</v>
      </c>
      <c r="B248" s="7" t="s">
        <v>80</v>
      </c>
      <c r="C248" s="7" t="s">
        <v>268</v>
      </c>
      <c r="D248" s="8">
        <v>6304.8387096774195</v>
      </c>
      <c r="E248" s="8">
        <v>3796</v>
      </c>
      <c r="F248" s="8">
        <v>976</v>
      </c>
      <c r="G248" s="8">
        <v>2290</v>
      </c>
      <c r="H248" s="8">
        <v>242</v>
      </c>
      <c r="I248" s="8">
        <v>3</v>
      </c>
      <c r="J248" s="8">
        <v>0</v>
      </c>
      <c r="K248" s="8">
        <v>0</v>
      </c>
      <c r="L248" s="8">
        <f t="shared" si="29"/>
        <v>3511</v>
      </c>
      <c r="M248" s="39">
        <v>9</v>
      </c>
      <c r="N248" s="39">
        <v>0</v>
      </c>
      <c r="O248" s="10">
        <f t="shared" si="30"/>
        <v>3520</v>
      </c>
      <c r="P248" s="11">
        <f t="shared" si="31"/>
        <v>0.60207725761064212</v>
      </c>
      <c r="Q248" s="11">
        <f t="shared" si="32"/>
        <v>0.55687388078792532</v>
      </c>
      <c r="R248" s="7"/>
    </row>
    <row r="249" spans="1:18" x14ac:dyDescent="0.25">
      <c r="A249" s="7" t="s">
        <v>214</v>
      </c>
      <c r="B249" s="7" t="s">
        <v>80</v>
      </c>
      <c r="C249" s="7" t="s">
        <v>269</v>
      </c>
      <c r="D249" s="8">
        <v>10578.387096774193</v>
      </c>
      <c r="E249" s="8">
        <v>3710</v>
      </c>
      <c r="F249" s="8">
        <v>648</v>
      </c>
      <c r="G249" s="8">
        <v>1044</v>
      </c>
      <c r="H249" s="8">
        <v>390</v>
      </c>
      <c r="I249" s="8">
        <v>8</v>
      </c>
      <c r="J249" s="8">
        <v>0</v>
      </c>
      <c r="K249" s="8">
        <v>0</v>
      </c>
      <c r="L249" s="8">
        <f t="shared" si="29"/>
        <v>2090</v>
      </c>
      <c r="M249" s="39">
        <v>10</v>
      </c>
      <c r="N249" s="39">
        <v>0</v>
      </c>
      <c r="O249" s="10">
        <f t="shared" si="30"/>
        <v>2100</v>
      </c>
      <c r="P249" s="11">
        <f t="shared" si="31"/>
        <v>0.35071509163540998</v>
      </c>
      <c r="Q249" s="11">
        <f t="shared" si="32"/>
        <v>0.19757265270027141</v>
      </c>
      <c r="R249" s="7"/>
    </row>
    <row r="250" spans="1:18" x14ac:dyDescent="0.25">
      <c r="A250" s="7" t="s">
        <v>214</v>
      </c>
      <c r="B250" s="7" t="s">
        <v>80</v>
      </c>
      <c r="C250" s="7" t="s">
        <v>81</v>
      </c>
      <c r="D250" s="8">
        <v>41970.322580645159</v>
      </c>
      <c r="E250" s="8">
        <v>7</v>
      </c>
      <c r="F250" s="8">
        <v>0</v>
      </c>
      <c r="G250" s="8">
        <v>0</v>
      </c>
      <c r="H250" s="8">
        <v>0</v>
      </c>
      <c r="I250" s="8">
        <v>1</v>
      </c>
      <c r="J250" s="8">
        <v>0</v>
      </c>
      <c r="K250" s="8">
        <v>0</v>
      </c>
      <c r="L250" s="8">
        <f t="shared" si="29"/>
        <v>1</v>
      </c>
      <c r="M250" s="39">
        <v>23</v>
      </c>
      <c r="N250" s="39">
        <v>17</v>
      </c>
      <c r="O250" s="10">
        <f t="shared" si="30"/>
        <v>41</v>
      </c>
      <c r="P250" s="11">
        <f t="shared" si="31"/>
        <v>1.6678451747778768E-4</v>
      </c>
      <c r="Q250" s="11">
        <f t="shared" si="32"/>
        <v>2.3826359639683955E-5</v>
      </c>
      <c r="R250" s="7"/>
    </row>
    <row r="251" spans="1:18" x14ac:dyDescent="0.25">
      <c r="A251" s="7" t="s">
        <v>214</v>
      </c>
      <c r="B251" s="7" t="s">
        <v>80</v>
      </c>
      <c r="C251" s="7" t="s">
        <v>202</v>
      </c>
      <c r="D251" s="8">
        <v>2642.2580645161288</v>
      </c>
      <c r="E251" s="8">
        <v>1208</v>
      </c>
      <c r="F251" s="8">
        <v>369</v>
      </c>
      <c r="G251" s="8">
        <v>651</v>
      </c>
      <c r="H251" s="8">
        <v>140</v>
      </c>
      <c r="I251" s="8">
        <v>0</v>
      </c>
      <c r="J251" s="8">
        <v>0</v>
      </c>
      <c r="K251" s="8">
        <v>0</v>
      </c>
      <c r="L251" s="8">
        <f t="shared" si="29"/>
        <v>1160</v>
      </c>
      <c r="M251" s="39">
        <v>5</v>
      </c>
      <c r="N251" s="39">
        <v>0</v>
      </c>
      <c r="O251" s="10">
        <f t="shared" si="30"/>
        <v>1165</v>
      </c>
      <c r="P251" s="11">
        <f t="shared" si="31"/>
        <v>0.45718471493102192</v>
      </c>
      <c r="Q251" s="11">
        <f t="shared" si="32"/>
        <v>0.43901843486753755</v>
      </c>
      <c r="R251" s="7"/>
    </row>
    <row r="252" spans="1:18" x14ac:dyDescent="0.25">
      <c r="A252" s="7" t="s">
        <v>214</v>
      </c>
      <c r="B252" s="7" t="s">
        <v>80</v>
      </c>
      <c r="C252" s="7" t="s">
        <v>270</v>
      </c>
      <c r="D252" s="8">
        <v>5564.1935483870966</v>
      </c>
      <c r="E252" s="8">
        <v>2262</v>
      </c>
      <c r="F252" s="8">
        <v>590</v>
      </c>
      <c r="G252" s="8">
        <v>730</v>
      </c>
      <c r="H252" s="8">
        <v>391</v>
      </c>
      <c r="I252" s="8">
        <v>0</v>
      </c>
      <c r="J252" s="8">
        <v>0</v>
      </c>
      <c r="K252" s="8">
        <v>0</v>
      </c>
      <c r="L252" s="8">
        <f t="shared" si="29"/>
        <v>1711</v>
      </c>
      <c r="M252" s="39">
        <v>6</v>
      </c>
      <c r="N252" s="39">
        <v>0</v>
      </c>
      <c r="O252" s="10">
        <f t="shared" si="30"/>
        <v>1717</v>
      </c>
      <c r="P252" s="11">
        <f t="shared" si="31"/>
        <v>0.40652791466171956</v>
      </c>
      <c r="Q252" s="11">
        <f t="shared" si="32"/>
        <v>0.30750188416719809</v>
      </c>
      <c r="R252" s="7"/>
    </row>
    <row r="253" spans="1:18" x14ac:dyDescent="0.25">
      <c r="A253" s="7" t="s">
        <v>214</v>
      </c>
      <c r="B253" s="7" t="s">
        <v>80</v>
      </c>
      <c r="C253" s="7" t="s">
        <v>271</v>
      </c>
      <c r="D253" s="8">
        <v>1839.3548387096773</v>
      </c>
      <c r="E253" s="8">
        <v>1181</v>
      </c>
      <c r="F253" s="8">
        <v>240</v>
      </c>
      <c r="G253" s="8">
        <v>629</v>
      </c>
      <c r="H253" s="8">
        <v>77</v>
      </c>
      <c r="I253" s="8">
        <v>4</v>
      </c>
      <c r="J253" s="8">
        <v>0</v>
      </c>
      <c r="K253" s="8">
        <v>0</v>
      </c>
      <c r="L253" s="8">
        <f t="shared" si="29"/>
        <v>950</v>
      </c>
      <c r="M253" s="39">
        <v>11</v>
      </c>
      <c r="N253" s="39">
        <v>0</v>
      </c>
      <c r="O253" s="10">
        <f t="shared" si="30"/>
        <v>961</v>
      </c>
      <c r="P253" s="11">
        <f t="shared" si="31"/>
        <v>0.64207295685724308</v>
      </c>
      <c r="Q253" s="11">
        <f t="shared" si="32"/>
        <v>0.51648544370396354</v>
      </c>
      <c r="R253" s="7"/>
    </row>
    <row r="254" spans="1:18" x14ac:dyDescent="0.25">
      <c r="A254" s="7" t="s">
        <v>214</v>
      </c>
      <c r="B254" s="7" t="s">
        <v>80</v>
      </c>
      <c r="C254" s="7" t="s">
        <v>272</v>
      </c>
      <c r="D254" s="8">
        <v>5217.0967741935483</v>
      </c>
      <c r="E254" s="8">
        <v>3199</v>
      </c>
      <c r="F254" s="8">
        <v>269</v>
      </c>
      <c r="G254" s="8">
        <v>1117</v>
      </c>
      <c r="H254" s="8">
        <v>684</v>
      </c>
      <c r="I254" s="8">
        <v>3</v>
      </c>
      <c r="J254" s="8">
        <v>0</v>
      </c>
      <c r="K254" s="8">
        <v>0</v>
      </c>
      <c r="L254" s="8">
        <f t="shared" si="29"/>
        <v>2073</v>
      </c>
      <c r="M254" s="39">
        <v>22</v>
      </c>
      <c r="N254" s="39">
        <v>0</v>
      </c>
      <c r="O254" s="10">
        <f t="shared" si="30"/>
        <v>2095</v>
      </c>
      <c r="P254" s="11">
        <f t="shared" si="31"/>
        <v>0.61317628145674896</v>
      </c>
      <c r="Q254" s="11">
        <f t="shared" si="32"/>
        <v>0.39734743090335745</v>
      </c>
      <c r="R254" s="7"/>
    </row>
    <row r="255" spans="1:18" x14ac:dyDescent="0.25">
      <c r="A255" s="7" t="s">
        <v>214</v>
      </c>
      <c r="B255" s="7" t="s">
        <v>80</v>
      </c>
      <c r="C255" s="7" t="s">
        <v>273</v>
      </c>
      <c r="D255" s="8">
        <v>4211.9354838709678</v>
      </c>
      <c r="E255" s="8">
        <v>1789</v>
      </c>
      <c r="F255" s="8">
        <v>170</v>
      </c>
      <c r="G255" s="8">
        <v>962</v>
      </c>
      <c r="H255" s="8">
        <v>258</v>
      </c>
      <c r="I255" s="8">
        <v>89</v>
      </c>
      <c r="J255" s="8">
        <v>4</v>
      </c>
      <c r="K255" s="8">
        <v>2</v>
      </c>
      <c r="L255" s="8">
        <f t="shared" si="29"/>
        <v>1485</v>
      </c>
      <c r="M255" s="39">
        <v>27</v>
      </c>
      <c r="N255" s="39">
        <v>0</v>
      </c>
      <c r="O255" s="10">
        <f t="shared" si="30"/>
        <v>1512</v>
      </c>
      <c r="P255" s="11">
        <f t="shared" si="31"/>
        <v>0.42474534732327485</v>
      </c>
      <c r="Q255" s="11">
        <f t="shared" si="32"/>
        <v>0.35256950294860995</v>
      </c>
      <c r="R255" s="7"/>
    </row>
    <row r="256" spans="1:18" x14ac:dyDescent="0.25">
      <c r="A256" s="7" t="s">
        <v>214</v>
      </c>
      <c r="B256" s="7" t="s">
        <v>80</v>
      </c>
      <c r="C256" s="7" t="s">
        <v>274</v>
      </c>
      <c r="D256" s="8">
        <v>1132.5806451612902</v>
      </c>
      <c r="E256" s="8">
        <v>868</v>
      </c>
      <c r="F256" s="8">
        <v>181</v>
      </c>
      <c r="G256" s="8">
        <v>560</v>
      </c>
      <c r="H256" s="8">
        <v>12</v>
      </c>
      <c r="I256" s="8">
        <v>4</v>
      </c>
      <c r="J256" s="8">
        <v>0</v>
      </c>
      <c r="K256" s="8">
        <v>0</v>
      </c>
      <c r="L256" s="8">
        <f t="shared" ref="L256:L319" si="33">SUM(F256:K256)</f>
        <v>757</v>
      </c>
      <c r="M256" s="39">
        <v>4</v>
      </c>
      <c r="N256" s="39">
        <v>0</v>
      </c>
      <c r="O256" s="10">
        <f t="shared" si="30"/>
        <v>761</v>
      </c>
      <c r="P256" s="11">
        <f t="shared" si="31"/>
        <v>0.76639134149814869</v>
      </c>
      <c r="Q256" s="11">
        <f t="shared" si="32"/>
        <v>0.66838507547707215</v>
      </c>
      <c r="R256" s="7"/>
    </row>
    <row r="257" spans="1:18" x14ac:dyDescent="0.25">
      <c r="A257" s="7" t="s">
        <v>214</v>
      </c>
      <c r="B257" s="7" t="s">
        <v>80</v>
      </c>
      <c r="C257" s="7" t="s">
        <v>275</v>
      </c>
      <c r="D257" s="8">
        <v>8922.2580645161288</v>
      </c>
      <c r="E257" s="8">
        <v>1966</v>
      </c>
      <c r="F257" s="8">
        <v>1229</v>
      </c>
      <c r="G257" s="8">
        <v>335</v>
      </c>
      <c r="H257" s="8">
        <v>0</v>
      </c>
      <c r="I257" s="8">
        <v>0</v>
      </c>
      <c r="J257" s="8">
        <v>0</v>
      </c>
      <c r="K257" s="8">
        <v>0</v>
      </c>
      <c r="L257" s="8">
        <f t="shared" si="33"/>
        <v>1564</v>
      </c>
      <c r="M257" s="39">
        <v>6</v>
      </c>
      <c r="N257" s="39">
        <v>0</v>
      </c>
      <c r="O257" s="10">
        <f t="shared" ref="O257:O320" si="34">SUM(L257:N257)</f>
        <v>1570</v>
      </c>
      <c r="P257" s="11">
        <f t="shared" ref="P257:P321" si="35">E257/D257</f>
        <v>0.22034780722368849</v>
      </c>
      <c r="Q257" s="11">
        <f t="shared" ref="Q257:Q321" si="36">L257/D257</f>
        <v>0.17529194837123541</v>
      </c>
      <c r="R257" s="7"/>
    </row>
    <row r="258" spans="1:18" x14ac:dyDescent="0.25">
      <c r="A258" s="7" t="s">
        <v>214</v>
      </c>
      <c r="B258" s="7" t="s">
        <v>80</v>
      </c>
      <c r="C258" s="7" t="s">
        <v>27</v>
      </c>
      <c r="D258" s="8">
        <v>3518.7096774193546</v>
      </c>
      <c r="E258" s="8">
        <v>2747</v>
      </c>
      <c r="F258" s="8">
        <v>379</v>
      </c>
      <c r="G258" s="8">
        <v>1713</v>
      </c>
      <c r="H258" s="8">
        <v>28</v>
      </c>
      <c r="I258" s="8">
        <v>10</v>
      </c>
      <c r="J258" s="8">
        <v>0</v>
      </c>
      <c r="K258" s="8">
        <v>0</v>
      </c>
      <c r="L258" s="8">
        <f t="shared" si="33"/>
        <v>2130</v>
      </c>
      <c r="M258" s="39">
        <v>4</v>
      </c>
      <c r="N258" s="39">
        <v>0</v>
      </c>
      <c r="O258" s="10">
        <f t="shared" si="34"/>
        <v>2134</v>
      </c>
      <c r="P258" s="11">
        <f t="shared" si="35"/>
        <v>0.78068390172350577</v>
      </c>
      <c r="Q258" s="11">
        <f t="shared" si="36"/>
        <v>0.60533553355335534</v>
      </c>
      <c r="R258" s="7"/>
    </row>
    <row r="259" spans="1:18" x14ac:dyDescent="0.25">
      <c r="A259" s="7" t="s">
        <v>214</v>
      </c>
      <c r="B259" s="7" t="s">
        <v>80</v>
      </c>
      <c r="C259" s="7" t="s">
        <v>276</v>
      </c>
      <c r="D259" s="8">
        <v>9322.9032258064508</v>
      </c>
      <c r="E259" s="8">
        <v>4487</v>
      </c>
      <c r="F259" s="8">
        <v>23</v>
      </c>
      <c r="G259" s="8">
        <v>1926</v>
      </c>
      <c r="H259" s="8">
        <v>1757</v>
      </c>
      <c r="I259" s="8">
        <v>30</v>
      </c>
      <c r="J259" s="8">
        <v>0</v>
      </c>
      <c r="K259" s="8">
        <v>1</v>
      </c>
      <c r="L259" s="8">
        <f t="shared" si="33"/>
        <v>3737</v>
      </c>
      <c r="M259" s="39">
        <v>75</v>
      </c>
      <c r="N259" s="39">
        <v>1</v>
      </c>
      <c r="O259" s="10">
        <f t="shared" si="34"/>
        <v>3813</v>
      </c>
      <c r="P259" s="11">
        <f t="shared" si="35"/>
        <v>0.48128784471125569</v>
      </c>
      <c r="Q259" s="11">
        <f t="shared" si="36"/>
        <v>0.40084080135635447</v>
      </c>
      <c r="R259" s="7"/>
    </row>
    <row r="260" spans="1:18" x14ac:dyDescent="0.25">
      <c r="A260" s="7" t="s">
        <v>214</v>
      </c>
      <c r="B260" s="7" t="s">
        <v>80</v>
      </c>
      <c r="C260" s="7" t="s">
        <v>277</v>
      </c>
      <c r="D260" s="8">
        <v>10504.516129032258</v>
      </c>
      <c r="E260" s="8">
        <v>3162</v>
      </c>
      <c r="F260" s="8">
        <v>1884</v>
      </c>
      <c r="G260" s="8">
        <v>658</v>
      </c>
      <c r="H260" s="8">
        <v>1</v>
      </c>
      <c r="I260" s="8">
        <v>0</v>
      </c>
      <c r="J260" s="8">
        <v>0</v>
      </c>
      <c r="K260" s="8">
        <v>0</v>
      </c>
      <c r="L260" s="8">
        <f t="shared" si="33"/>
        <v>2543</v>
      </c>
      <c r="M260" s="39">
        <v>28</v>
      </c>
      <c r="N260" s="39">
        <v>0</v>
      </c>
      <c r="O260" s="10">
        <f t="shared" si="34"/>
        <v>2571</v>
      </c>
      <c r="P260" s="11">
        <f t="shared" si="35"/>
        <v>0.30101338901854813</v>
      </c>
      <c r="Q260" s="11">
        <f t="shared" si="36"/>
        <v>0.24208635302788356</v>
      </c>
      <c r="R260" s="7"/>
    </row>
    <row r="261" spans="1:18" x14ac:dyDescent="0.25">
      <c r="A261" s="7" t="s">
        <v>214</v>
      </c>
      <c r="B261" s="7" t="s">
        <v>80</v>
      </c>
      <c r="C261" s="7" t="s">
        <v>278</v>
      </c>
      <c r="D261" s="8">
        <v>4098.0645161290322</v>
      </c>
      <c r="E261" s="8">
        <v>3082</v>
      </c>
      <c r="F261" s="8">
        <v>82</v>
      </c>
      <c r="G261" s="8">
        <v>2007</v>
      </c>
      <c r="H261" s="8">
        <v>191</v>
      </c>
      <c r="I261" s="8">
        <v>1</v>
      </c>
      <c r="J261" s="8">
        <v>0</v>
      </c>
      <c r="K261" s="8">
        <v>0</v>
      </c>
      <c r="L261" s="8">
        <f t="shared" si="33"/>
        <v>2281</v>
      </c>
      <c r="M261" s="39">
        <v>21</v>
      </c>
      <c r="N261" s="39">
        <v>2</v>
      </c>
      <c r="O261" s="10">
        <f t="shared" si="34"/>
        <v>2304</v>
      </c>
      <c r="P261" s="11">
        <f t="shared" si="35"/>
        <v>0.75206234256926952</v>
      </c>
      <c r="Q261" s="11">
        <f t="shared" si="36"/>
        <v>0.55660421914357683</v>
      </c>
      <c r="R261" s="7"/>
    </row>
    <row r="262" spans="1:18" x14ac:dyDescent="0.25">
      <c r="A262" s="7" t="s">
        <v>214</v>
      </c>
      <c r="B262" s="7" t="s">
        <v>80</v>
      </c>
      <c r="C262" s="7" t="s">
        <v>279</v>
      </c>
      <c r="D262" s="8">
        <v>5185.8064516129034</v>
      </c>
      <c r="E262" s="8">
        <v>3249</v>
      </c>
      <c r="F262" s="8">
        <v>528</v>
      </c>
      <c r="G262" s="8">
        <v>2052</v>
      </c>
      <c r="H262" s="8">
        <v>302</v>
      </c>
      <c r="I262" s="8">
        <v>4</v>
      </c>
      <c r="J262" s="8">
        <v>0</v>
      </c>
      <c r="K262" s="8">
        <v>0</v>
      </c>
      <c r="L262" s="8">
        <f t="shared" si="33"/>
        <v>2886</v>
      </c>
      <c r="M262" s="39">
        <v>22</v>
      </c>
      <c r="N262" s="39">
        <v>0</v>
      </c>
      <c r="O262" s="10">
        <f t="shared" si="34"/>
        <v>2908</v>
      </c>
      <c r="P262" s="11">
        <f t="shared" si="35"/>
        <v>0.626517790495148</v>
      </c>
      <c r="Q262" s="11">
        <f t="shared" si="36"/>
        <v>0.55651903458571783</v>
      </c>
      <c r="R262" s="7"/>
    </row>
    <row r="263" spans="1:18" x14ac:dyDescent="0.25">
      <c r="A263" s="7" t="s">
        <v>214</v>
      </c>
      <c r="B263" s="7" t="s">
        <v>80</v>
      </c>
      <c r="C263" s="7" t="s">
        <v>280</v>
      </c>
      <c r="D263" s="8">
        <v>5176.4516129032254</v>
      </c>
      <c r="E263" s="8">
        <v>1958</v>
      </c>
      <c r="F263" s="8">
        <v>117</v>
      </c>
      <c r="G263" s="8">
        <v>728</v>
      </c>
      <c r="H263" s="8">
        <v>571</v>
      </c>
      <c r="I263" s="8">
        <v>1</v>
      </c>
      <c r="J263" s="8">
        <v>0</v>
      </c>
      <c r="K263" s="8">
        <v>0</v>
      </c>
      <c r="L263" s="8">
        <f t="shared" si="33"/>
        <v>1417</v>
      </c>
      <c r="M263" s="39">
        <v>21</v>
      </c>
      <c r="N263" s="39">
        <v>0</v>
      </c>
      <c r="O263" s="10">
        <f t="shared" si="34"/>
        <v>1438</v>
      </c>
      <c r="P263" s="11">
        <f t="shared" si="35"/>
        <v>0.37825138655200352</v>
      </c>
      <c r="Q263" s="11">
        <f t="shared" si="36"/>
        <v>0.27373963980806382</v>
      </c>
      <c r="R263" s="7"/>
    </row>
    <row r="264" spans="1:18" x14ac:dyDescent="0.25">
      <c r="A264" s="7" t="s">
        <v>214</v>
      </c>
      <c r="B264" s="7" t="s">
        <v>80</v>
      </c>
      <c r="C264" s="7" t="s">
        <v>281</v>
      </c>
      <c r="D264" s="8">
        <v>6850.9677419354839</v>
      </c>
      <c r="E264" s="8">
        <v>4616</v>
      </c>
      <c r="F264" s="8">
        <v>218</v>
      </c>
      <c r="G264" s="8">
        <v>1431</v>
      </c>
      <c r="H264" s="8">
        <v>1305</v>
      </c>
      <c r="I264" s="8">
        <v>5</v>
      </c>
      <c r="J264" s="8">
        <v>0</v>
      </c>
      <c r="K264" s="8">
        <v>0</v>
      </c>
      <c r="L264" s="8">
        <f t="shared" si="33"/>
        <v>2959</v>
      </c>
      <c r="M264" s="39">
        <v>19</v>
      </c>
      <c r="N264" s="39">
        <v>0</v>
      </c>
      <c r="O264" s="10">
        <f t="shared" si="34"/>
        <v>2978</v>
      </c>
      <c r="P264" s="11">
        <f t="shared" si="35"/>
        <v>0.67377342499293713</v>
      </c>
      <c r="Q264" s="11">
        <f t="shared" si="36"/>
        <v>0.43190978434880872</v>
      </c>
      <c r="R264" s="7"/>
    </row>
    <row r="265" spans="1:18" x14ac:dyDescent="0.25">
      <c r="A265" s="7" t="s">
        <v>214</v>
      </c>
      <c r="B265" s="7" t="s">
        <v>80</v>
      </c>
      <c r="C265" s="7" t="s">
        <v>282</v>
      </c>
      <c r="D265" s="8">
        <v>8191.9354838709678</v>
      </c>
      <c r="E265" s="8">
        <v>6572</v>
      </c>
      <c r="F265" s="8">
        <v>939</v>
      </c>
      <c r="G265" s="8">
        <v>2084</v>
      </c>
      <c r="H265" s="8">
        <v>746</v>
      </c>
      <c r="I265" s="8">
        <v>178</v>
      </c>
      <c r="J265" s="8">
        <v>1</v>
      </c>
      <c r="K265" s="8">
        <v>0</v>
      </c>
      <c r="L265" s="8">
        <f t="shared" si="33"/>
        <v>3948</v>
      </c>
      <c r="M265" s="39">
        <v>69</v>
      </c>
      <c r="N265" s="39">
        <v>0</v>
      </c>
      <c r="O265" s="10">
        <f t="shared" si="34"/>
        <v>4017</v>
      </c>
      <c r="P265" s="11">
        <f t="shared" si="35"/>
        <v>0.80225241189210472</v>
      </c>
      <c r="Q265" s="11">
        <f t="shared" si="36"/>
        <v>0.48193738924985235</v>
      </c>
      <c r="R265" s="7"/>
    </row>
    <row r="266" spans="1:18" x14ac:dyDescent="0.25">
      <c r="A266" s="7" t="s">
        <v>214</v>
      </c>
      <c r="B266" s="7" t="s">
        <v>80</v>
      </c>
      <c r="C266" s="7" t="s">
        <v>283</v>
      </c>
      <c r="D266" s="8">
        <v>12214.193548387097</v>
      </c>
      <c r="E266" s="8">
        <v>5181</v>
      </c>
      <c r="F266" s="8">
        <v>231</v>
      </c>
      <c r="G266" s="8">
        <v>3888</v>
      </c>
      <c r="H266" s="8">
        <v>1055</v>
      </c>
      <c r="I266" s="8">
        <v>49</v>
      </c>
      <c r="J266" s="8">
        <v>0</v>
      </c>
      <c r="K266" s="8">
        <v>0</v>
      </c>
      <c r="L266" s="8">
        <f t="shared" si="33"/>
        <v>5223</v>
      </c>
      <c r="M266" s="39">
        <v>109</v>
      </c>
      <c r="N266" s="39">
        <v>3</v>
      </c>
      <c r="O266" s="10">
        <f t="shared" si="34"/>
        <v>5335</v>
      </c>
      <c r="P266" s="11">
        <f t="shared" si="35"/>
        <v>0.42417863934079864</v>
      </c>
      <c r="Q266" s="11">
        <f t="shared" si="36"/>
        <v>0.4276172617789985</v>
      </c>
      <c r="R266" s="7"/>
    </row>
    <row r="267" spans="1:18" x14ac:dyDescent="0.25">
      <c r="A267" s="7" t="s">
        <v>214</v>
      </c>
      <c r="B267" s="7" t="s">
        <v>80</v>
      </c>
      <c r="C267" s="7" t="s">
        <v>284</v>
      </c>
      <c r="D267" s="8">
        <v>3163.8709677419356</v>
      </c>
      <c r="E267" s="8">
        <v>1400</v>
      </c>
      <c r="F267" s="8">
        <v>79</v>
      </c>
      <c r="G267" s="8">
        <v>654</v>
      </c>
      <c r="H267" s="8">
        <v>205</v>
      </c>
      <c r="I267" s="8">
        <v>5</v>
      </c>
      <c r="J267" s="8">
        <v>0</v>
      </c>
      <c r="K267" s="8">
        <v>0</v>
      </c>
      <c r="L267" s="8">
        <f t="shared" si="33"/>
        <v>943</v>
      </c>
      <c r="M267" s="39">
        <v>17</v>
      </c>
      <c r="N267" s="39">
        <v>1</v>
      </c>
      <c r="O267" s="10">
        <f t="shared" si="34"/>
        <v>961</v>
      </c>
      <c r="P267" s="11">
        <f t="shared" si="35"/>
        <v>0.4424959216965742</v>
      </c>
      <c r="Q267" s="11">
        <f t="shared" si="36"/>
        <v>0.29805261011419248</v>
      </c>
      <c r="R267" s="7"/>
    </row>
    <row r="268" spans="1:18" x14ac:dyDescent="0.25">
      <c r="A268" s="7" t="s">
        <v>214</v>
      </c>
      <c r="B268" s="7" t="s">
        <v>80</v>
      </c>
      <c r="C268" s="7" t="s">
        <v>285</v>
      </c>
      <c r="D268" s="8">
        <v>10838.064516129032</v>
      </c>
      <c r="E268" s="8">
        <v>5382</v>
      </c>
      <c r="F268" s="8">
        <v>178</v>
      </c>
      <c r="G268" s="8">
        <v>2023</v>
      </c>
      <c r="H268" s="8">
        <v>1688</v>
      </c>
      <c r="I268" s="8">
        <v>26</v>
      </c>
      <c r="J268" s="8">
        <v>0</v>
      </c>
      <c r="K268" s="8">
        <v>0</v>
      </c>
      <c r="L268" s="8">
        <f t="shared" si="33"/>
        <v>3915</v>
      </c>
      <c r="M268" s="39">
        <v>57</v>
      </c>
      <c r="N268" s="39">
        <v>2</v>
      </c>
      <c r="O268" s="10">
        <f t="shared" si="34"/>
        <v>3974</v>
      </c>
      <c r="P268" s="11">
        <f t="shared" si="35"/>
        <v>0.49658312994821119</v>
      </c>
      <c r="Q268" s="11">
        <f t="shared" si="36"/>
        <v>0.36122685874159177</v>
      </c>
      <c r="R268" s="7"/>
    </row>
    <row r="269" spans="1:18" x14ac:dyDescent="0.25">
      <c r="A269" s="7" t="s">
        <v>214</v>
      </c>
      <c r="B269" s="7" t="s">
        <v>80</v>
      </c>
      <c r="C269" s="7" t="s">
        <v>286</v>
      </c>
      <c r="D269" s="8">
        <v>4928.7096774193551</v>
      </c>
      <c r="E269" s="8">
        <v>2195</v>
      </c>
      <c r="F269" s="8">
        <v>201</v>
      </c>
      <c r="G269" s="8">
        <v>1069</v>
      </c>
      <c r="H269" s="8">
        <v>376</v>
      </c>
      <c r="I269" s="8">
        <v>10</v>
      </c>
      <c r="J269" s="8">
        <v>0</v>
      </c>
      <c r="K269" s="8">
        <v>0</v>
      </c>
      <c r="L269" s="8">
        <f t="shared" si="33"/>
        <v>1656</v>
      </c>
      <c r="M269" s="39">
        <v>14</v>
      </c>
      <c r="N269" s="39">
        <v>0</v>
      </c>
      <c r="O269" s="10">
        <f t="shared" si="34"/>
        <v>1670</v>
      </c>
      <c r="P269" s="11">
        <f t="shared" si="35"/>
        <v>0.44534982655932975</v>
      </c>
      <c r="Q269" s="11">
        <f t="shared" si="36"/>
        <v>0.33599057529943055</v>
      </c>
      <c r="R269" s="7"/>
    </row>
    <row r="270" spans="1:18" x14ac:dyDescent="0.25">
      <c r="A270" s="7" t="s">
        <v>214</v>
      </c>
      <c r="B270" s="7" t="s">
        <v>80</v>
      </c>
      <c r="C270" s="7" t="s">
        <v>287</v>
      </c>
      <c r="D270" s="8">
        <v>4480.6451612903229</v>
      </c>
      <c r="E270" s="8">
        <v>3709</v>
      </c>
      <c r="F270" s="8">
        <v>285</v>
      </c>
      <c r="G270" s="8">
        <v>966</v>
      </c>
      <c r="H270" s="8">
        <v>984</v>
      </c>
      <c r="I270" s="8">
        <v>7</v>
      </c>
      <c r="J270" s="8">
        <v>1</v>
      </c>
      <c r="K270" s="8">
        <v>0</v>
      </c>
      <c r="L270" s="8">
        <f t="shared" si="33"/>
        <v>2243</v>
      </c>
      <c r="M270" s="39">
        <v>43</v>
      </c>
      <c r="N270" s="39">
        <v>0</v>
      </c>
      <c r="O270" s="10">
        <f t="shared" si="34"/>
        <v>2286</v>
      </c>
      <c r="P270" s="11">
        <f t="shared" si="35"/>
        <v>0.82778257739380845</v>
      </c>
      <c r="Q270" s="11">
        <f t="shared" si="36"/>
        <v>0.50059755219582425</v>
      </c>
      <c r="R270" s="7"/>
    </row>
    <row r="271" spans="1:18" x14ac:dyDescent="0.25">
      <c r="A271" s="7" t="s">
        <v>214</v>
      </c>
      <c r="B271" s="7" t="s">
        <v>80</v>
      </c>
      <c r="C271" s="7" t="s">
        <v>288</v>
      </c>
      <c r="D271" s="8">
        <v>2663.5483870967741</v>
      </c>
      <c r="E271" s="8">
        <v>1255</v>
      </c>
      <c r="F271" s="8">
        <v>318</v>
      </c>
      <c r="G271" s="8">
        <v>424</v>
      </c>
      <c r="H271" s="8">
        <v>94</v>
      </c>
      <c r="I271" s="8">
        <v>0</v>
      </c>
      <c r="J271" s="8">
        <v>0</v>
      </c>
      <c r="K271" s="8">
        <v>0</v>
      </c>
      <c r="L271" s="8">
        <f t="shared" si="33"/>
        <v>836</v>
      </c>
      <c r="M271" s="39">
        <v>12</v>
      </c>
      <c r="N271" s="39">
        <v>1</v>
      </c>
      <c r="O271" s="10">
        <f t="shared" si="34"/>
        <v>849</v>
      </c>
      <c r="P271" s="11">
        <f t="shared" si="35"/>
        <v>0.47117597190262805</v>
      </c>
      <c r="Q271" s="11">
        <f t="shared" si="36"/>
        <v>0.31386702192079446</v>
      </c>
      <c r="R271" s="7"/>
    </row>
    <row r="272" spans="1:18" x14ac:dyDescent="0.25">
      <c r="A272" s="7" t="s">
        <v>214</v>
      </c>
      <c r="B272" s="7" t="s">
        <v>80</v>
      </c>
      <c r="C272" s="7" t="s">
        <v>289</v>
      </c>
      <c r="D272" s="8">
        <v>4800.322580645161</v>
      </c>
      <c r="E272" s="8">
        <v>1601</v>
      </c>
      <c r="F272" s="8">
        <v>261</v>
      </c>
      <c r="G272" s="8">
        <v>875</v>
      </c>
      <c r="H272" s="8">
        <v>122</v>
      </c>
      <c r="I272" s="8">
        <v>2</v>
      </c>
      <c r="J272" s="8">
        <v>1</v>
      </c>
      <c r="K272" s="8">
        <v>0</v>
      </c>
      <c r="L272" s="8">
        <f t="shared" si="33"/>
        <v>1261</v>
      </c>
      <c r="M272" s="39">
        <v>13</v>
      </c>
      <c r="N272" s="39">
        <v>5</v>
      </c>
      <c r="O272" s="10">
        <f t="shared" si="34"/>
        <v>1279</v>
      </c>
      <c r="P272" s="11">
        <f t="shared" si="35"/>
        <v>0.33351925273839128</v>
      </c>
      <c r="Q272" s="11">
        <f t="shared" si="36"/>
        <v>0.26269067938982599</v>
      </c>
      <c r="R272" s="7"/>
    </row>
    <row r="273" spans="1:18" x14ac:dyDescent="0.25">
      <c r="A273" s="7" t="s">
        <v>214</v>
      </c>
      <c r="B273" s="7" t="s">
        <v>80</v>
      </c>
      <c r="C273" s="7" t="s">
        <v>290</v>
      </c>
      <c r="D273" s="8">
        <v>2207.0967741935483</v>
      </c>
      <c r="E273" s="8">
        <v>962</v>
      </c>
      <c r="F273" s="8">
        <v>171</v>
      </c>
      <c r="G273" s="8">
        <v>326</v>
      </c>
      <c r="H273" s="8">
        <v>65</v>
      </c>
      <c r="I273" s="8">
        <v>5</v>
      </c>
      <c r="J273" s="8">
        <v>0</v>
      </c>
      <c r="K273" s="8">
        <v>0</v>
      </c>
      <c r="L273" s="8">
        <f t="shared" si="33"/>
        <v>567</v>
      </c>
      <c r="M273" s="39">
        <v>4</v>
      </c>
      <c r="N273" s="39">
        <v>0</v>
      </c>
      <c r="O273" s="10">
        <f t="shared" si="34"/>
        <v>571</v>
      </c>
      <c r="P273" s="11">
        <f t="shared" si="35"/>
        <v>0.43586670564162527</v>
      </c>
      <c r="Q273" s="11">
        <f t="shared" si="36"/>
        <v>0.25689856767027186</v>
      </c>
      <c r="R273" s="7"/>
    </row>
    <row r="274" spans="1:18" x14ac:dyDescent="0.25">
      <c r="A274" s="7" t="s">
        <v>214</v>
      </c>
      <c r="B274" s="7" t="s">
        <v>80</v>
      </c>
      <c r="C274" s="7" t="s">
        <v>291</v>
      </c>
      <c r="D274" s="8">
        <v>58508.709677419356</v>
      </c>
      <c r="E274" s="8">
        <v>21268</v>
      </c>
      <c r="F274" s="8">
        <v>9900</v>
      </c>
      <c r="G274" s="8">
        <v>4654</v>
      </c>
      <c r="H274" s="8">
        <v>1047</v>
      </c>
      <c r="I274" s="8">
        <v>14</v>
      </c>
      <c r="J274" s="8">
        <v>0</v>
      </c>
      <c r="K274" s="8">
        <v>0</v>
      </c>
      <c r="L274" s="8">
        <f t="shared" si="33"/>
        <v>15615</v>
      </c>
      <c r="M274" s="39">
        <v>43</v>
      </c>
      <c r="N274" s="39">
        <v>2</v>
      </c>
      <c r="O274" s="10">
        <f t="shared" si="34"/>
        <v>15660</v>
      </c>
      <c r="P274" s="11">
        <f t="shared" si="35"/>
        <v>0.36350143623502429</v>
      </c>
      <c r="Q274" s="11">
        <f t="shared" si="36"/>
        <v>0.2668833424304074</v>
      </c>
      <c r="R274" s="7"/>
    </row>
    <row r="275" spans="1:18" x14ac:dyDescent="0.25">
      <c r="A275" s="7" t="s">
        <v>214</v>
      </c>
      <c r="B275" s="7" t="s">
        <v>80</v>
      </c>
      <c r="C275" s="7" t="s">
        <v>292</v>
      </c>
      <c r="D275" s="8">
        <v>15398.064516129032</v>
      </c>
      <c r="E275" s="8">
        <v>5551</v>
      </c>
      <c r="F275" s="8">
        <v>375</v>
      </c>
      <c r="G275" s="8">
        <v>2068</v>
      </c>
      <c r="H275" s="8">
        <v>1289</v>
      </c>
      <c r="I275" s="8">
        <v>52</v>
      </c>
      <c r="J275" s="8">
        <v>0</v>
      </c>
      <c r="K275" s="8">
        <v>0</v>
      </c>
      <c r="L275" s="8">
        <f t="shared" si="33"/>
        <v>3784</v>
      </c>
      <c r="M275" s="39">
        <v>13</v>
      </c>
      <c r="N275" s="39">
        <v>1</v>
      </c>
      <c r="O275" s="10">
        <f t="shared" si="34"/>
        <v>3798</v>
      </c>
      <c r="P275" s="11">
        <f t="shared" si="35"/>
        <v>0.36049985335400342</v>
      </c>
      <c r="Q275" s="11">
        <f t="shared" si="36"/>
        <v>0.24574517115682742</v>
      </c>
      <c r="R275" s="7"/>
    </row>
    <row r="276" spans="1:18" x14ac:dyDescent="0.25">
      <c r="A276" s="7" t="s">
        <v>214</v>
      </c>
      <c r="B276" s="7" t="s">
        <v>80</v>
      </c>
      <c r="C276" s="7" t="s">
        <v>293</v>
      </c>
      <c r="D276" s="8">
        <v>8112.2580645161288</v>
      </c>
      <c r="E276" s="8">
        <v>1089</v>
      </c>
      <c r="F276" s="8">
        <v>208</v>
      </c>
      <c r="G276" s="8">
        <v>619</v>
      </c>
      <c r="H276" s="8">
        <v>105</v>
      </c>
      <c r="I276" s="8">
        <v>1</v>
      </c>
      <c r="J276" s="8">
        <v>0</v>
      </c>
      <c r="K276" s="8">
        <v>0</v>
      </c>
      <c r="L276" s="8">
        <f t="shared" si="33"/>
        <v>933</v>
      </c>
      <c r="M276" s="39">
        <v>2</v>
      </c>
      <c r="N276" s="39">
        <v>1</v>
      </c>
      <c r="O276" s="10">
        <f t="shared" si="34"/>
        <v>936</v>
      </c>
      <c r="P276" s="11">
        <f t="shared" si="35"/>
        <v>0.13424129155400033</v>
      </c>
      <c r="Q276" s="11">
        <f t="shared" si="36"/>
        <v>0.11501113408620964</v>
      </c>
      <c r="R276" s="7"/>
    </row>
    <row r="277" spans="1:18" x14ac:dyDescent="0.25">
      <c r="A277" s="7" t="s">
        <v>214</v>
      </c>
      <c r="B277" s="7" t="s">
        <v>80</v>
      </c>
      <c r="C277" s="7" t="s">
        <v>294</v>
      </c>
      <c r="D277" s="8">
        <v>1955.1612903225805</v>
      </c>
      <c r="E277" s="8">
        <v>1371</v>
      </c>
      <c r="F277" s="8">
        <v>131</v>
      </c>
      <c r="G277" s="8">
        <v>598</v>
      </c>
      <c r="H277" s="8">
        <v>87</v>
      </c>
      <c r="I277" s="8">
        <v>2</v>
      </c>
      <c r="J277" s="8">
        <v>0</v>
      </c>
      <c r="K277" s="8">
        <v>0</v>
      </c>
      <c r="L277" s="8">
        <f t="shared" si="33"/>
        <v>818</v>
      </c>
      <c r="M277" s="39">
        <v>0</v>
      </c>
      <c r="N277" s="39">
        <v>0</v>
      </c>
      <c r="O277" s="10">
        <f t="shared" si="34"/>
        <v>818</v>
      </c>
      <c r="P277" s="11">
        <f t="shared" si="35"/>
        <v>0.7012209206401584</v>
      </c>
      <c r="Q277" s="11">
        <f t="shared" si="36"/>
        <v>0.41837980531265473</v>
      </c>
      <c r="R277" s="7"/>
    </row>
    <row r="278" spans="1:18" x14ac:dyDescent="0.25">
      <c r="A278" s="7" t="s">
        <v>214</v>
      </c>
      <c r="B278" s="7" t="s">
        <v>80</v>
      </c>
      <c r="C278" s="7" t="s">
        <v>295</v>
      </c>
      <c r="D278" s="8">
        <v>2778.3870967741937</v>
      </c>
      <c r="E278" s="8">
        <v>2602</v>
      </c>
      <c r="F278" s="8">
        <v>396</v>
      </c>
      <c r="G278" s="8">
        <v>1358</v>
      </c>
      <c r="H278" s="8">
        <v>7</v>
      </c>
      <c r="I278" s="8">
        <v>4</v>
      </c>
      <c r="J278" s="8">
        <v>0</v>
      </c>
      <c r="K278" s="8">
        <v>0</v>
      </c>
      <c r="L278" s="8">
        <f t="shared" si="33"/>
        <v>1765</v>
      </c>
      <c r="M278" s="39">
        <v>10</v>
      </c>
      <c r="N278" s="39">
        <v>0</v>
      </c>
      <c r="O278" s="10">
        <f t="shared" si="34"/>
        <v>1775</v>
      </c>
      <c r="P278" s="11">
        <f t="shared" si="35"/>
        <v>0.9365145709973296</v>
      </c>
      <c r="Q278" s="11">
        <f t="shared" si="36"/>
        <v>0.63526065250203179</v>
      </c>
      <c r="R278" s="7"/>
    </row>
    <row r="279" spans="1:18" x14ac:dyDescent="0.25">
      <c r="A279" s="7" t="s">
        <v>214</v>
      </c>
      <c r="B279" s="7" t="s">
        <v>80</v>
      </c>
      <c r="C279" s="7" t="s">
        <v>129</v>
      </c>
      <c r="D279" s="8">
        <v>4236.1290322580644</v>
      </c>
      <c r="E279" s="8">
        <v>2234</v>
      </c>
      <c r="F279" s="8">
        <v>110</v>
      </c>
      <c r="G279" s="8">
        <v>493</v>
      </c>
      <c r="H279" s="8">
        <v>462</v>
      </c>
      <c r="I279" s="8">
        <v>20</v>
      </c>
      <c r="J279" s="8">
        <v>0</v>
      </c>
      <c r="K279" s="8">
        <v>0</v>
      </c>
      <c r="L279" s="8">
        <f t="shared" si="33"/>
        <v>1085</v>
      </c>
      <c r="M279" s="39">
        <v>8</v>
      </c>
      <c r="N279" s="39">
        <v>0</v>
      </c>
      <c r="O279" s="10">
        <f t="shared" si="34"/>
        <v>1093</v>
      </c>
      <c r="P279" s="11">
        <f t="shared" si="35"/>
        <v>0.52736826073713072</v>
      </c>
      <c r="Q279" s="11">
        <f t="shared" si="36"/>
        <v>0.25613006396588489</v>
      </c>
      <c r="R279" s="7"/>
    </row>
    <row r="280" spans="1:18" x14ac:dyDescent="0.25">
      <c r="A280" s="7" t="s">
        <v>214</v>
      </c>
      <c r="B280" s="7" t="s">
        <v>80</v>
      </c>
      <c r="C280" s="7" t="s">
        <v>296</v>
      </c>
      <c r="D280" s="8">
        <v>2829.3548387096776</v>
      </c>
      <c r="E280" s="8">
        <v>1130</v>
      </c>
      <c r="F280" s="8">
        <v>282</v>
      </c>
      <c r="G280" s="8">
        <v>483</v>
      </c>
      <c r="H280" s="8">
        <v>69</v>
      </c>
      <c r="I280" s="8">
        <v>2</v>
      </c>
      <c r="J280" s="8">
        <v>0</v>
      </c>
      <c r="K280" s="8">
        <v>0</v>
      </c>
      <c r="L280" s="8">
        <f t="shared" si="33"/>
        <v>836</v>
      </c>
      <c r="M280" s="39">
        <v>14</v>
      </c>
      <c r="N280" s="39">
        <v>0</v>
      </c>
      <c r="O280" s="10">
        <f t="shared" si="34"/>
        <v>850</v>
      </c>
      <c r="P280" s="11">
        <f t="shared" si="35"/>
        <v>0.39938433473948237</v>
      </c>
      <c r="Q280" s="11">
        <f t="shared" si="36"/>
        <v>0.29547372021434271</v>
      </c>
      <c r="R280" s="7"/>
    </row>
    <row r="281" spans="1:18" x14ac:dyDescent="0.25">
      <c r="A281" s="7" t="s">
        <v>214</v>
      </c>
      <c r="B281" s="7" t="s">
        <v>80</v>
      </c>
      <c r="C281" s="7" t="s">
        <v>297</v>
      </c>
      <c r="D281" s="8">
        <v>16017.419354838708</v>
      </c>
      <c r="E281" s="8">
        <v>9766</v>
      </c>
      <c r="F281" s="8">
        <v>1105</v>
      </c>
      <c r="G281" s="8">
        <v>3514</v>
      </c>
      <c r="H281" s="8">
        <v>3277</v>
      </c>
      <c r="I281" s="8">
        <v>95</v>
      </c>
      <c r="J281" s="8">
        <v>0</v>
      </c>
      <c r="K281" s="8">
        <v>0</v>
      </c>
      <c r="L281" s="8">
        <f t="shared" si="33"/>
        <v>7991</v>
      </c>
      <c r="M281" s="39">
        <v>108</v>
      </c>
      <c r="N281" s="39">
        <v>0</v>
      </c>
      <c r="O281" s="10">
        <f t="shared" si="34"/>
        <v>8099</v>
      </c>
      <c r="P281" s="11"/>
      <c r="Q281" s="11"/>
      <c r="R281" s="7"/>
    </row>
    <row r="282" spans="1:18" x14ac:dyDescent="0.25">
      <c r="A282" s="7" t="s">
        <v>214</v>
      </c>
      <c r="B282" s="7" t="s">
        <v>80</v>
      </c>
      <c r="C282" s="7" t="s">
        <v>298</v>
      </c>
      <c r="D282" s="8">
        <v>8409.354838709678</v>
      </c>
      <c r="E282" s="8">
        <v>2640</v>
      </c>
      <c r="F282" s="8">
        <v>115</v>
      </c>
      <c r="G282" s="8">
        <v>1231</v>
      </c>
      <c r="H282" s="8">
        <v>368</v>
      </c>
      <c r="I282" s="8">
        <v>4</v>
      </c>
      <c r="J282" s="8">
        <v>0</v>
      </c>
      <c r="K282" s="8">
        <v>0</v>
      </c>
      <c r="L282" s="8">
        <f t="shared" si="33"/>
        <v>1718</v>
      </c>
      <c r="M282" s="39">
        <v>15</v>
      </c>
      <c r="N282" s="39">
        <v>0</v>
      </c>
      <c r="O282" s="10">
        <f t="shared" si="34"/>
        <v>1733</v>
      </c>
      <c r="P282" s="11">
        <f t="shared" si="35"/>
        <v>0.31393609267712608</v>
      </c>
      <c r="Q282" s="11">
        <f t="shared" si="36"/>
        <v>0.20429629061337218</v>
      </c>
      <c r="R282" s="7"/>
    </row>
    <row r="283" spans="1:18" x14ac:dyDescent="0.25">
      <c r="A283" s="15" t="s">
        <v>146</v>
      </c>
      <c r="B283" s="16"/>
      <c r="C283" s="16"/>
      <c r="D283" s="17">
        <f>SUM(D192:D282)</f>
        <v>1960538.064516129</v>
      </c>
      <c r="E283" s="17">
        <f t="shared" ref="E283:K283" si="37">SUM(E192:E282)</f>
        <v>1470388</v>
      </c>
      <c r="F283" s="17">
        <f t="shared" si="37"/>
        <v>139892</v>
      </c>
      <c r="G283" s="17">
        <f t="shared" si="37"/>
        <v>472645</v>
      </c>
      <c r="H283" s="17">
        <f t="shared" si="37"/>
        <v>411796</v>
      </c>
      <c r="I283" s="17">
        <f t="shared" si="37"/>
        <v>133486</v>
      </c>
      <c r="J283" s="17">
        <f t="shared" si="37"/>
        <v>80266</v>
      </c>
      <c r="K283" s="17">
        <f t="shared" si="37"/>
        <v>37916</v>
      </c>
      <c r="L283" s="17">
        <f t="shared" si="33"/>
        <v>1276001</v>
      </c>
      <c r="M283" s="17">
        <f t="shared" ref="M283:N283" si="38">SUM(M192:M282)</f>
        <v>20836</v>
      </c>
      <c r="N283" s="17">
        <f t="shared" si="38"/>
        <v>2010</v>
      </c>
      <c r="O283" s="17">
        <f t="shared" si="34"/>
        <v>1298847</v>
      </c>
      <c r="P283" s="18">
        <f>IFERROR(E283/D283,0)</f>
        <v>0.74999206932659046</v>
      </c>
      <c r="Q283" s="18">
        <f>+IFERROR(L283/D283,0)</f>
        <v>0.65084224738830754</v>
      </c>
      <c r="R283" s="16"/>
    </row>
    <row r="284" spans="1:18" x14ac:dyDescent="0.25">
      <c r="A284" s="7" t="s">
        <v>299</v>
      </c>
      <c r="B284" s="26" t="s">
        <v>22</v>
      </c>
      <c r="C284" s="26" t="s">
        <v>300</v>
      </c>
      <c r="D284" s="8">
        <v>1746</v>
      </c>
      <c r="E284" s="8">
        <v>1746</v>
      </c>
      <c r="F284" s="8">
        <v>518</v>
      </c>
      <c r="G284" s="8">
        <v>1229</v>
      </c>
      <c r="H284" s="8">
        <v>21</v>
      </c>
      <c r="I284" s="8">
        <v>0</v>
      </c>
      <c r="J284" s="8">
        <v>0</v>
      </c>
      <c r="K284" s="8">
        <v>0</v>
      </c>
      <c r="L284" s="8">
        <f t="shared" si="33"/>
        <v>1768</v>
      </c>
      <c r="M284" s="8">
        <v>64</v>
      </c>
      <c r="N284" s="8">
        <v>0</v>
      </c>
      <c r="O284" s="10">
        <f t="shared" si="34"/>
        <v>1832</v>
      </c>
      <c r="P284" s="11">
        <f t="shared" si="35"/>
        <v>1</v>
      </c>
      <c r="Q284" s="11">
        <f t="shared" si="36"/>
        <v>1.0126002290950744</v>
      </c>
      <c r="R284" s="7"/>
    </row>
    <row r="285" spans="1:18" x14ac:dyDescent="0.25">
      <c r="A285" s="7" t="s">
        <v>299</v>
      </c>
      <c r="B285" s="26" t="s">
        <v>22</v>
      </c>
      <c r="C285" s="26" t="s">
        <v>301</v>
      </c>
      <c r="D285" s="8">
        <v>243</v>
      </c>
      <c r="E285" s="8">
        <v>243</v>
      </c>
      <c r="F285" s="8">
        <v>24</v>
      </c>
      <c r="G285" s="8">
        <v>202</v>
      </c>
      <c r="H285" s="8">
        <v>0</v>
      </c>
      <c r="I285" s="8">
        <v>0</v>
      </c>
      <c r="J285" s="8">
        <v>0</v>
      </c>
      <c r="K285" s="8">
        <v>0</v>
      </c>
      <c r="L285" s="8">
        <f t="shared" si="33"/>
        <v>226</v>
      </c>
      <c r="M285" s="8">
        <v>7</v>
      </c>
      <c r="N285" s="8">
        <v>0</v>
      </c>
      <c r="O285" s="10">
        <f t="shared" si="34"/>
        <v>233</v>
      </c>
      <c r="P285" s="11">
        <f t="shared" si="35"/>
        <v>1</v>
      </c>
      <c r="Q285" s="11">
        <f t="shared" si="36"/>
        <v>0.93004115226337447</v>
      </c>
      <c r="R285" s="7"/>
    </row>
    <row r="286" spans="1:18" x14ac:dyDescent="0.25">
      <c r="A286" s="7" t="s">
        <v>299</v>
      </c>
      <c r="B286" s="26" t="s">
        <v>22</v>
      </c>
      <c r="C286" s="26" t="s">
        <v>302</v>
      </c>
      <c r="D286" s="8">
        <v>609</v>
      </c>
      <c r="E286" s="8">
        <v>609</v>
      </c>
      <c r="F286" s="8">
        <v>56</v>
      </c>
      <c r="G286" s="8">
        <v>486</v>
      </c>
      <c r="H286" s="8">
        <v>19</v>
      </c>
      <c r="I286" s="8">
        <v>0</v>
      </c>
      <c r="J286" s="8">
        <v>0</v>
      </c>
      <c r="K286" s="8">
        <v>0</v>
      </c>
      <c r="L286" s="8">
        <f t="shared" si="33"/>
        <v>561</v>
      </c>
      <c r="M286" s="8">
        <v>27</v>
      </c>
      <c r="N286" s="8">
        <v>0</v>
      </c>
      <c r="O286" s="10">
        <f t="shared" si="34"/>
        <v>588</v>
      </c>
      <c r="P286" s="11">
        <f t="shared" si="35"/>
        <v>1</v>
      </c>
      <c r="Q286" s="11">
        <f t="shared" si="36"/>
        <v>0.9211822660098522</v>
      </c>
      <c r="R286" s="7"/>
    </row>
    <row r="287" spans="1:18" x14ac:dyDescent="0.25">
      <c r="A287" s="7" t="s">
        <v>299</v>
      </c>
      <c r="B287" s="26" t="s">
        <v>22</v>
      </c>
      <c r="C287" s="26" t="s">
        <v>303</v>
      </c>
      <c r="D287" s="8">
        <v>376</v>
      </c>
      <c r="E287" s="8">
        <v>376</v>
      </c>
      <c r="F287" s="8">
        <v>174</v>
      </c>
      <c r="G287" s="8">
        <v>177</v>
      </c>
      <c r="H287" s="8">
        <v>0</v>
      </c>
      <c r="I287" s="8">
        <v>0</v>
      </c>
      <c r="J287" s="8">
        <v>0</v>
      </c>
      <c r="K287" s="8">
        <v>0</v>
      </c>
      <c r="L287" s="8">
        <f t="shared" si="33"/>
        <v>351</v>
      </c>
      <c r="M287" s="8">
        <v>16</v>
      </c>
      <c r="N287" s="8">
        <v>0</v>
      </c>
      <c r="O287" s="10">
        <f t="shared" si="34"/>
        <v>367</v>
      </c>
      <c r="P287" s="11">
        <f t="shared" si="35"/>
        <v>1</v>
      </c>
      <c r="Q287" s="11">
        <f t="shared" si="36"/>
        <v>0.93351063829787229</v>
      </c>
      <c r="R287" s="7"/>
    </row>
    <row r="288" spans="1:18" x14ac:dyDescent="0.25">
      <c r="A288" s="7" t="s">
        <v>299</v>
      </c>
      <c r="B288" s="26" t="s">
        <v>22</v>
      </c>
      <c r="C288" s="26" t="s">
        <v>304</v>
      </c>
      <c r="D288" s="8">
        <v>496</v>
      </c>
      <c r="E288" s="8">
        <v>496</v>
      </c>
      <c r="F288" s="8">
        <v>214</v>
      </c>
      <c r="G288" s="8">
        <v>349</v>
      </c>
      <c r="H288" s="8">
        <v>0</v>
      </c>
      <c r="I288" s="8">
        <v>0</v>
      </c>
      <c r="J288" s="8">
        <v>0</v>
      </c>
      <c r="K288" s="8">
        <v>0</v>
      </c>
      <c r="L288" s="8">
        <f t="shared" si="33"/>
        <v>563</v>
      </c>
      <c r="M288" s="8">
        <v>19</v>
      </c>
      <c r="N288" s="8">
        <v>0</v>
      </c>
      <c r="O288" s="10">
        <f t="shared" si="34"/>
        <v>582</v>
      </c>
      <c r="P288" s="11">
        <f t="shared" si="35"/>
        <v>1</v>
      </c>
      <c r="Q288" s="11">
        <f t="shared" si="36"/>
        <v>1.1350806451612903</v>
      </c>
      <c r="R288" s="7"/>
    </row>
    <row r="289" spans="1:18" x14ac:dyDescent="0.25">
      <c r="A289" s="7" t="s">
        <v>299</v>
      </c>
      <c r="B289" s="26" t="s">
        <v>22</v>
      </c>
      <c r="C289" s="26" t="s">
        <v>305</v>
      </c>
      <c r="D289" s="8">
        <v>4229</v>
      </c>
      <c r="E289" s="8">
        <v>4229</v>
      </c>
      <c r="F289" s="8">
        <v>855</v>
      </c>
      <c r="G289" s="8">
        <v>2714</v>
      </c>
      <c r="H289" s="8">
        <v>616</v>
      </c>
      <c r="I289" s="8">
        <v>1</v>
      </c>
      <c r="J289" s="8">
        <v>0</v>
      </c>
      <c r="K289" s="8">
        <v>0</v>
      </c>
      <c r="L289" s="8">
        <f t="shared" si="33"/>
        <v>4186</v>
      </c>
      <c r="M289" s="8">
        <v>110</v>
      </c>
      <c r="N289" s="8">
        <v>0</v>
      </c>
      <c r="O289" s="10">
        <f t="shared" si="34"/>
        <v>4296</v>
      </c>
      <c r="P289" s="11">
        <f t="shared" si="35"/>
        <v>1</v>
      </c>
      <c r="Q289" s="11">
        <f t="shared" si="36"/>
        <v>0.98983211161030982</v>
      </c>
      <c r="R289" s="7"/>
    </row>
    <row r="290" spans="1:18" x14ac:dyDescent="0.25">
      <c r="A290" s="7" t="s">
        <v>299</v>
      </c>
      <c r="B290" s="26" t="s">
        <v>22</v>
      </c>
      <c r="C290" s="26" t="s">
        <v>306</v>
      </c>
      <c r="D290" s="8">
        <v>682</v>
      </c>
      <c r="E290" s="8">
        <v>682</v>
      </c>
      <c r="F290" s="8">
        <v>144</v>
      </c>
      <c r="G290" s="8">
        <v>513</v>
      </c>
      <c r="H290" s="8">
        <v>4</v>
      </c>
      <c r="I290" s="8">
        <v>0</v>
      </c>
      <c r="J290" s="8">
        <v>0</v>
      </c>
      <c r="K290" s="8">
        <v>0</v>
      </c>
      <c r="L290" s="8">
        <f t="shared" si="33"/>
        <v>661</v>
      </c>
      <c r="M290" s="8">
        <v>12</v>
      </c>
      <c r="N290" s="8">
        <v>0</v>
      </c>
      <c r="O290" s="10">
        <f t="shared" si="34"/>
        <v>673</v>
      </c>
      <c r="P290" s="11">
        <f t="shared" si="35"/>
        <v>1</v>
      </c>
      <c r="Q290" s="11">
        <f t="shared" si="36"/>
        <v>0.96920821114369504</v>
      </c>
      <c r="R290" s="7"/>
    </row>
    <row r="291" spans="1:18" x14ac:dyDescent="0.25">
      <c r="A291" s="7" t="s">
        <v>299</v>
      </c>
      <c r="B291" s="26" t="s">
        <v>22</v>
      </c>
      <c r="C291" s="26" t="s">
        <v>307</v>
      </c>
      <c r="D291" s="8">
        <v>471</v>
      </c>
      <c r="E291" s="8">
        <v>471</v>
      </c>
      <c r="F291" s="8">
        <v>39</v>
      </c>
      <c r="G291" s="8">
        <v>360</v>
      </c>
      <c r="H291" s="8">
        <v>16</v>
      </c>
      <c r="I291" s="8">
        <v>0</v>
      </c>
      <c r="J291" s="8">
        <v>0</v>
      </c>
      <c r="K291" s="8">
        <v>0</v>
      </c>
      <c r="L291" s="8">
        <f t="shared" si="33"/>
        <v>415</v>
      </c>
      <c r="M291" s="8">
        <v>12</v>
      </c>
      <c r="N291" s="8">
        <v>0</v>
      </c>
      <c r="O291" s="10">
        <f t="shared" si="34"/>
        <v>427</v>
      </c>
      <c r="P291" s="11">
        <f t="shared" si="35"/>
        <v>1</v>
      </c>
      <c r="Q291" s="11">
        <f t="shared" si="36"/>
        <v>0.88110403397027603</v>
      </c>
      <c r="R291" s="7"/>
    </row>
    <row r="292" spans="1:18" x14ac:dyDescent="0.25">
      <c r="A292" s="7" t="s">
        <v>299</v>
      </c>
      <c r="B292" s="26" t="s">
        <v>22</v>
      </c>
      <c r="C292" s="26" t="s">
        <v>308</v>
      </c>
      <c r="D292" s="8">
        <v>292</v>
      </c>
      <c r="E292" s="8">
        <v>292</v>
      </c>
      <c r="F292" s="8">
        <v>59</v>
      </c>
      <c r="G292" s="8">
        <v>188</v>
      </c>
      <c r="H292" s="8">
        <v>25</v>
      </c>
      <c r="I292" s="8">
        <v>0</v>
      </c>
      <c r="J292" s="8">
        <v>0</v>
      </c>
      <c r="K292" s="8">
        <v>0</v>
      </c>
      <c r="L292" s="8">
        <f t="shared" si="33"/>
        <v>272</v>
      </c>
      <c r="M292" s="8">
        <v>11</v>
      </c>
      <c r="N292" s="8">
        <v>0</v>
      </c>
      <c r="O292" s="10">
        <f t="shared" si="34"/>
        <v>283</v>
      </c>
      <c r="P292" s="11">
        <f t="shared" si="35"/>
        <v>1</v>
      </c>
      <c r="Q292" s="11">
        <f t="shared" si="36"/>
        <v>0.93150684931506844</v>
      </c>
      <c r="R292" s="7"/>
    </row>
    <row r="293" spans="1:18" x14ac:dyDescent="0.25">
      <c r="A293" s="7" t="s">
        <v>299</v>
      </c>
      <c r="B293" s="26" t="s">
        <v>22</v>
      </c>
      <c r="C293" s="26" t="s">
        <v>309</v>
      </c>
      <c r="D293" s="8">
        <v>2463</v>
      </c>
      <c r="E293" s="8">
        <v>2463</v>
      </c>
      <c r="F293" s="8">
        <v>539</v>
      </c>
      <c r="G293" s="8">
        <v>1459</v>
      </c>
      <c r="H293" s="8">
        <v>484</v>
      </c>
      <c r="I293" s="8">
        <v>9</v>
      </c>
      <c r="J293" s="8">
        <v>0</v>
      </c>
      <c r="K293" s="8">
        <v>0</v>
      </c>
      <c r="L293" s="8">
        <f t="shared" si="33"/>
        <v>2491</v>
      </c>
      <c r="M293" s="8">
        <v>87</v>
      </c>
      <c r="N293" s="8">
        <v>0</v>
      </c>
      <c r="O293" s="10">
        <f t="shared" si="34"/>
        <v>2578</v>
      </c>
      <c r="P293" s="11">
        <f t="shared" si="35"/>
        <v>1</v>
      </c>
      <c r="Q293" s="11">
        <f t="shared" si="36"/>
        <v>1.0113682501015022</v>
      </c>
      <c r="R293" s="7"/>
    </row>
    <row r="294" spans="1:18" x14ac:dyDescent="0.25">
      <c r="A294" s="7" t="s">
        <v>299</v>
      </c>
      <c r="B294" s="26" t="s">
        <v>22</v>
      </c>
      <c r="C294" s="26" t="s">
        <v>310</v>
      </c>
      <c r="D294" s="8">
        <v>287</v>
      </c>
      <c r="E294" s="8">
        <v>287</v>
      </c>
      <c r="F294" s="8">
        <v>97</v>
      </c>
      <c r="G294" s="8">
        <v>145</v>
      </c>
      <c r="H294" s="8">
        <v>0</v>
      </c>
      <c r="I294" s="8">
        <v>0</v>
      </c>
      <c r="J294" s="8">
        <v>0</v>
      </c>
      <c r="K294" s="8">
        <v>0</v>
      </c>
      <c r="L294" s="8">
        <f t="shared" si="33"/>
        <v>242</v>
      </c>
      <c r="M294" s="8">
        <v>9</v>
      </c>
      <c r="N294" s="8">
        <v>0</v>
      </c>
      <c r="O294" s="10">
        <f t="shared" si="34"/>
        <v>251</v>
      </c>
      <c r="P294" s="11">
        <f t="shared" si="35"/>
        <v>1</v>
      </c>
      <c r="Q294" s="11">
        <f t="shared" si="36"/>
        <v>0.84320557491289194</v>
      </c>
      <c r="R294" s="7"/>
    </row>
    <row r="295" spans="1:18" x14ac:dyDescent="0.25">
      <c r="A295" s="7" t="s">
        <v>299</v>
      </c>
      <c r="B295" s="26" t="s">
        <v>22</v>
      </c>
      <c r="C295" s="26" t="s">
        <v>311</v>
      </c>
      <c r="D295" s="8">
        <v>639</v>
      </c>
      <c r="E295" s="8">
        <v>639</v>
      </c>
      <c r="F295" s="8">
        <v>33</v>
      </c>
      <c r="G295" s="8">
        <v>596</v>
      </c>
      <c r="H295" s="8">
        <v>0</v>
      </c>
      <c r="I295" s="8">
        <v>0</v>
      </c>
      <c r="J295" s="8">
        <v>0</v>
      </c>
      <c r="K295" s="8">
        <v>0</v>
      </c>
      <c r="L295" s="8">
        <f t="shared" si="33"/>
        <v>629</v>
      </c>
      <c r="M295" s="8">
        <v>2</v>
      </c>
      <c r="N295" s="8">
        <v>0</v>
      </c>
      <c r="O295" s="10">
        <f t="shared" si="34"/>
        <v>631</v>
      </c>
      <c r="P295" s="11">
        <f t="shared" si="35"/>
        <v>1</v>
      </c>
      <c r="Q295" s="11">
        <f t="shared" si="36"/>
        <v>0.98435054773082942</v>
      </c>
      <c r="R295" s="7"/>
    </row>
    <row r="296" spans="1:18" x14ac:dyDescent="0.25">
      <c r="A296" s="7" t="s">
        <v>299</v>
      </c>
      <c r="B296" s="26" t="s">
        <v>22</v>
      </c>
      <c r="C296" s="26" t="s">
        <v>312</v>
      </c>
      <c r="D296" s="8">
        <v>262</v>
      </c>
      <c r="E296" s="8">
        <v>262</v>
      </c>
      <c r="F296" s="8">
        <v>34</v>
      </c>
      <c r="G296" s="8">
        <v>208</v>
      </c>
      <c r="H296" s="8">
        <v>8</v>
      </c>
      <c r="I296" s="8">
        <v>0</v>
      </c>
      <c r="J296" s="8">
        <v>0</v>
      </c>
      <c r="K296" s="8">
        <v>0</v>
      </c>
      <c r="L296" s="8">
        <f t="shared" si="33"/>
        <v>250</v>
      </c>
      <c r="M296" s="8">
        <v>7</v>
      </c>
      <c r="N296" s="8">
        <v>0</v>
      </c>
      <c r="O296" s="10">
        <f t="shared" si="34"/>
        <v>257</v>
      </c>
      <c r="P296" s="11">
        <f t="shared" si="35"/>
        <v>1</v>
      </c>
      <c r="Q296" s="11">
        <f t="shared" si="36"/>
        <v>0.95419847328244278</v>
      </c>
      <c r="R296" s="7"/>
    </row>
    <row r="297" spans="1:18" x14ac:dyDescent="0.25">
      <c r="A297" s="7" t="s">
        <v>299</v>
      </c>
      <c r="B297" s="26" t="s">
        <v>22</v>
      </c>
      <c r="C297" s="26" t="s">
        <v>313</v>
      </c>
      <c r="D297" s="8">
        <v>905</v>
      </c>
      <c r="E297" s="8">
        <v>905</v>
      </c>
      <c r="F297" s="8">
        <v>514</v>
      </c>
      <c r="G297" s="8">
        <v>343</v>
      </c>
      <c r="H297" s="8">
        <v>48</v>
      </c>
      <c r="I297" s="8">
        <v>0</v>
      </c>
      <c r="J297" s="8">
        <v>0</v>
      </c>
      <c r="K297" s="8">
        <v>0</v>
      </c>
      <c r="L297" s="8">
        <f t="shared" si="33"/>
        <v>905</v>
      </c>
      <c r="M297" s="8">
        <v>0</v>
      </c>
      <c r="N297" s="8">
        <v>0</v>
      </c>
      <c r="O297" s="10">
        <f t="shared" si="34"/>
        <v>905</v>
      </c>
      <c r="P297" s="11">
        <f t="shared" si="35"/>
        <v>1</v>
      </c>
      <c r="Q297" s="11">
        <f t="shared" si="36"/>
        <v>1</v>
      </c>
      <c r="R297" s="7"/>
    </row>
    <row r="298" spans="1:18" x14ac:dyDescent="0.25">
      <c r="A298" s="15" t="s">
        <v>146</v>
      </c>
      <c r="B298" s="16"/>
      <c r="C298" s="16"/>
      <c r="D298" s="17">
        <f t="shared" ref="D298:N298" si="39">+SUM(D284:D297)</f>
        <v>13700</v>
      </c>
      <c r="E298" s="17">
        <f t="shared" si="39"/>
        <v>13700</v>
      </c>
      <c r="F298" s="17">
        <f t="shared" si="39"/>
        <v>3300</v>
      </c>
      <c r="G298" s="17">
        <f t="shared" si="39"/>
        <v>8969</v>
      </c>
      <c r="H298" s="17">
        <f t="shared" si="39"/>
        <v>1241</v>
      </c>
      <c r="I298" s="17">
        <f t="shared" si="39"/>
        <v>10</v>
      </c>
      <c r="J298" s="17">
        <f t="shared" si="39"/>
        <v>0</v>
      </c>
      <c r="K298" s="17">
        <f t="shared" si="39"/>
        <v>0</v>
      </c>
      <c r="L298" s="17">
        <f t="shared" si="33"/>
        <v>13520</v>
      </c>
      <c r="M298" s="17">
        <f t="shared" si="39"/>
        <v>383</v>
      </c>
      <c r="N298" s="17">
        <f t="shared" si="39"/>
        <v>0</v>
      </c>
      <c r="O298" s="17">
        <f t="shared" si="34"/>
        <v>13903</v>
      </c>
      <c r="P298" s="18">
        <f>IFERROR(E298/D298,0)</f>
        <v>1</v>
      </c>
      <c r="Q298" s="18">
        <f>+IFERROR(L298/D298,0)</f>
        <v>0.98686131386861309</v>
      </c>
      <c r="R298" s="16"/>
    </row>
    <row r="299" spans="1:18" x14ac:dyDescent="0.25">
      <c r="A299" s="20" t="s">
        <v>314</v>
      </c>
      <c r="B299" s="20" t="s">
        <v>34</v>
      </c>
      <c r="C299" s="20" t="s">
        <v>315</v>
      </c>
      <c r="D299" s="8">
        <v>1260</v>
      </c>
      <c r="E299" s="8">
        <v>1260</v>
      </c>
      <c r="F299" s="8">
        <v>210</v>
      </c>
      <c r="G299" s="8">
        <v>531</v>
      </c>
      <c r="H299" s="8">
        <v>198</v>
      </c>
      <c r="I299" s="8"/>
      <c r="J299" s="8"/>
      <c r="K299" s="8"/>
      <c r="L299" s="8">
        <f t="shared" si="33"/>
        <v>939</v>
      </c>
      <c r="M299" s="8">
        <v>13</v>
      </c>
      <c r="N299" s="8"/>
      <c r="O299" s="10">
        <f t="shared" si="34"/>
        <v>952</v>
      </c>
      <c r="P299" s="11">
        <f t="shared" si="35"/>
        <v>1</v>
      </c>
      <c r="Q299" s="11">
        <f t="shared" si="36"/>
        <v>0.74523809523809526</v>
      </c>
      <c r="R299" s="7"/>
    </row>
    <row r="300" spans="1:18" x14ac:dyDescent="0.25">
      <c r="A300" s="20" t="s">
        <v>314</v>
      </c>
      <c r="B300" s="20" t="s">
        <v>34</v>
      </c>
      <c r="C300" s="20" t="s">
        <v>316</v>
      </c>
      <c r="D300" s="8">
        <v>1100</v>
      </c>
      <c r="E300" s="8">
        <v>700</v>
      </c>
      <c r="F300" s="8">
        <v>46</v>
      </c>
      <c r="G300" s="8">
        <v>331</v>
      </c>
      <c r="H300" s="8">
        <v>218</v>
      </c>
      <c r="I300" s="8"/>
      <c r="J300" s="8"/>
      <c r="K300" s="8"/>
      <c r="L300" s="8">
        <f t="shared" si="33"/>
        <v>595</v>
      </c>
      <c r="M300" s="8">
        <v>4</v>
      </c>
      <c r="N300" s="8"/>
      <c r="O300" s="10">
        <f t="shared" si="34"/>
        <v>599</v>
      </c>
      <c r="P300" s="11">
        <f t="shared" si="35"/>
        <v>0.63636363636363635</v>
      </c>
      <c r="Q300" s="11">
        <f t="shared" si="36"/>
        <v>0.54090909090909089</v>
      </c>
      <c r="R300" s="7"/>
    </row>
    <row r="301" spans="1:18" x14ac:dyDescent="0.25">
      <c r="A301" s="15" t="s">
        <v>146</v>
      </c>
      <c r="B301" s="16"/>
      <c r="C301" s="16"/>
      <c r="D301" s="17">
        <f>+SUM(D299:D300)</f>
        <v>2360</v>
      </c>
      <c r="E301" s="17">
        <f t="shared" ref="E301:K301" si="40">+SUM(E299:E300)</f>
        <v>1960</v>
      </c>
      <c r="F301" s="17">
        <f t="shared" si="40"/>
        <v>256</v>
      </c>
      <c r="G301" s="17">
        <f t="shared" si="40"/>
        <v>862</v>
      </c>
      <c r="H301" s="17">
        <f t="shared" si="40"/>
        <v>416</v>
      </c>
      <c r="I301" s="17">
        <f t="shared" si="40"/>
        <v>0</v>
      </c>
      <c r="J301" s="17">
        <f t="shared" si="40"/>
        <v>0</v>
      </c>
      <c r="K301" s="17">
        <f t="shared" si="40"/>
        <v>0</v>
      </c>
      <c r="L301" s="17">
        <f t="shared" si="33"/>
        <v>1534</v>
      </c>
      <c r="M301" s="17">
        <f t="shared" ref="M301:N301" si="41">+SUM(M299:M300)</f>
        <v>17</v>
      </c>
      <c r="N301" s="17">
        <f t="shared" si="41"/>
        <v>0</v>
      </c>
      <c r="O301" s="17">
        <f t="shared" si="34"/>
        <v>1551</v>
      </c>
      <c r="P301" s="18">
        <f>IFERROR(E301/D301,0)</f>
        <v>0.83050847457627119</v>
      </c>
      <c r="Q301" s="18">
        <f>+IFERROR(L301/D301,0)</f>
        <v>0.65</v>
      </c>
      <c r="R301" s="16"/>
    </row>
    <row r="302" spans="1:18" x14ac:dyDescent="0.25">
      <c r="A302" s="7" t="s">
        <v>317</v>
      </c>
      <c r="B302" s="7" t="s">
        <v>22</v>
      </c>
      <c r="C302" s="7" t="s">
        <v>318</v>
      </c>
      <c r="D302" s="30">
        <v>4400</v>
      </c>
      <c r="E302" s="30">
        <v>4300</v>
      </c>
      <c r="F302" s="30">
        <v>822</v>
      </c>
      <c r="G302" s="30">
        <v>1754</v>
      </c>
      <c r="H302" s="30">
        <v>1433</v>
      </c>
      <c r="I302" s="30">
        <v>141</v>
      </c>
      <c r="J302" s="30"/>
      <c r="K302" s="30"/>
      <c r="L302" s="8">
        <f t="shared" si="33"/>
        <v>4150</v>
      </c>
      <c r="M302" s="30">
        <v>109</v>
      </c>
      <c r="N302" s="30"/>
      <c r="O302" s="10">
        <f t="shared" si="34"/>
        <v>4259</v>
      </c>
      <c r="P302" s="11">
        <f t="shared" si="35"/>
        <v>0.97727272727272729</v>
      </c>
      <c r="Q302" s="11">
        <f t="shared" si="36"/>
        <v>0.94318181818181823</v>
      </c>
      <c r="R302" s="7"/>
    </row>
    <row r="303" spans="1:18" x14ac:dyDescent="0.25">
      <c r="A303" s="15" t="s">
        <v>146</v>
      </c>
      <c r="B303" s="16"/>
      <c r="C303" s="16"/>
      <c r="D303" s="17">
        <f>+SUM(D302)</f>
        <v>4400</v>
      </c>
      <c r="E303" s="17">
        <f t="shared" ref="E303:K303" si="42">+SUM(E302)</f>
        <v>4300</v>
      </c>
      <c r="F303" s="17">
        <f t="shared" si="42"/>
        <v>822</v>
      </c>
      <c r="G303" s="17">
        <f t="shared" si="42"/>
        <v>1754</v>
      </c>
      <c r="H303" s="17">
        <f t="shared" si="42"/>
        <v>1433</v>
      </c>
      <c r="I303" s="17">
        <f t="shared" si="42"/>
        <v>141</v>
      </c>
      <c r="J303" s="17">
        <f t="shared" si="42"/>
        <v>0</v>
      </c>
      <c r="K303" s="17">
        <f t="shared" si="42"/>
        <v>0</v>
      </c>
      <c r="L303" s="17">
        <f t="shared" si="33"/>
        <v>4150</v>
      </c>
      <c r="M303" s="17">
        <f>+M302</f>
        <v>109</v>
      </c>
      <c r="N303" s="17"/>
      <c r="O303" s="17">
        <f t="shared" si="34"/>
        <v>4259</v>
      </c>
      <c r="P303" s="18">
        <f>IFERROR(E303/D303,0)</f>
        <v>0.97727272727272729</v>
      </c>
      <c r="Q303" s="18">
        <f>+IFERROR(L303/D303,0)</f>
        <v>0.94318181818181823</v>
      </c>
      <c r="R303" s="16"/>
    </row>
    <row r="304" spans="1:18" x14ac:dyDescent="0.25">
      <c r="A304" s="20" t="s">
        <v>319</v>
      </c>
      <c r="B304" s="20" t="s">
        <v>34</v>
      </c>
      <c r="C304" s="20" t="s">
        <v>320</v>
      </c>
      <c r="D304" s="40">
        <v>3350</v>
      </c>
      <c r="E304" s="40">
        <v>3300</v>
      </c>
      <c r="F304" s="40">
        <v>382</v>
      </c>
      <c r="G304" s="40">
        <v>2748</v>
      </c>
      <c r="H304" s="40">
        <v>0</v>
      </c>
      <c r="I304" s="40">
        <v>0</v>
      </c>
      <c r="J304" s="40">
        <v>0</v>
      </c>
      <c r="K304" s="40">
        <v>0</v>
      </c>
      <c r="L304" s="8">
        <f t="shared" si="33"/>
        <v>3130</v>
      </c>
      <c r="M304" s="40">
        <v>45</v>
      </c>
      <c r="N304" s="41">
        <v>9</v>
      </c>
      <c r="O304" s="10">
        <f t="shared" si="34"/>
        <v>3184</v>
      </c>
      <c r="P304" s="11">
        <f t="shared" si="35"/>
        <v>0.9850746268656716</v>
      </c>
      <c r="Q304" s="11">
        <f t="shared" si="36"/>
        <v>0.93432835820895521</v>
      </c>
      <c r="R304" s="20"/>
    </row>
    <row r="305" spans="1:18" x14ac:dyDescent="0.25">
      <c r="A305" s="20" t="s">
        <v>319</v>
      </c>
      <c r="B305" s="20" t="s">
        <v>34</v>
      </c>
      <c r="C305" s="20" t="s">
        <v>321</v>
      </c>
      <c r="D305" s="40">
        <v>1800</v>
      </c>
      <c r="E305" s="40">
        <v>1650</v>
      </c>
      <c r="F305" s="40">
        <v>105</v>
      </c>
      <c r="G305" s="40">
        <v>1256</v>
      </c>
      <c r="H305" s="40">
        <v>254</v>
      </c>
      <c r="I305" s="40">
        <v>0</v>
      </c>
      <c r="J305" s="40">
        <v>0</v>
      </c>
      <c r="K305" s="40">
        <v>0</v>
      </c>
      <c r="L305" s="8">
        <f t="shared" si="33"/>
        <v>1615</v>
      </c>
      <c r="M305" s="40">
        <v>27</v>
      </c>
      <c r="N305" s="41">
        <v>7</v>
      </c>
      <c r="O305" s="10">
        <f t="shared" si="34"/>
        <v>1649</v>
      </c>
      <c r="P305" s="11">
        <f t="shared" si="35"/>
        <v>0.91666666666666663</v>
      </c>
      <c r="Q305" s="11">
        <f t="shared" si="36"/>
        <v>0.89722222222222225</v>
      </c>
      <c r="R305" s="20"/>
    </row>
    <row r="306" spans="1:18" x14ac:dyDescent="0.25">
      <c r="A306" s="20" t="s">
        <v>319</v>
      </c>
      <c r="B306" s="20" t="s">
        <v>34</v>
      </c>
      <c r="C306" s="20" t="s">
        <v>322</v>
      </c>
      <c r="D306" s="40">
        <v>1445</v>
      </c>
      <c r="E306" s="40">
        <v>1300</v>
      </c>
      <c r="F306" s="40">
        <v>66</v>
      </c>
      <c r="G306" s="40">
        <v>1034</v>
      </c>
      <c r="H306" s="40">
        <v>164</v>
      </c>
      <c r="I306" s="40">
        <v>0</v>
      </c>
      <c r="J306" s="40">
        <v>0</v>
      </c>
      <c r="K306" s="40">
        <v>0</v>
      </c>
      <c r="L306" s="8">
        <f t="shared" si="33"/>
        <v>1264</v>
      </c>
      <c r="M306" s="40">
        <v>41</v>
      </c>
      <c r="N306" s="41">
        <v>1</v>
      </c>
      <c r="O306" s="10">
        <f t="shared" si="34"/>
        <v>1306</v>
      </c>
      <c r="P306" s="11">
        <f t="shared" si="35"/>
        <v>0.89965397923875434</v>
      </c>
      <c r="Q306" s="11">
        <f t="shared" si="36"/>
        <v>0.87474048442906571</v>
      </c>
      <c r="R306" s="20"/>
    </row>
    <row r="307" spans="1:18" x14ac:dyDescent="0.25">
      <c r="A307" s="15" t="s">
        <v>146</v>
      </c>
      <c r="B307" s="16"/>
      <c r="C307" s="16"/>
      <c r="D307" s="17">
        <f>+SUM(D304:D306)</f>
        <v>6595</v>
      </c>
      <c r="E307" s="17">
        <f t="shared" ref="E307:K307" si="43">+SUM(E304:E306)</f>
        <v>6250</v>
      </c>
      <c r="F307" s="17">
        <f t="shared" si="43"/>
        <v>553</v>
      </c>
      <c r="G307" s="17">
        <f t="shared" si="43"/>
        <v>5038</v>
      </c>
      <c r="H307" s="17">
        <f t="shared" si="43"/>
        <v>418</v>
      </c>
      <c r="I307" s="17">
        <f t="shared" si="43"/>
        <v>0</v>
      </c>
      <c r="J307" s="17">
        <f t="shared" si="43"/>
        <v>0</v>
      </c>
      <c r="K307" s="17">
        <f t="shared" si="43"/>
        <v>0</v>
      </c>
      <c r="L307" s="17">
        <f t="shared" si="33"/>
        <v>6009</v>
      </c>
      <c r="M307" s="17">
        <f t="shared" ref="M307:N307" si="44">+SUM(M304:M306)</f>
        <v>113</v>
      </c>
      <c r="N307" s="17">
        <f t="shared" si="44"/>
        <v>17</v>
      </c>
      <c r="O307" s="17">
        <f t="shared" si="34"/>
        <v>6139</v>
      </c>
      <c r="P307" s="18">
        <f t="shared" si="35"/>
        <v>0.94768764215314627</v>
      </c>
      <c r="Q307" s="18">
        <f>+IFERROR(L307/D307,0)</f>
        <v>0.91114480667172104</v>
      </c>
      <c r="R307" s="16"/>
    </row>
    <row r="308" spans="1:18" x14ac:dyDescent="0.25">
      <c r="A308" s="20" t="s">
        <v>323</v>
      </c>
      <c r="B308" s="26" t="s">
        <v>324</v>
      </c>
      <c r="C308" s="26" t="s">
        <v>325</v>
      </c>
      <c r="D308" s="42">
        <v>2200</v>
      </c>
      <c r="E308" s="42">
        <v>2023</v>
      </c>
      <c r="F308" s="42">
        <v>527</v>
      </c>
      <c r="G308" s="42">
        <v>467</v>
      </c>
      <c r="H308" s="42">
        <v>2</v>
      </c>
      <c r="I308" s="42">
        <v>0</v>
      </c>
      <c r="J308" s="42">
        <v>0</v>
      </c>
      <c r="K308" s="42">
        <v>0</v>
      </c>
      <c r="L308" s="8">
        <f t="shared" si="33"/>
        <v>996</v>
      </c>
      <c r="M308" s="42">
        <v>0</v>
      </c>
      <c r="N308" s="42">
        <v>0</v>
      </c>
      <c r="O308" s="10">
        <f t="shared" si="34"/>
        <v>996</v>
      </c>
      <c r="P308" s="11">
        <f t="shared" si="35"/>
        <v>0.91954545454545455</v>
      </c>
      <c r="Q308" s="11">
        <f t="shared" si="36"/>
        <v>0.4527272727272727</v>
      </c>
      <c r="R308" s="20"/>
    </row>
    <row r="309" spans="1:18" x14ac:dyDescent="0.25">
      <c r="A309" s="15" t="s">
        <v>146</v>
      </c>
      <c r="B309" s="16"/>
      <c r="C309" s="16"/>
      <c r="D309" s="17">
        <f t="shared" ref="D309:N309" si="45">+SUM(D308:D308)</f>
        <v>2200</v>
      </c>
      <c r="E309" s="17">
        <f t="shared" si="45"/>
        <v>2023</v>
      </c>
      <c r="F309" s="17">
        <f t="shared" si="45"/>
        <v>527</v>
      </c>
      <c r="G309" s="17">
        <f t="shared" si="45"/>
        <v>467</v>
      </c>
      <c r="H309" s="17">
        <f t="shared" si="45"/>
        <v>2</v>
      </c>
      <c r="I309" s="17">
        <f t="shared" si="45"/>
        <v>0</v>
      </c>
      <c r="J309" s="17">
        <f t="shared" si="45"/>
        <v>0</v>
      </c>
      <c r="K309" s="17">
        <f t="shared" si="45"/>
        <v>0</v>
      </c>
      <c r="L309" s="17">
        <f t="shared" si="33"/>
        <v>996</v>
      </c>
      <c r="M309" s="17">
        <f t="shared" si="45"/>
        <v>0</v>
      </c>
      <c r="N309" s="17">
        <f t="shared" si="45"/>
        <v>0</v>
      </c>
      <c r="O309" s="17">
        <f t="shared" si="34"/>
        <v>996</v>
      </c>
      <c r="P309" s="18">
        <f t="shared" si="35"/>
        <v>0.91954545454545455</v>
      </c>
      <c r="Q309" s="18">
        <f>+IFERROR(L309/D309,0)</f>
        <v>0.4527272727272727</v>
      </c>
      <c r="R309" s="16"/>
    </row>
    <row r="310" spans="1:18" x14ac:dyDescent="0.25">
      <c r="A310" s="7" t="s">
        <v>326</v>
      </c>
      <c r="B310" s="7" t="s">
        <v>34</v>
      </c>
      <c r="C310" s="7" t="s">
        <v>327</v>
      </c>
      <c r="D310" s="8">
        <v>3565</v>
      </c>
      <c r="E310" s="8">
        <v>3560</v>
      </c>
      <c r="F310" s="8">
        <v>611</v>
      </c>
      <c r="G310" s="8">
        <v>1973</v>
      </c>
      <c r="H310" s="8">
        <v>731</v>
      </c>
      <c r="I310" s="8">
        <v>77</v>
      </c>
      <c r="J310" s="8">
        <v>1</v>
      </c>
      <c r="K310" s="8">
        <v>0</v>
      </c>
      <c r="L310" s="8">
        <f t="shared" si="33"/>
        <v>3393</v>
      </c>
      <c r="M310" s="8">
        <v>132</v>
      </c>
      <c r="N310" s="8">
        <v>2</v>
      </c>
      <c r="O310" s="10">
        <f t="shared" si="34"/>
        <v>3527</v>
      </c>
      <c r="P310" s="11">
        <f t="shared" si="35"/>
        <v>0.99859747545582045</v>
      </c>
      <c r="Q310" s="11">
        <f t="shared" si="36"/>
        <v>0.95175315568022445</v>
      </c>
      <c r="R310" s="7"/>
    </row>
    <row r="311" spans="1:18" x14ac:dyDescent="0.25">
      <c r="A311" s="7" t="s">
        <v>326</v>
      </c>
      <c r="B311" s="7" t="s">
        <v>34</v>
      </c>
      <c r="C311" s="7" t="s">
        <v>328</v>
      </c>
      <c r="D311" s="8">
        <v>8637</v>
      </c>
      <c r="E311" s="8">
        <v>8632</v>
      </c>
      <c r="F311" s="8">
        <v>1643</v>
      </c>
      <c r="G311" s="8">
        <v>4047</v>
      </c>
      <c r="H311" s="8">
        <v>2705</v>
      </c>
      <c r="I311" s="8">
        <v>241</v>
      </c>
      <c r="J311" s="8">
        <v>0</v>
      </c>
      <c r="K311" s="8">
        <v>0</v>
      </c>
      <c r="L311" s="8">
        <f t="shared" si="33"/>
        <v>8636</v>
      </c>
      <c r="M311" s="8">
        <v>372</v>
      </c>
      <c r="N311" s="8">
        <v>3</v>
      </c>
      <c r="O311" s="10">
        <f t="shared" si="34"/>
        <v>9011</v>
      </c>
      <c r="P311" s="11">
        <f t="shared" si="35"/>
        <v>0.99942109528771561</v>
      </c>
      <c r="Q311" s="11">
        <f t="shared" si="36"/>
        <v>0.9998842190575431</v>
      </c>
      <c r="R311" s="7"/>
    </row>
    <row r="312" spans="1:18" x14ac:dyDescent="0.25">
      <c r="A312" s="7" t="s">
        <v>326</v>
      </c>
      <c r="B312" s="7" t="s">
        <v>22</v>
      </c>
      <c r="C312" s="7" t="s">
        <v>329</v>
      </c>
      <c r="D312" s="8">
        <v>54865</v>
      </c>
      <c r="E312" s="8">
        <v>54678</v>
      </c>
      <c r="F312" s="8">
        <v>5657</v>
      </c>
      <c r="G312" s="8">
        <v>13076</v>
      </c>
      <c r="H312" s="8">
        <v>21295</v>
      </c>
      <c r="I312" s="8">
        <v>10238</v>
      </c>
      <c r="J312" s="8">
        <v>4587</v>
      </c>
      <c r="K312" s="8">
        <v>0</v>
      </c>
      <c r="L312" s="8">
        <f t="shared" si="33"/>
        <v>54853</v>
      </c>
      <c r="M312" s="8">
        <v>1887</v>
      </c>
      <c r="N312" s="8">
        <v>0</v>
      </c>
      <c r="O312" s="10">
        <f t="shared" si="34"/>
        <v>56740</v>
      </c>
      <c r="P312" s="11">
        <f t="shared" si="35"/>
        <v>0.99659163401075368</v>
      </c>
      <c r="Q312" s="11">
        <f t="shared" si="36"/>
        <v>0.99978128132689326</v>
      </c>
      <c r="R312" s="7"/>
    </row>
    <row r="313" spans="1:18" x14ac:dyDescent="0.25">
      <c r="A313" s="7" t="s">
        <v>326</v>
      </c>
      <c r="B313" s="7" t="s">
        <v>22</v>
      </c>
      <c r="C313" s="7" t="s">
        <v>330</v>
      </c>
      <c r="D313" s="8">
        <v>158</v>
      </c>
      <c r="E313" s="8">
        <v>158</v>
      </c>
      <c r="F313" s="8">
        <v>61</v>
      </c>
      <c r="G313" s="8">
        <v>92</v>
      </c>
      <c r="H313" s="8">
        <v>2</v>
      </c>
      <c r="I313" s="8">
        <v>0</v>
      </c>
      <c r="J313" s="8">
        <v>0</v>
      </c>
      <c r="K313" s="8">
        <v>0</v>
      </c>
      <c r="L313" s="8">
        <f t="shared" si="33"/>
        <v>155</v>
      </c>
      <c r="M313" s="8">
        <v>13</v>
      </c>
      <c r="N313" s="8">
        <v>0</v>
      </c>
      <c r="O313" s="10">
        <f t="shared" si="34"/>
        <v>168</v>
      </c>
      <c r="P313" s="11">
        <f t="shared" si="35"/>
        <v>1</v>
      </c>
      <c r="Q313" s="11">
        <f t="shared" si="36"/>
        <v>0.98101265822784811</v>
      </c>
      <c r="R313" s="7"/>
    </row>
    <row r="314" spans="1:18" x14ac:dyDescent="0.25">
      <c r="A314" s="7" t="s">
        <v>326</v>
      </c>
      <c r="B314" s="7" t="s">
        <v>34</v>
      </c>
      <c r="C314" s="7" t="s">
        <v>331</v>
      </c>
      <c r="D314" s="8">
        <v>2382</v>
      </c>
      <c r="E314" s="8">
        <v>2382</v>
      </c>
      <c r="F314" s="8">
        <v>500</v>
      </c>
      <c r="G314" s="8">
        <v>1239</v>
      </c>
      <c r="H314" s="8">
        <v>633</v>
      </c>
      <c r="I314" s="8">
        <v>4</v>
      </c>
      <c r="J314" s="8">
        <v>0</v>
      </c>
      <c r="K314" s="8">
        <v>0</v>
      </c>
      <c r="L314" s="8">
        <f t="shared" si="33"/>
        <v>2376</v>
      </c>
      <c r="M314" s="8">
        <v>86</v>
      </c>
      <c r="N314" s="8">
        <v>2</v>
      </c>
      <c r="O314" s="10">
        <f t="shared" si="34"/>
        <v>2464</v>
      </c>
      <c r="P314" s="11">
        <f t="shared" si="35"/>
        <v>1</v>
      </c>
      <c r="Q314" s="11">
        <f t="shared" si="36"/>
        <v>0.9974811083123426</v>
      </c>
      <c r="R314" s="7"/>
    </row>
    <row r="315" spans="1:18" x14ac:dyDescent="0.25">
      <c r="A315" s="7" t="s">
        <v>326</v>
      </c>
      <c r="B315" s="7" t="s">
        <v>22</v>
      </c>
      <c r="C315" s="7" t="s">
        <v>332</v>
      </c>
      <c r="D315" s="8">
        <v>382</v>
      </c>
      <c r="E315" s="8">
        <v>382</v>
      </c>
      <c r="F315" s="8">
        <v>144</v>
      </c>
      <c r="G315" s="8">
        <v>153</v>
      </c>
      <c r="H315" s="8">
        <v>23</v>
      </c>
      <c r="I315" s="8">
        <v>0</v>
      </c>
      <c r="J315" s="8">
        <v>0</v>
      </c>
      <c r="K315" s="8">
        <v>0</v>
      </c>
      <c r="L315" s="8">
        <f t="shared" si="33"/>
        <v>320</v>
      </c>
      <c r="M315" s="8">
        <v>15</v>
      </c>
      <c r="N315" s="8">
        <v>0</v>
      </c>
      <c r="O315" s="10">
        <f t="shared" si="34"/>
        <v>335</v>
      </c>
      <c r="P315" s="11">
        <f t="shared" si="35"/>
        <v>1</v>
      </c>
      <c r="Q315" s="11">
        <f t="shared" si="36"/>
        <v>0.83769633507853403</v>
      </c>
      <c r="R315" s="7"/>
    </row>
    <row r="316" spans="1:18" x14ac:dyDescent="0.25">
      <c r="A316" s="7" t="s">
        <v>326</v>
      </c>
      <c r="B316" s="7" t="s">
        <v>22</v>
      </c>
      <c r="C316" s="7" t="s">
        <v>333</v>
      </c>
      <c r="D316" s="8">
        <v>35893</v>
      </c>
      <c r="E316" s="8">
        <v>35810</v>
      </c>
      <c r="F316" s="8">
        <v>3690</v>
      </c>
      <c r="G316" s="8">
        <v>18017</v>
      </c>
      <c r="H316" s="8">
        <v>11440</v>
      </c>
      <c r="I316" s="8">
        <v>2361</v>
      </c>
      <c r="J316" s="8">
        <v>385</v>
      </c>
      <c r="K316" s="8">
        <v>0</v>
      </c>
      <c r="L316" s="8">
        <f t="shared" si="33"/>
        <v>35893</v>
      </c>
      <c r="M316" s="8">
        <v>1214</v>
      </c>
      <c r="N316" s="8">
        <v>2</v>
      </c>
      <c r="O316" s="10">
        <f t="shared" si="34"/>
        <v>37109</v>
      </c>
      <c r="P316" s="11">
        <f t="shared" si="35"/>
        <v>0.99768757139275066</v>
      </c>
      <c r="Q316" s="11">
        <f t="shared" si="36"/>
        <v>1</v>
      </c>
      <c r="R316" s="7"/>
    </row>
    <row r="317" spans="1:18" x14ac:dyDescent="0.25">
      <c r="A317" s="7" t="s">
        <v>326</v>
      </c>
      <c r="B317" s="7" t="s">
        <v>22</v>
      </c>
      <c r="C317" s="7" t="s">
        <v>334</v>
      </c>
      <c r="D317" s="8">
        <v>34999</v>
      </c>
      <c r="E317" s="8">
        <v>34912</v>
      </c>
      <c r="F317" s="8">
        <v>2562</v>
      </c>
      <c r="G317" s="8">
        <v>22952</v>
      </c>
      <c r="H317" s="8">
        <v>7789</v>
      </c>
      <c r="I317" s="8">
        <v>1614</v>
      </c>
      <c r="J317" s="8">
        <v>78</v>
      </c>
      <c r="K317" s="8">
        <v>0</v>
      </c>
      <c r="L317" s="8">
        <f t="shared" si="33"/>
        <v>34995</v>
      </c>
      <c r="M317" s="8">
        <v>1158</v>
      </c>
      <c r="N317" s="8">
        <v>10</v>
      </c>
      <c r="O317" s="10">
        <f t="shared" si="34"/>
        <v>36163</v>
      </c>
      <c r="P317" s="11">
        <f t="shared" si="35"/>
        <v>0.99751421469184831</v>
      </c>
      <c r="Q317" s="11">
        <f t="shared" si="36"/>
        <v>0.99988571102031487</v>
      </c>
      <c r="R317" s="7"/>
    </row>
    <row r="318" spans="1:18" x14ac:dyDescent="0.25">
      <c r="A318" s="7" t="s">
        <v>326</v>
      </c>
      <c r="B318" s="7" t="s">
        <v>22</v>
      </c>
      <c r="C318" s="7" t="s">
        <v>335</v>
      </c>
      <c r="D318" s="8">
        <v>1304</v>
      </c>
      <c r="E318" s="8">
        <v>1301</v>
      </c>
      <c r="F318" s="8">
        <v>216</v>
      </c>
      <c r="G318" s="8">
        <v>1059</v>
      </c>
      <c r="H318" s="8">
        <v>26</v>
      </c>
      <c r="I318" s="8">
        <v>0</v>
      </c>
      <c r="J318" s="8">
        <v>0</v>
      </c>
      <c r="K318" s="8">
        <v>0</v>
      </c>
      <c r="L318" s="8">
        <f t="shared" si="33"/>
        <v>1301</v>
      </c>
      <c r="M318" s="8">
        <v>61</v>
      </c>
      <c r="N318" s="8">
        <v>0</v>
      </c>
      <c r="O318" s="10">
        <f t="shared" si="34"/>
        <v>1362</v>
      </c>
      <c r="P318" s="11">
        <f t="shared" si="35"/>
        <v>0.99769938650306744</v>
      </c>
      <c r="Q318" s="11">
        <f t="shared" si="36"/>
        <v>0.99769938650306744</v>
      </c>
      <c r="R318" s="7"/>
    </row>
    <row r="319" spans="1:18" x14ac:dyDescent="0.25">
      <c r="A319" s="7" t="s">
        <v>326</v>
      </c>
      <c r="B319" s="7" t="s">
        <v>22</v>
      </c>
      <c r="C319" s="7" t="s">
        <v>336</v>
      </c>
      <c r="D319" s="8">
        <v>8243</v>
      </c>
      <c r="E319" s="8">
        <v>8238</v>
      </c>
      <c r="F319" s="8">
        <v>178</v>
      </c>
      <c r="G319" s="8">
        <v>6827</v>
      </c>
      <c r="H319" s="8">
        <v>963</v>
      </c>
      <c r="I319" s="8">
        <v>242</v>
      </c>
      <c r="J319" s="8">
        <v>2</v>
      </c>
      <c r="K319" s="8">
        <v>1</v>
      </c>
      <c r="L319" s="8">
        <f t="shared" si="33"/>
        <v>8213</v>
      </c>
      <c r="M319" s="8">
        <v>356</v>
      </c>
      <c r="N319" s="8">
        <v>1</v>
      </c>
      <c r="O319" s="10">
        <f t="shared" si="34"/>
        <v>8570</v>
      </c>
      <c r="P319" s="11">
        <f t="shared" si="35"/>
        <v>0.99939342472400827</v>
      </c>
      <c r="Q319" s="11">
        <f t="shared" si="36"/>
        <v>0.99636054834404952</v>
      </c>
      <c r="R319" s="7"/>
    </row>
    <row r="320" spans="1:18" x14ac:dyDescent="0.25">
      <c r="A320" s="7" t="s">
        <v>326</v>
      </c>
      <c r="B320" s="7" t="s">
        <v>34</v>
      </c>
      <c r="C320" s="7" t="s">
        <v>337</v>
      </c>
      <c r="D320" s="8">
        <v>36121</v>
      </c>
      <c r="E320" s="8">
        <v>36059</v>
      </c>
      <c r="F320" s="8">
        <v>1112</v>
      </c>
      <c r="G320" s="8">
        <v>13094</v>
      </c>
      <c r="H320" s="8">
        <v>12089</v>
      </c>
      <c r="I320" s="8">
        <v>6503</v>
      </c>
      <c r="J320" s="8">
        <v>1945</v>
      </c>
      <c r="K320" s="8">
        <v>1378</v>
      </c>
      <c r="L320" s="8">
        <f t="shared" ref="L320:L346" si="46">SUM(F320:K320)</f>
        <v>36121</v>
      </c>
      <c r="M320" s="8">
        <v>1235</v>
      </c>
      <c r="N320" s="8">
        <v>6</v>
      </c>
      <c r="O320" s="10">
        <f t="shared" si="34"/>
        <v>37362</v>
      </c>
      <c r="P320" s="11">
        <f t="shared" si="35"/>
        <v>0.99828354696713828</v>
      </c>
      <c r="Q320" s="11">
        <f t="shared" si="36"/>
        <v>1</v>
      </c>
      <c r="R320" s="7"/>
    </row>
    <row r="321" spans="1:18" x14ac:dyDescent="0.25">
      <c r="A321" s="7" t="s">
        <v>326</v>
      </c>
      <c r="B321" s="7" t="s">
        <v>34</v>
      </c>
      <c r="C321" s="7" t="s">
        <v>338</v>
      </c>
      <c r="D321" s="8">
        <v>25359</v>
      </c>
      <c r="E321" s="8">
        <v>25315</v>
      </c>
      <c r="F321" s="8">
        <v>891</v>
      </c>
      <c r="G321" s="8">
        <v>6914</v>
      </c>
      <c r="H321" s="8">
        <v>10205</v>
      </c>
      <c r="I321" s="8">
        <v>5267</v>
      </c>
      <c r="J321" s="8">
        <v>1518</v>
      </c>
      <c r="K321" s="8">
        <v>561</v>
      </c>
      <c r="L321" s="8">
        <f t="shared" si="46"/>
        <v>25356</v>
      </c>
      <c r="M321" s="8">
        <v>644</v>
      </c>
      <c r="N321" s="8">
        <v>14</v>
      </c>
      <c r="O321" s="10">
        <f t="shared" ref="O321:O384" si="47">SUM(L321:N321)</f>
        <v>26014</v>
      </c>
      <c r="P321" s="11">
        <f t="shared" si="35"/>
        <v>0.99826491580898302</v>
      </c>
      <c r="Q321" s="11">
        <f t="shared" si="36"/>
        <v>0.99988169880515798</v>
      </c>
      <c r="R321" s="7"/>
    </row>
    <row r="322" spans="1:18" x14ac:dyDescent="0.25">
      <c r="A322" s="7" t="s">
        <v>326</v>
      </c>
      <c r="B322" s="7" t="s">
        <v>22</v>
      </c>
      <c r="C322" s="7" t="s">
        <v>339</v>
      </c>
      <c r="D322" s="8">
        <v>13112</v>
      </c>
      <c r="E322" s="8">
        <v>13101</v>
      </c>
      <c r="F322" s="8">
        <v>1377</v>
      </c>
      <c r="G322" s="8">
        <v>6414</v>
      </c>
      <c r="H322" s="8">
        <v>5135</v>
      </c>
      <c r="I322" s="8">
        <v>18</v>
      </c>
      <c r="J322" s="8">
        <v>0</v>
      </c>
      <c r="K322" s="8">
        <v>4</v>
      </c>
      <c r="L322" s="8">
        <f t="shared" si="46"/>
        <v>12948</v>
      </c>
      <c r="M322" s="8">
        <v>459</v>
      </c>
      <c r="N322" s="8">
        <v>0</v>
      </c>
      <c r="O322" s="10">
        <f t="shared" si="47"/>
        <v>13407</v>
      </c>
      <c r="P322" s="11">
        <f t="shared" ref="P322:P388" si="48">E322/D322</f>
        <v>0.99916107382550334</v>
      </c>
      <c r="Q322" s="11">
        <f t="shared" ref="Q322:Q388" si="49">L322/D322</f>
        <v>0.98749237339841367</v>
      </c>
      <c r="R322" s="7"/>
    </row>
    <row r="323" spans="1:18" x14ac:dyDescent="0.25">
      <c r="A323" s="7" t="s">
        <v>326</v>
      </c>
      <c r="B323" s="7" t="s">
        <v>22</v>
      </c>
      <c r="C323" s="7" t="s">
        <v>340</v>
      </c>
      <c r="D323" s="8">
        <v>444</v>
      </c>
      <c r="E323" s="8">
        <v>441</v>
      </c>
      <c r="F323" s="8">
        <v>81</v>
      </c>
      <c r="G323" s="8">
        <v>356</v>
      </c>
      <c r="H323" s="8">
        <v>5</v>
      </c>
      <c r="I323" s="8">
        <v>2</v>
      </c>
      <c r="J323" s="8">
        <v>0</v>
      </c>
      <c r="K323" s="8">
        <v>0</v>
      </c>
      <c r="L323" s="8">
        <f t="shared" si="46"/>
        <v>444</v>
      </c>
      <c r="M323" s="8">
        <v>13</v>
      </c>
      <c r="N323" s="8">
        <v>0</v>
      </c>
      <c r="O323" s="10">
        <f t="shared" si="47"/>
        <v>457</v>
      </c>
      <c r="P323" s="11">
        <f t="shared" si="48"/>
        <v>0.9932432432432432</v>
      </c>
      <c r="Q323" s="11">
        <f t="shared" si="49"/>
        <v>1</v>
      </c>
      <c r="R323" s="7"/>
    </row>
    <row r="324" spans="1:18" x14ac:dyDescent="0.25">
      <c r="A324" s="7" t="s">
        <v>326</v>
      </c>
      <c r="B324" s="7" t="s">
        <v>22</v>
      </c>
      <c r="C324" s="7" t="s">
        <v>341</v>
      </c>
      <c r="D324" s="8">
        <v>180</v>
      </c>
      <c r="E324" s="8">
        <v>180</v>
      </c>
      <c r="F324" s="8">
        <v>38</v>
      </c>
      <c r="G324" s="8">
        <v>112</v>
      </c>
      <c r="H324" s="8">
        <v>14</v>
      </c>
      <c r="I324" s="8">
        <v>0</v>
      </c>
      <c r="J324" s="8">
        <v>0</v>
      </c>
      <c r="K324" s="8">
        <v>0</v>
      </c>
      <c r="L324" s="8">
        <f t="shared" si="46"/>
        <v>164</v>
      </c>
      <c r="M324" s="8">
        <v>7</v>
      </c>
      <c r="N324" s="8">
        <v>0</v>
      </c>
      <c r="O324" s="10">
        <f t="shared" si="47"/>
        <v>171</v>
      </c>
      <c r="P324" s="11">
        <f t="shared" si="48"/>
        <v>1</v>
      </c>
      <c r="Q324" s="11">
        <f t="shared" si="49"/>
        <v>0.91111111111111109</v>
      </c>
      <c r="R324" s="7"/>
    </row>
    <row r="325" spans="1:18" x14ac:dyDescent="0.25">
      <c r="A325" s="7" t="s">
        <v>326</v>
      </c>
      <c r="B325" s="7" t="s">
        <v>22</v>
      </c>
      <c r="C325" s="7" t="s">
        <v>342</v>
      </c>
      <c r="D325" s="8">
        <v>1398</v>
      </c>
      <c r="E325" s="8">
        <v>1341</v>
      </c>
      <c r="F325" s="8">
        <v>11</v>
      </c>
      <c r="G325" s="8">
        <v>1318</v>
      </c>
      <c r="H325" s="8">
        <v>14</v>
      </c>
      <c r="I325" s="8">
        <v>0</v>
      </c>
      <c r="J325" s="8">
        <v>0</v>
      </c>
      <c r="K325" s="8">
        <v>0</v>
      </c>
      <c r="L325" s="8">
        <f t="shared" si="46"/>
        <v>1343</v>
      </c>
      <c r="M325" s="8">
        <v>98</v>
      </c>
      <c r="N325" s="8">
        <v>0</v>
      </c>
      <c r="O325" s="10">
        <f t="shared" si="47"/>
        <v>1441</v>
      </c>
      <c r="P325" s="11">
        <f t="shared" si="48"/>
        <v>0.95922746781115875</v>
      </c>
      <c r="Q325" s="11">
        <f t="shared" si="49"/>
        <v>0.96065808297567956</v>
      </c>
      <c r="R325" s="7"/>
    </row>
    <row r="326" spans="1:18" x14ac:dyDescent="0.25">
      <c r="A326" s="7" t="s">
        <v>326</v>
      </c>
      <c r="B326" s="7" t="s">
        <v>22</v>
      </c>
      <c r="C326" s="7" t="s">
        <v>343</v>
      </c>
      <c r="D326" s="8">
        <v>487</v>
      </c>
      <c r="E326" s="8">
        <v>487</v>
      </c>
      <c r="F326" s="8">
        <v>149</v>
      </c>
      <c r="G326" s="8">
        <v>295</v>
      </c>
      <c r="H326" s="8">
        <v>9</v>
      </c>
      <c r="I326" s="8">
        <v>0</v>
      </c>
      <c r="J326" s="8">
        <v>0</v>
      </c>
      <c r="K326" s="8">
        <v>0</v>
      </c>
      <c r="L326" s="8">
        <f t="shared" si="46"/>
        <v>453</v>
      </c>
      <c r="M326" s="8">
        <v>19</v>
      </c>
      <c r="N326" s="8">
        <v>0</v>
      </c>
      <c r="O326" s="10">
        <f t="shared" si="47"/>
        <v>472</v>
      </c>
      <c r="P326" s="11">
        <f t="shared" si="48"/>
        <v>1</v>
      </c>
      <c r="Q326" s="11">
        <f t="shared" si="49"/>
        <v>0.93018480492813138</v>
      </c>
      <c r="R326" s="7"/>
    </row>
    <row r="327" spans="1:18" x14ac:dyDescent="0.25">
      <c r="A327" s="7" t="s">
        <v>326</v>
      </c>
      <c r="B327" s="7" t="s">
        <v>22</v>
      </c>
      <c r="C327" s="7" t="s">
        <v>344</v>
      </c>
      <c r="D327" s="8">
        <v>2076</v>
      </c>
      <c r="E327" s="8">
        <v>2067</v>
      </c>
      <c r="F327" s="8">
        <v>146</v>
      </c>
      <c r="G327" s="8">
        <v>1413</v>
      </c>
      <c r="H327" s="8">
        <v>517</v>
      </c>
      <c r="I327" s="8">
        <v>0</v>
      </c>
      <c r="J327" s="8">
        <v>0</v>
      </c>
      <c r="K327" s="8">
        <v>0</v>
      </c>
      <c r="L327" s="8">
        <f t="shared" si="46"/>
        <v>2076</v>
      </c>
      <c r="M327" s="8">
        <v>78</v>
      </c>
      <c r="N327" s="8">
        <v>0</v>
      </c>
      <c r="O327" s="10">
        <f t="shared" si="47"/>
        <v>2154</v>
      </c>
      <c r="P327" s="11">
        <f t="shared" si="48"/>
        <v>0.99566473988439308</v>
      </c>
      <c r="Q327" s="11">
        <f t="shared" si="49"/>
        <v>1</v>
      </c>
      <c r="R327" s="7"/>
    </row>
    <row r="328" spans="1:18" x14ac:dyDescent="0.25">
      <c r="A328" s="7" t="s">
        <v>326</v>
      </c>
      <c r="B328" s="7" t="s">
        <v>34</v>
      </c>
      <c r="C328" s="7" t="s">
        <v>345</v>
      </c>
      <c r="D328" s="8">
        <v>5007</v>
      </c>
      <c r="E328" s="8">
        <v>5007</v>
      </c>
      <c r="F328" s="8">
        <v>482</v>
      </c>
      <c r="G328" s="8">
        <v>2291</v>
      </c>
      <c r="H328" s="8">
        <v>2014</v>
      </c>
      <c r="I328" s="8">
        <v>187</v>
      </c>
      <c r="J328" s="8">
        <v>1</v>
      </c>
      <c r="K328" s="8">
        <v>30</v>
      </c>
      <c r="L328" s="8">
        <f t="shared" si="46"/>
        <v>5005</v>
      </c>
      <c r="M328" s="8">
        <v>206</v>
      </c>
      <c r="N328" s="8">
        <v>1</v>
      </c>
      <c r="O328" s="10">
        <f t="shared" si="47"/>
        <v>5212</v>
      </c>
      <c r="P328" s="11">
        <f t="shared" si="48"/>
        <v>1</v>
      </c>
      <c r="Q328" s="11">
        <f t="shared" si="49"/>
        <v>0.99960055921709612</v>
      </c>
      <c r="R328" s="7"/>
    </row>
    <row r="329" spans="1:18" x14ac:dyDescent="0.25">
      <c r="A329" s="7" t="s">
        <v>326</v>
      </c>
      <c r="B329" s="7" t="s">
        <v>34</v>
      </c>
      <c r="C329" s="7" t="s">
        <v>346</v>
      </c>
      <c r="D329" s="8">
        <v>10917</v>
      </c>
      <c r="E329" s="8">
        <v>10914</v>
      </c>
      <c r="F329" s="8">
        <v>565</v>
      </c>
      <c r="G329" s="8">
        <v>4695</v>
      </c>
      <c r="H329" s="8">
        <v>5123</v>
      </c>
      <c r="I329" s="8">
        <v>533</v>
      </c>
      <c r="J329" s="8">
        <v>0</v>
      </c>
      <c r="K329" s="8">
        <v>1</v>
      </c>
      <c r="L329" s="8">
        <f t="shared" si="46"/>
        <v>10917</v>
      </c>
      <c r="M329" s="8">
        <v>242</v>
      </c>
      <c r="N329" s="8">
        <v>23</v>
      </c>
      <c r="O329" s="10">
        <f t="shared" si="47"/>
        <v>11182</v>
      </c>
      <c r="P329" s="11">
        <f t="shared" si="48"/>
        <v>0.9997251992305578</v>
      </c>
      <c r="Q329" s="11">
        <f t="shared" si="49"/>
        <v>1</v>
      </c>
      <c r="R329" s="7"/>
    </row>
    <row r="330" spans="1:18" x14ac:dyDescent="0.25">
      <c r="A330" s="7" t="s">
        <v>326</v>
      </c>
      <c r="B330" s="7" t="s">
        <v>34</v>
      </c>
      <c r="C330" s="7" t="s">
        <v>347</v>
      </c>
      <c r="D330" s="8">
        <v>37170</v>
      </c>
      <c r="E330" s="8">
        <v>37125</v>
      </c>
      <c r="F330" s="8">
        <v>6260</v>
      </c>
      <c r="G330" s="8">
        <v>13865</v>
      </c>
      <c r="H330" s="8">
        <v>12672</v>
      </c>
      <c r="I330" s="8">
        <v>4282</v>
      </c>
      <c r="J330" s="8">
        <v>91</v>
      </c>
      <c r="K330" s="8">
        <v>0</v>
      </c>
      <c r="L330" s="8">
        <f t="shared" si="46"/>
        <v>37170</v>
      </c>
      <c r="M330" s="8">
        <v>1017</v>
      </c>
      <c r="N330" s="8">
        <v>3</v>
      </c>
      <c r="O330" s="10">
        <f t="shared" si="47"/>
        <v>38190</v>
      </c>
      <c r="P330" s="11">
        <f t="shared" si="48"/>
        <v>0.99878934624697335</v>
      </c>
      <c r="Q330" s="11">
        <f t="shared" si="49"/>
        <v>1</v>
      </c>
      <c r="R330" s="7"/>
    </row>
    <row r="331" spans="1:18" x14ac:dyDescent="0.25">
      <c r="A331" s="7" t="s">
        <v>326</v>
      </c>
      <c r="B331" s="7" t="s">
        <v>22</v>
      </c>
      <c r="C331" s="7" t="s">
        <v>348</v>
      </c>
      <c r="D331" s="8">
        <v>609</v>
      </c>
      <c r="E331" s="8">
        <v>609</v>
      </c>
      <c r="F331" s="8">
        <v>34</v>
      </c>
      <c r="G331" s="8">
        <v>276</v>
      </c>
      <c r="H331" s="8">
        <v>224</v>
      </c>
      <c r="I331" s="8">
        <v>0</v>
      </c>
      <c r="J331" s="8">
        <v>0</v>
      </c>
      <c r="K331" s="8">
        <v>0</v>
      </c>
      <c r="L331" s="8">
        <f t="shared" si="46"/>
        <v>534</v>
      </c>
      <c r="M331" s="8">
        <v>49</v>
      </c>
      <c r="N331" s="8">
        <v>0</v>
      </c>
      <c r="O331" s="10">
        <f t="shared" si="47"/>
        <v>583</v>
      </c>
      <c r="P331" s="11">
        <f t="shared" si="48"/>
        <v>1</v>
      </c>
      <c r="Q331" s="11">
        <f t="shared" si="49"/>
        <v>0.87684729064039413</v>
      </c>
      <c r="R331" s="7"/>
    </row>
    <row r="332" spans="1:18" x14ac:dyDescent="0.25">
      <c r="A332" s="7" t="s">
        <v>326</v>
      </c>
      <c r="B332" s="7" t="s">
        <v>22</v>
      </c>
      <c r="C332" s="7" t="s">
        <v>349</v>
      </c>
      <c r="D332" s="8">
        <v>292</v>
      </c>
      <c r="E332" s="8">
        <v>292</v>
      </c>
      <c r="F332" s="8">
        <v>7</v>
      </c>
      <c r="G332" s="8">
        <v>183</v>
      </c>
      <c r="H332" s="8">
        <v>58</v>
      </c>
      <c r="I332" s="8">
        <v>0</v>
      </c>
      <c r="J332" s="8">
        <v>0</v>
      </c>
      <c r="K332" s="8">
        <v>0</v>
      </c>
      <c r="L332" s="8">
        <f t="shared" si="46"/>
        <v>248</v>
      </c>
      <c r="M332" s="8">
        <v>25</v>
      </c>
      <c r="N332" s="8">
        <v>0</v>
      </c>
      <c r="O332" s="10">
        <f t="shared" si="47"/>
        <v>273</v>
      </c>
      <c r="P332" s="11">
        <f t="shared" si="48"/>
        <v>1</v>
      </c>
      <c r="Q332" s="11">
        <f t="shared" si="49"/>
        <v>0.84931506849315064</v>
      </c>
      <c r="R332" s="7"/>
    </row>
    <row r="333" spans="1:18" x14ac:dyDescent="0.25">
      <c r="A333" s="7" t="s">
        <v>326</v>
      </c>
      <c r="B333" s="7" t="s">
        <v>22</v>
      </c>
      <c r="C333" s="7" t="s">
        <v>350</v>
      </c>
      <c r="D333" s="8">
        <v>520</v>
      </c>
      <c r="E333" s="8">
        <v>520</v>
      </c>
      <c r="F333" s="8">
        <v>77</v>
      </c>
      <c r="G333" s="8">
        <v>293</v>
      </c>
      <c r="H333" s="8">
        <v>77</v>
      </c>
      <c r="I333" s="8">
        <v>6</v>
      </c>
      <c r="J333" s="8">
        <v>1</v>
      </c>
      <c r="K333" s="8">
        <v>0</v>
      </c>
      <c r="L333" s="8">
        <f t="shared" si="46"/>
        <v>454</v>
      </c>
      <c r="M333" s="8">
        <v>25</v>
      </c>
      <c r="N333" s="8">
        <v>0</v>
      </c>
      <c r="O333" s="10">
        <f t="shared" si="47"/>
        <v>479</v>
      </c>
      <c r="P333" s="11">
        <f t="shared" si="48"/>
        <v>1</v>
      </c>
      <c r="Q333" s="11">
        <f t="shared" si="49"/>
        <v>0.87307692307692308</v>
      </c>
      <c r="R333" s="7"/>
    </row>
    <row r="334" spans="1:18" x14ac:dyDescent="0.25">
      <c r="A334" s="7" t="s">
        <v>326</v>
      </c>
      <c r="B334" s="7" t="s">
        <v>22</v>
      </c>
      <c r="C334" s="7" t="s">
        <v>351</v>
      </c>
      <c r="D334" s="8">
        <v>158</v>
      </c>
      <c r="E334" s="8">
        <v>158</v>
      </c>
      <c r="F334" s="8">
        <v>30</v>
      </c>
      <c r="G334" s="8">
        <v>110</v>
      </c>
      <c r="H334" s="8">
        <v>0</v>
      </c>
      <c r="I334" s="8">
        <v>0</v>
      </c>
      <c r="J334" s="8">
        <v>0</v>
      </c>
      <c r="K334" s="8">
        <v>0</v>
      </c>
      <c r="L334" s="8">
        <f t="shared" si="46"/>
        <v>140</v>
      </c>
      <c r="M334" s="8">
        <v>5</v>
      </c>
      <c r="N334" s="8">
        <v>0</v>
      </c>
      <c r="O334" s="10">
        <f t="shared" si="47"/>
        <v>145</v>
      </c>
      <c r="P334" s="11">
        <f t="shared" si="48"/>
        <v>1</v>
      </c>
      <c r="Q334" s="11">
        <f t="shared" si="49"/>
        <v>0.88607594936708856</v>
      </c>
      <c r="R334" s="7"/>
    </row>
    <row r="335" spans="1:18" x14ac:dyDescent="0.25">
      <c r="A335" s="7" t="s">
        <v>326</v>
      </c>
      <c r="B335" s="7" t="s">
        <v>22</v>
      </c>
      <c r="C335" s="7" t="s">
        <v>352</v>
      </c>
      <c r="D335" s="8">
        <v>736</v>
      </c>
      <c r="E335" s="8">
        <v>735</v>
      </c>
      <c r="F335" s="8">
        <v>348</v>
      </c>
      <c r="G335" s="8">
        <v>366</v>
      </c>
      <c r="H335" s="8">
        <v>22</v>
      </c>
      <c r="I335" s="8">
        <v>0</v>
      </c>
      <c r="J335" s="8">
        <v>0</v>
      </c>
      <c r="K335" s="8">
        <v>0</v>
      </c>
      <c r="L335" s="8">
        <f t="shared" si="46"/>
        <v>736</v>
      </c>
      <c r="M335" s="8">
        <v>54</v>
      </c>
      <c r="N335" s="8">
        <v>0</v>
      </c>
      <c r="O335" s="10">
        <f t="shared" si="47"/>
        <v>790</v>
      </c>
      <c r="P335" s="11">
        <f t="shared" si="48"/>
        <v>0.99864130434782605</v>
      </c>
      <c r="Q335" s="11">
        <f t="shared" si="49"/>
        <v>1</v>
      </c>
      <c r="R335" s="7"/>
    </row>
    <row r="336" spans="1:18" x14ac:dyDescent="0.25">
      <c r="A336" s="7" t="s">
        <v>326</v>
      </c>
      <c r="B336" s="7" t="s">
        <v>34</v>
      </c>
      <c r="C336" s="7" t="s">
        <v>353</v>
      </c>
      <c r="D336" s="8">
        <v>676</v>
      </c>
      <c r="E336" s="8">
        <v>676</v>
      </c>
      <c r="F336" s="8">
        <v>48</v>
      </c>
      <c r="G336" s="8">
        <v>344</v>
      </c>
      <c r="H336" s="8">
        <v>142</v>
      </c>
      <c r="I336" s="8">
        <v>0</v>
      </c>
      <c r="J336" s="8">
        <v>0</v>
      </c>
      <c r="K336" s="8">
        <v>0</v>
      </c>
      <c r="L336" s="8">
        <f t="shared" si="46"/>
        <v>534</v>
      </c>
      <c r="M336" s="8">
        <v>31</v>
      </c>
      <c r="N336" s="8">
        <v>0</v>
      </c>
      <c r="O336" s="10">
        <f t="shared" si="47"/>
        <v>565</v>
      </c>
      <c r="P336" s="11">
        <f t="shared" si="48"/>
        <v>1</v>
      </c>
      <c r="Q336" s="11">
        <f t="shared" si="49"/>
        <v>0.7899408284023669</v>
      </c>
      <c r="R336" s="7"/>
    </row>
    <row r="337" spans="1:18" x14ac:dyDescent="0.25">
      <c r="A337" s="7" t="s">
        <v>326</v>
      </c>
      <c r="B337" s="7" t="s">
        <v>34</v>
      </c>
      <c r="C337" s="7" t="s">
        <v>354</v>
      </c>
      <c r="D337" s="8">
        <v>100</v>
      </c>
      <c r="E337" s="8">
        <v>100</v>
      </c>
      <c r="F337" s="8">
        <v>2</v>
      </c>
      <c r="G337" s="8">
        <v>73</v>
      </c>
      <c r="H337" s="8">
        <v>3</v>
      </c>
      <c r="I337" s="8">
        <v>0</v>
      </c>
      <c r="J337" s="8">
        <v>0</v>
      </c>
      <c r="K337" s="8">
        <v>0</v>
      </c>
      <c r="L337" s="8">
        <f t="shared" si="46"/>
        <v>78</v>
      </c>
      <c r="M337" s="8">
        <v>5</v>
      </c>
      <c r="N337" s="8">
        <v>0</v>
      </c>
      <c r="O337" s="10">
        <f t="shared" si="47"/>
        <v>83</v>
      </c>
      <c r="P337" s="11">
        <f t="shared" si="48"/>
        <v>1</v>
      </c>
      <c r="Q337" s="11">
        <f t="shared" si="49"/>
        <v>0.78</v>
      </c>
      <c r="R337" s="7"/>
    </row>
    <row r="338" spans="1:18" x14ac:dyDescent="0.25">
      <c r="A338" s="7" t="s">
        <v>326</v>
      </c>
      <c r="B338" s="7" t="s">
        <v>34</v>
      </c>
      <c r="C338" s="7" t="s">
        <v>355</v>
      </c>
      <c r="D338" s="8">
        <v>421</v>
      </c>
      <c r="E338" s="8">
        <v>421</v>
      </c>
      <c r="F338" s="8">
        <v>38</v>
      </c>
      <c r="G338" s="8">
        <v>223</v>
      </c>
      <c r="H338" s="8">
        <v>77</v>
      </c>
      <c r="I338" s="8">
        <v>1</v>
      </c>
      <c r="J338" s="8">
        <v>0</v>
      </c>
      <c r="K338" s="8">
        <v>0</v>
      </c>
      <c r="L338" s="8">
        <f t="shared" si="46"/>
        <v>339</v>
      </c>
      <c r="M338" s="8">
        <v>17</v>
      </c>
      <c r="N338" s="8">
        <v>0</v>
      </c>
      <c r="O338" s="10">
        <f t="shared" si="47"/>
        <v>356</v>
      </c>
      <c r="P338" s="11">
        <f t="shared" si="48"/>
        <v>1</v>
      </c>
      <c r="Q338" s="11">
        <f t="shared" si="49"/>
        <v>0.80522565320665085</v>
      </c>
      <c r="R338" s="7"/>
    </row>
    <row r="339" spans="1:18" x14ac:dyDescent="0.25">
      <c r="A339" s="7" t="s">
        <v>326</v>
      </c>
      <c r="B339" s="7" t="s">
        <v>34</v>
      </c>
      <c r="C339" s="7" t="s">
        <v>356</v>
      </c>
      <c r="D339" s="8">
        <v>446</v>
      </c>
      <c r="E339" s="8">
        <v>445</v>
      </c>
      <c r="F339" s="8">
        <v>11</v>
      </c>
      <c r="G339" s="8">
        <v>228</v>
      </c>
      <c r="H339" s="8">
        <v>205</v>
      </c>
      <c r="I339" s="8">
        <v>2</v>
      </c>
      <c r="J339" s="8">
        <v>0</v>
      </c>
      <c r="K339" s="8">
        <v>0</v>
      </c>
      <c r="L339" s="8">
        <f t="shared" si="46"/>
        <v>446</v>
      </c>
      <c r="M339" s="8">
        <v>26</v>
      </c>
      <c r="N339" s="8">
        <v>0</v>
      </c>
      <c r="O339" s="10">
        <f t="shared" si="47"/>
        <v>472</v>
      </c>
      <c r="P339" s="11">
        <f t="shared" si="48"/>
        <v>0.99775784753363228</v>
      </c>
      <c r="Q339" s="11">
        <f t="shared" si="49"/>
        <v>1</v>
      </c>
      <c r="R339" s="7"/>
    </row>
    <row r="340" spans="1:18" x14ac:dyDescent="0.25">
      <c r="A340" s="7" t="s">
        <v>326</v>
      </c>
      <c r="B340" s="7" t="s">
        <v>34</v>
      </c>
      <c r="C340" s="7" t="s">
        <v>357</v>
      </c>
      <c r="D340" s="8">
        <v>2178</v>
      </c>
      <c r="E340" s="8">
        <v>2178</v>
      </c>
      <c r="F340" s="8">
        <v>395</v>
      </c>
      <c r="G340" s="8">
        <v>1451</v>
      </c>
      <c r="H340" s="8">
        <v>296</v>
      </c>
      <c r="I340" s="8">
        <v>34</v>
      </c>
      <c r="J340" s="8">
        <v>0</v>
      </c>
      <c r="K340" s="8">
        <v>0</v>
      </c>
      <c r="L340" s="8">
        <f t="shared" si="46"/>
        <v>2176</v>
      </c>
      <c r="M340" s="8">
        <v>81</v>
      </c>
      <c r="N340" s="8">
        <v>0</v>
      </c>
      <c r="O340" s="10">
        <f t="shared" si="47"/>
        <v>2257</v>
      </c>
      <c r="P340" s="11">
        <f t="shared" si="48"/>
        <v>1</v>
      </c>
      <c r="Q340" s="11">
        <f t="shared" si="49"/>
        <v>0.99908172635445358</v>
      </c>
      <c r="R340" s="7"/>
    </row>
    <row r="341" spans="1:18" x14ac:dyDescent="0.25">
      <c r="A341" s="7" t="s">
        <v>326</v>
      </c>
      <c r="B341" s="7" t="s">
        <v>34</v>
      </c>
      <c r="C341" s="7" t="s">
        <v>358</v>
      </c>
      <c r="D341" s="8">
        <v>6842</v>
      </c>
      <c r="E341" s="8">
        <v>6842</v>
      </c>
      <c r="F341" s="8">
        <v>191</v>
      </c>
      <c r="G341" s="8">
        <v>1030</v>
      </c>
      <c r="H341" s="8">
        <v>2073</v>
      </c>
      <c r="I341" s="8">
        <v>1396</v>
      </c>
      <c r="J341" s="8">
        <v>1137</v>
      </c>
      <c r="K341" s="8">
        <v>558</v>
      </c>
      <c r="L341" s="8">
        <f t="shared" si="46"/>
        <v>6385</v>
      </c>
      <c r="M341" s="8">
        <v>218</v>
      </c>
      <c r="N341" s="8">
        <v>2</v>
      </c>
      <c r="O341" s="10">
        <f t="shared" si="47"/>
        <v>6605</v>
      </c>
      <c r="P341" s="11">
        <f t="shared" si="48"/>
        <v>1</v>
      </c>
      <c r="Q341" s="11">
        <f t="shared" si="49"/>
        <v>0.93320666471791869</v>
      </c>
      <c r="R341" s="7"/>
    </row>
    <row r="342" spans="1:18" x14ac:dyDescent="0.25">
      <c r="A342" s="7" t="s">
        <v>326</v>
      </c>
      <c r="B342" s="7" t="s">
        <v>22</v>
      </c>
      <c r="C342" s="7" t="s">
        <v>359</v>
      </c>
      <c r="D342" s="8">
        <v>3384</v>
      </c>
      <c r="E342" s="8">
        <v>3375</v>
      </c>
      <c r="F342" s="8">
        <v>750</v>
      </c>
      <c r="G342" s="8">
        <v>2118</v>
      </c>
      <c r="H342" s="8">
        <v>510</v>
      </c>
      <c r="I342" s="8">
        <v>4</v>
      </c>
      <c r="J342" s="8">
        <v>2</v>
      </c>
      <c r="K342" s="8">
        <v>0</v>
      </c>
      <c r="L342" s="8">
        <f t="shared" si="46"/>
        <v>3384</v>
      </c>
      <c r="M342" s="8">
        <v>115</v>
      </c>
      <c r="N342" s="8">
        <v>0</v>
      </c>
      <c r="O342" s="10">
        <f t="shared" si="47"/>
        <v>3499</v>
      </c>
      <c r="P342" s="11">
        <f t="shared" si="48"/>
        <v>0.99734042553191493</v>
      </c>
      <c r="Q342" s="11">
        <f t="shared" si="49"/>
        <v>1</v>
      </c>
      <c r="R342" s="7"/>
    </row>
    <row r="343" spans="1:18" x14ac:dyDescent="0.25">
      <c r="A343" s="7" t="s">
        <v>326</v>
      </c>
      <c r="B343" s="7" t="s">
        <v>34</v>
      </c>
      <c r="C343" s="7" t="s">
        <v>360</v>
      </c>
      <c r="D343" s="8">
        <v>462</v>
      </c>
      <c r="E343" s="8">
        <v>462</v>
      </c>
      <c r="F343" s="8">
        <v>15</v>
      </c>
      <c r="G343" s="8">
        <v>337</v>
      </c>
      <c r="H343" s="8">
        <v>70</v>
      </c>
      <c r="I343" s="8">
        <v>2</v>
      </c>
      <c r="J343" s="8">
        <v>0</v>
      </c>
      <c r="K343" s="8">
        <v>0</v>
      </c>
      <c r="L343" s="8">
        <f t="shared" si="46"/>
        <v>424</v>
      </c>
      <c r="M343" s="8">
        <v>47</v>
      </c>
      <c r="N343" s="8">
        <v>0</v>
      </c>
      <c r="O343" s="10">
        <f t="shared" si="47"/>
        <v>471</v>
      </c>
      <c r="P343" s="11">
        <f t="shared" si="48"/>
        <v>1</v>
      </c>
      <c r="Q343" s="11">
        <f t="shared" si="49"/>
        <v>0.91774891774891776</v>
      </c>
      <c r="R343" s="7"/>
    </row>
    <row r="344" spans="1:18" x14ac:dyDescent="0.25">
      <c r="A344" s="7" t="s">
        <v>326</v>
      </c>
      <c r="B344" s="7" t="s">
        <v>22</v>
      </c>
      <c r="C344" s="7" t="s">
        <v>361</v>
      </c>
      <c r="D344" s="8">
        <v>546</v>
      </c>
      <c r="E344" s="8">
        <v>546</v>
      </c>
      <c r="F344" s="8">
        <v>64</v>
      </c>
      <c r="G344" s="8">
        <v>285</v>
      </c>
      <c r="H344" s="8">
        <v>132</v>
      </c>
      <c r="I344" s="8">
        <v>0</v>
      </c>
      <c r="J344" s="8">
        <v>0</v>
      </c>
      <c r="K344" s="8">
        <v>0</v>
      </c>
      <c r="L344" s="8">
        <f t="shared" si="46"/>
        <v>481</v>
      </c>
      <c r="M344" s="8">
        <v>150</v>
      </c>
      <c r="N344" s="8">
        <v>0</v>
      </c>
      <c r="O344" s="10">
        <f t="shared" si="47"/>
        <v>631</v>
      </c>
      <c r="P344" s="11">
        <f t="shared" si="48"/>
        <v>1</v>
      </c>
      <c r="Q344" s="11">
        <f t="shared" si="49"/>
        <v>0.88095238095238093</v>
      </c>
      <c r="R344" s="7"/>
    </row>
    <row r="345" spans="1:18" x14ac:dyDescent="0.25">
      <c r="A345" s="7" t="s">
        <v>326</v>
      </c>
      <c r="B345" s="7" t="s">
        <v>22</v>
      </c>
      <c r="C345" s="7" t="s">
        <v>362</v>
      </c>
      <c r="D345" s="8">
        <v>313</v>
      </c>
      <c r="E345" s="8">
        <v>313</v>
      </c>
      <c r="F345" s="8">
        <v>10</v>
      </c>
      <c r="G345" s="8">
        <v>206</v>
      </c>
      <c r="H345" s="8">
        <v>76</v>
      </c>
      <c r="I345" s="8">
        <v>0</v>
      </c>
      <c r="J345" s="8">
        <v>0</v>
      </c>
      <c r="K345" s="8">
        <v>0</v>
      </c>
      <c r="L345" s="8">
        <f t="shared" si="46"/>
        <v>292</v>
      </c>
      <c r="M345" s="8">
        <v>26</v>
      </c>
      <c r="N345" s="8">
        <v>0</v>
      </c>
      <c r="O345" s="10">
        <f t="shared" si="47"/>
        <v>318</v>
      </c>
      <c r="P345" s="11">
        <f t="shared" si="48"/>
        <v>1</v>
      </c>
      <c r="Q345" s="11">
        <f t="shared" si="49"/>
        <v>0.93290734824281152</v>
      </c>
      <c r="R345" s="7"/>
    </row>
    <row r="346" spans="1:18" x14ac:dyDescent="0.25">
      <c r="A346" s="7" t="s">
        <v>326</v>
      </c>
      <c r="B346" s="7" t="s">
        <v>22</v>
      </c>
      <c r="C346" s="7" t="s">
        <v>25</v>
      </c>
      <c r="D346" s="8">
        <v>89</v>
      </c>
      <c r="E346" s="8">
        <v>89</v>
      </c>
      <c r="F346" s="8">
        <v>11</v>
      </c>
      <c r="G346" s="8">
        <v>77</v>
      </c>
      <c r="H346" s="8">
        <v>0</v>
      </c>
      <c r="I346" s="8">
        <v>0</v>
      </c>
      <c r="J346" s="8">
        <v>0</v>
      </c>
      <c r="K346" s="8">
        <v>0</v>
      </c>
      <c r="L346" s="8">
        <f t="shared" si="46"/>
        <v>88</v>
      </c>
      <c r="M346" s="8">
        <v>5</v>
      </c>
      <c r="N346" s="8">
        <v>0</v>
      </c>
      <c r="O346" s="10">
        <f t="shared" si="47"/>
        <v>93</v>
      </c>
      <c r="P346" s="11">
        <f t="shared" si="48"/>
        <v>1</v>
      </c>
      <c r="Q346" s="11">
        <f t="shared" si="49"/>
        <v>0.9887640449438202</v>
      </c>
      <c r="R346" s="7"/>
    </row>
    <row r="347" spans="1:18" x14ac:dyDescent="0.25">
      <c r="A347" s="7" t="s">
        <v>326</v>
      </c>
      <c r="B347" s="7" t="s">
        <v>22</v>
      </c>
      <c r="C347" s="7" t="s">
        <v>363</v>
      </c>
      <c r="D347" s="8">
        <v>540</v>
      </c>
      <c r="E347" s="8">
        <v>540</v>
      </c>
      <c r="F347" s="8">
        <v>47</v>
      </c>
      <c r="G347" s="8">
        <v>394</v>
      </c>
      <c r="H347" s="8">
        <v>20</v>
      </c>
      <c r="I347" s="8">
        <v>0</v>
      </c>
      <c r="J347" s="8">
        <v>0</v>
      </c>
      <c r="K347" s="8">
        <v>0</v>
      </c>
      <c r="L347" s="8">
        <f t="shared" ref="L347:L367" si="50">SUM(F347:K347)</f>
        <v>461</v>
      </c>
      <c r="M347" s="8">
        <v>18</v>
      </c>
      <c r="N347" s="8">
        <v>0</v>
      </c>
      <c r="O347" s="10">
        <f t="shared" si="47"/>
        <v>479</v>
      </c>
      <c r="P347" s="11">
        <f t="shared" si="48"/>
        <v>1</v>
      </c>
      <c r="Q347" s="11">
        <f t="shared" si="49"/>
        <v>0.85370370370370374</v>
      </c>
      <c r="R347" s="7"/>
    </row>
    <row r="348" spans="1:18" x14ac:dyDescent="0.25">
      <c r="A348" s="7" t="s">
        <v>326</v>
      </c>
      <c r="B348" s="7" t="s">
        <v>22</v>
      </c>
      <c r="C348" s="7" t="s">
        <v>364</v>
      </c>
      <c r="D348" s="8">
        <v>2617</v>
      </c>
      <c r="E348" s="8">
        <v>2617</v>
      </c>
      <c r="F348" s="8">
        <v>251</v>
      </c>
      <c r="G348" s="8">
        <v>1096</v>
      </c>
      <c r="H348" s="8">
        <v>803</v>
      </c>
      <c r="I348" s="8">
        <v>404</v>
      </c>
      <c r="J348" s="8">
        <v>23</v>
      </c>
      <c r="K348" s="8">
        <v>7</v>
      </c>
      <c r="L348" s="8">
        <f t="shared" si="50"/>
        <v>2584</v>
      </c>
      <c r="M348" s="8">
        <v>315</v>
      </c>
      <c r="N348" s="8">
        <v>2</v>
      </c>
      <c r="O348" s="10">
        <f t="shared" si="47"/>
        <v>2901</v>
      </c>
      <c r="P348" s="11">
        <f t="shared" si="48"/>
        <v>1</v>
      </c>
      <c r="Q348" s="11">
        <f t="shared" si="49"/>
        <v>0.98739014138326331</v>
      </c>
      <c r="R348" s="7"/>
    </row>
    <row r="349" spans="1:18" x14ac:dyDescent="0.25">
      <c r="A349" s="7" t="s">
        <v>326</v>
      </c>
      <c r="B349" s="7" t="s">
        <v>34</v>
      </c>
      <c r="C349" s="7" t="s">
        <v>365</v>
      </c>
      <c r="D349" s="8">
        <v>29564</v>
      </c>
      <c r="E349" s="8">
        <v>29512</v>
      </c>
      <c r="F349" s="8">
        <v>4191</v>
      </c>
      <c r="G349" s="8">
        <v>11590</v>
      </c>
      <c r="H349" s="8">
        <v>9495</v>
      </c>
      <c r="I349" s="8">
        <v>4288</v>
      </c>
      <c r="J349" s="8">
        <v>0</v>
      </c>
      <c r="K349" s="8">
        <v>0</v>
      </c>
      <c r="L349" s="8">
        <f t="shared" si="50"/>
        <v>29564</v>
      </c>
      <c r="M349" s="8">
        <v>601</v>
      </c>
      <c r="N349" s="8">
        <v>5</v>
      </c>
      <c r="O349" s="10">
        <f t="shared" si="47"/>
        <v>30170</v>
      </c>
      <c r="P349" s="11">
        <f t="shared" si="48"/>
        <v>0.99824110404546074</v>
      </c>
      <c r="Q349" s="11">
        <f t="shared" si="49"/>
        <v>1</v>
      </c>
      <c r="R349" s="7"/>
    </row>
    <row r="350" spans="1:18" x14ac:dyDescent="0.25">
      <c r="A350" s="7" t="s">
        <v>326</v>
      </c>
      <c r="B350" s="7" t="s">
        <v>212</v>
      </c>
      <c r="C350" s="7" t="s">
        <v>366</v>
      </c>
      <c r="D350" s="8">
        <v>110</v>
      </c>
      <c r="E350" s="8">
        <v>110</v>
      </c>
      <c r="F350" s="8">
        <v>5</v>
      </c>
      <c r="G350" s="8">
        <v>99</v>
      </c>
      <c r="H350" s="8">
        <v>5</v>
      </c>
      <c r="I350" s="8">
        <v>0</v>
      </c>
      <c r="J350" s="8">
        <v>0</v>
      </c>
      <c r="K350" s="8">
        <v>0</v>
      </c>
      <c r="L350" s="8">
        <f t="shared" si="50"/>
        <v>109</v>
      </c>
      <c r="M350" s="8">
        <v>10</v>
      </c>
      <c r="N350" s="8">
        <v>0</v>
      </c>
      <c r="O350" s="10">
        <f t="shared" si="47"/>
        <v>119</v>
      </c>
      <c r="P350" s="11">
        <f t="shared" si="48"/>
        <v>1</v>
      </c>
      <c r="Q350" s="11">
        <f t="shared" si="49"/>
        <v>0.99090909090909096</v>
      </c>
      <c r="R350" s="7"/>
    </row>
    <row r="351" spans="1:18" x14ac:dyDescent="0.25">
      <c r="A351" s="7" t="s">
        <v>326</v>
      </c>
      <c r="B351" s="7" t="s">
        <v>22</v>
      </c>
      <c r="C351" s="7" t="s">
        <v>367</v>
      </c>
      <c r="D351" s="8">
        <v>82</v>
      </c>
      <c r="E351" s="8">
        <v>76</v>
      </c>
      <c r="F351" s="8">
        <v>33</v>
      </c>
      <c r="G351" s="8">
        <v>42</v>
      </c>
      <c r="H351" s="8">
        <v>1</v>
      </c>
      <c r="I351" s="8">
        <v>0</v>
      </c>
      <c r="J351" s="8">
        <v>0</v>
      </c>
      <c r="K351" s="8">
        <v>0</v>
      </c>
      <c r="L351" s="8">
        <f t="shared" si="50"/>
        <v>76</v>
      </c>
      <c r="M351" s="8">
        <v>5</v>
      </c>
      <c r="N351" s="8">
        <v>0</v>
      </c>
      <c r="O351" s="10">
        <f t="shared" si="47"/>
        <v>81</v>
      </c>
      <c r="P351" s="11">
        <f t="shared" si="48"/>
        <v>0.92682926829268297</v>
      </c>
      <c r="Q351" s="11">
        <f t="shared" si="49"/>
        <v>0.92682926829268297</v>
      </c>
      <c r="R351" s="7"/>
    </row>
    <row r="352" spans="1:18" x14ac:dyDescent="0.25">
      <c r="A352" s="7" t="s">
        <v>326</v>
      </c>
      <c r="B352" s="7" t="s">
        <v>22</v>
      </c>
      <c r="C352" s="7" t="s">
        <v>368</v>
      </c>
      <c r="D352" s="8">
        <v>1372</v>
      </c>
      <c r="E352" s="8">
        <v>1372</v>
      </c>
      <c r="F352" s="8">
        <v>21</v>
      </c>
      <c r="G352" s="8">
        <v>802</v>
      </c>
      <c r="H352" s="8">
        <v>471</v>
      </c>
      <c r="I352" s="8">
        <v>17</v>
      </c>
      <c r="J352" s="8">
        <v>0</v>
      </c>
      <c r="K352" s="8">
        <v>0</v>
      </c>
      <c r="L352" s="8">
        <f t="shared" si="50"/>
        <v>1311</v>
      </c>
      <c r="M352" s="8">
        <v>73</v>
      </c>
      <c r="N352" s="8">
        <v>0</v>
      </c>
      <c r="O352" s="10">
        <f t="shared" si="47"/>
        <v>1384</v>
      </c>
      <c r="P352" s="11">
        <f t="shared" si="48"/>
        <v>1</v>
      </c>
      <c r="Q352" s="11">
        <f t="shared" si="49"/>
        <v>0.95553935860058314</v>
      </c>
      <c r="R352" s="7"/>
    </row>
    <row r="353" spans="1:18" x14ac:dyDescent="0.25">
      <c r="A353" s="7" t="s">
        <v>326</v>
      </c>
      <c r="B353" s="7" t="s">
        <v>212</v>
      </c>
      <c r="C353" s="7" t="s">
        <v>369</v>
      </c>
      <c r="D353" s="8">
        <v>591</v>
      </c>
      <c r="E353" s="8">
        <v>583</v>
      </c>
      <c r="F353" s="8">
        <v>105</v>
      </c>
      <c r="G353" s="8">
        <v>382</v>
      </c>
      <c r="H353" s="8">
        <v>12</v>
      </c>
      <c r="I353" s="8">
        <v>5</v>
      </c>
      <c r="J353" s="8">
        <v>0</v>
      </c>
      <c r="K353" s="8">
        <v>0</v>
      </c>
      <c r="L353" s="8">
        <f t="shared" si="50"/>
        <v>504</v>
      </c>
      <c r="M353" s="8">
        <v>26</v>
      </c>
      <c r="N353" s="8">
        <v>0</v>
      </c>
      <c r="O353" s="10">
        <f t="shared" si="47"/>
        <v>530</v>
      </c>
      <c r="P353" s="11">
        <f t="shared" si="48"/>
        <v>0.98646362098138751</v>
      </c>
      <c r="Q353" s="11">
        <f t="shared" si="49"/>
        <v>0.85279187817258884</v>
      </c>
      <c r="R353" s="7"/>
    </row>
    <row r="354" spans="1:18" x14ac:dyDescent="0.25">
      <c r="A354" s="7" t="s">
        <v>326</v>
      </c>
      <c r="B354" s="7" t="s">
        <v>212</v>
      </c>
      <c r="C354" s="7" t="s">
        <v>370</v>
      </c>
      <c r="D354" s="8">
        <v>438</v>
      </c>
      <c r="E354" s="8">
        <v>410</v>
      </c>
      <c r="F354" s="8">
        <v>55</v>
      </c>
      <c r="G354" s="8">
        <v>348</v>
      </c>
      <c r="H354" s="8">
        <v>10</v>
      </c>
      <c r="I354" s="8">
        <v>0</v>
      </c>
      <c r="J354" s="8">
        <v>0</v>
      </c>
      <c r="K354" s="8">
        <v>0</v>
      </c>
      <c r="L354" s="8">
        <f t="shared" si="50"/>
        <v>413</v>
      </c>
      <c r="M354" s="8">
        <v>21</v>
      </c>
      <c r="N354" s="8">
        <v>0</v>
      </c>
      <c r="O354" s="10">
        <f t="shared" si="47"/>
        <v>434</v>
      </c>
      <c r="P354" s="11">
        <f t="shared" si="48"/>
        <v>0.9360730593607306</v>
      </c>
      <c r="Q354" s="11">
        <f t="shared" si="49"/>
        <v>0.94292237442922378</v>
      </c>
      <c r="R354" s="7"/>
    </row>
    <row r="355" spans="1:18" x14ac:dyDescent="0.25">
      <c r="A355" s="7" t="s">
        <v>326</v>
      </c>
      <c r="B355" s="7" t="s">
        <v>22</v>
      </c>
      <c r="C355" s="7" t="s">
        <v>371</v>
      </c>
      <c r="D355" s="8">
        <v>1816</v>
      </c>
      <c r="E355" s="8">
        <v>1816</v>
      </c>
      <c r="F355" s="8">
        <v>110</v>
      </c>
      <c r="G355" s="8">
        <v>1577</v>
      </c>
      <c r="H355" s="8">
        <v>88</v>
      </c>
      <c r="I355" s="8">
        <v>18</v>
      </c>
      <c r="J355" s="8">
        <v>0</v>
      </c>
      <c r="K355" s="8">
        <v>0</v>
      </c>
      <c r="L355" s="8">
        <f t="shared" si="50"/>
        <v>1793</v>
      </c>
      <c r="M355" s="8">
        <v>72</v>
      </c>
      <c r="N355" s="8">
        <v>1</v>
      </c>
      <c r="O355" s="10">
        <f t="shared" si="47"/>
        <v>1866</v>
      </c>
      <c r="P355" s="11">
        <f t="shared" si="48"/>
        <v>1</v>
      </c>
      <c r="Q355" s="11">
        <f t="shared" si="49"/>
        <v>0.98733480176211452</v>
      </c>
      <c r="R355" s="7"/>
    </row>
    <row r="356" spans="1:18" x14ac:dyDescent="0.25">
      <c r="A356" s="7" t="s">
        <v>326</v>
      </c>
      <c r="B356" s="7" t="s">
        <v>34</v>
      </c>
      <c r="C356" s="7" t="s">
        <v>372</v>
      </c>
      <c r="D356" s="8">
        <v>40089</v>
      </c>
      <c r="E356" s="8">
        <v>40066</v>
      </c>
      <c r="F356" s="8">
        <v>3591</v>
      </c>
      <c r="G356" s="8">
        <v>11626</v>
      </c>
      <c r="H356" s="8">
        <v>20402</v>
      </c>
      <c r="I356" s="8">
        <v>4434</v>
      </c>
      <c r="J356" s="8">
        <v>30</v>
      </c>
      <c r="K356" s="8">
        <v>2</v>
      </c>
      <c r="L356" s="8">
        <f t="shared" si="50"/>
        <v>40085</v>
      </c>
      <c r="M356" s="8">
        <v>854</v>
      </c>
      <c r="N356" s="8">
        <v>29</v>
      </c>
      <c r="O356" s="10">
        <f t="shared" si="47"/>
        <v>40968</v>
      </c>
      <c r="P356" s="11">
        <f t="shared" si="48"/>
        <v>0.99942627653471028</v>
      </c>
      <c r="Q356" s="11">
        <f t="shared" si="49"/>
        <v>0.99990022200603657</v>
      </c>
      <c r="R356" s="7"/>
    </row>
    <row r="357" spans="1:18" x14ac:dyDescent="0.25">
      <c r="A357" s="7" t="s">
        <v>326</v>
      </c>
      <c r="B357" s="7" t="s">
        <v>34</v>
      </c>
      <c r="C357" s="7" t="s">
        <v>373</v>
      </c>
      <c r="D357" s="8">
        <v>23706</v>
      </c>
      <c r="E357" s="8">
        <v>23699</v>
      </c>
      <c r="F357" s="8">
        <v>3001</v>
      </c>
      <c r="G357" s="8">
        <v>5625</v>
      </c>
      <c r="H357" s="8">
        <v>14987</v>
      </c>
      <c r="I357" s="8">
        <v>87</v>
      </c>
      <c r="J357" s="8">
        <v>2</v>
      </c>
      <c r="K357" s="8">
        <v>1</v>
      </c>
      <c r="L357" s="8">
        <f t="shared" si="50"/>
        <v>23703</v>
      </c>
      <c r="M357" s="8">
        <v>727</v>
      </c>
      <c r="N357" s="8">
        <v>8</v>
      </c>
      <c r="O357" s="10">
        <f t="shared" si="47"/>
        <v>24438</v>
      </c>
      <c r="P357" s="11">
        <f t="shared" si="48"/>
        <v>0.99970471610562728</v>
      </c>
      <c r="Q357" s="11">
        <f t="shared" si="49"/>
        <v>0.9998734497595545</v>
      </c>
      <c r="R357" s="7"/>
    </row>
    <row r="358" spans="1:18" x14ac:dyDescent="0.25">
      <c r="A358" s="7" t="s">
        <v>326</v>
      </c>
      <c r="B358" s="7" t="s">
        <v>34</v>
      </c>
      <c r="C358" s="7" t="s">
        <v>374</v>
      </c>
      <c r="D358" s="8">
        <v>37279</v>
      </c>
      <c r="E358" s="8">
        <v>37266</v>
      </c>
      <c r="F358" s="8">
        <v>1046</v>
      </c>
      <c r="G358" s="8">
        <v>10873</v>
      </c>
      <c r="H358" s="8">
        <v>21972</v>
      </c>
      <c r="I358" s="8">
        <v>3386</v>
      </c>
      <c r="J358" s="8">
        <v>0</v>
      </c>
      <c r="K358" s="8">
        <v>1</v>
      </c>
      <c r="L358" s="8">
        <f t="shared" si="50"/>
        <v>37278</v>
      </c>
      <c r="M358" s="8">
        <v>565</v>
      </c>
      <c r="N358" s="8">
        <v>7</v>
      </c>
      <c r="O358" s="10">
        <f t="shared" si="47"/>
        <v>37850</v>
      </c>
      <c r="P358" s="11">
        <f t="shared" si="48"/>
        <v>0.99965127819952249</v>
      </c>
      <c r="Q358" s="11">
        <f t="shared" si="49"/>
        <v>0.99997317524611706</v>
      </c>
      <c r="R358" s="7"/>
    </row>
    <row r="359" spans="1:18" x14ac:dyDescent="0.25">
      <c r="A359" s="7" t="s">
        <v>326</v>
      </c>
      <c r="B359" s="7" t="s">
        <v>34</v>
      </c>
      <c r="C359" s="7" t="s">
        <v>375</v>
      </c>
      <c r="D359" s="8">
        <v>3276</v>
      </c>
      <c r="E359" s="8">
        <v>3276</v>
      </c>
      <c r="F359" s="8">
        <v>336</v>
      </c>
      <c r="G359" s="8">
        <v>2306</v>
      </c>
      <c r="H359" s="8">
        <v>442</v>
      </c>
      <c r="I359" s="8">
        <v>5</v>
      </c>
      <c r="J359" s="8">
        <v>0</v>
      </c>
      <c r="K359" s="8">
        <v>0</v>
      </c>
      <c r="L359" s="8">
        <f t="shared" si="50"/>
        <v>3089</v>
      </c>
      <c r="M359" s="8">
        <v>76</v>
      </c>
      <c r="N359" s="8">
        <v>0</v>
      </c>
      <c r="O359" s="10">
        <f t="shared" si="47"/>
        <v>3165</v>
      </c>
      <c r="P359" s="11">
        <f t="shared" si="48"/>
        <v>1</v>
      </c>
      <c r="Q359" s="11">
        <f t="shared" si="49"/>
        <v>0.9429181929181929</v>
      </c>
      <c r="R359" s="7"/>
    </row>
    <row r="360" spans="1:18" x14ac:dyDescent="0.25">
      <c r="A360" s="7" t="s">
        <v>326</v>
      </c>
      <c r="B360" s="7" t="s">
        <v>34</v>
      </c>
      <c r="C360" s="7" t="s">
        <v>376</v>
      </c>
      <c r="D360" s="8">
        <v>4251</v>
      </c>
      <c r="E360" s="8">
        <v>4246</v>
      </c>
      <c r="F360" s="8">
        <v>206</v>
      </c>
      <c r="G360" s="8">
        <v>1697</v>
      </c>
      <c r="H360" s="8">
        <v>1961</v>
      </c>
      <c r="I360" s="8">
        <v>367</v>
      </c>
      <c r="J360" s="8">
        <v>20</v>
      </c>
      <c r="K360" s="8">
        <v>0</v>
      </c>
      <c r="L360" s="8">
        <f t="shared" si="50"/>
        <v>4251</v>
      </c>
      <c r="M360" s="8">
        <v>174</v>
      </c>
      <c r="N360" s="8">
        <v>0</v>
      </c>
      <c r="O360" s="10">
        <f t="shared" si="47"/>
        <v>4425</v>
      </c>
      <c r="P360" s="11">
        <f t="shared" si="48"/>
        <v>0.99882380616325572</v>
      </c>
      <c r="Q360" s="11">
        <f t="shared" si="49"/>
        <v>1</v>
      </c>
      <c r="R360" s="7"/>
    </row>
    <row r="361" spans="1:18" x14ac:dyDescent="0.25">
      <c r="A361" s="7" t="s">
        <v>326</v>
      </c>
      <c r="B361" s="7" t="s">
        <v>34</v>
      </c>
      <c r="C361" s="7" t="s">
        <v>377</v>
      </c>
      <c r="D361" s="8">
        <v>2700</v>
      </c>
      <c r="E361" s="8">
        <v>2700</v>
      </c>
      <c r="F361" s="8">
        <v>101</v>
      </c>
      <c r="G361" s="8">
        <v>1542</v>
      </c>
      <c r="H361" s="8">
        <v>823</v>
      </c>
      <c r="I361" s="8">
        <v>87</v>
      </c>
      <c r="J361" s="8">
        <v>1</v>
      </c>
      <c r="K361" s="8">
        <v>0</v>
      </c>
      <c r="L361" s="8">
        <f t="shared" si="50"/>
        <v>2554</v>
      </c>
      <c r="M361" s="8">
        <v>90</v>
      </c>
      <c r="N361" s="8">
        <v>0</v>
      </c>
      <c r="O361" s="10">
        <f t="shared" si="47"/>
        <v>2644</v>
      </c>
      <c r="P361" s="11">
        <f t="shared" si="48"/>
        <v>1</v>
      </c>
      <c r="Q361" s="11">
        <f t="shared" si="49"/>
        <v>0.94592592592592595</v>
      </c>
      <c r="R361" s="7"/>
    </row>
    <row r="362" spans="1:18" x14ac:dyDescent="0.25">
      <c r="A362" s="7" t="s">
        <v>326</v>
      </c>
      <c r="B362" s="7" t="s">
        <v>34</v>
      </c>
      <c r="C362" s="7" t="s">
        <v>378</v>
      </c>
      <c r="D362" s="8">
        <v>1770</v>
      </c>
      <c r="E362" s="8">
        <v>1769</v>
      </c>
      <c r="F362" s="8">
        <v>163</v>
      </c>
      <c r="G362" s="8">
        <v>1338</v>
      </c>
      <c r="H362" s="8">
        <v>261</v>
      </c>
      <c r="I362" s="8">
        <v>8</v>
      </c>
      <c r="J362" s="8">
        <v>0</v>
      </c>
      <c r="K362" s="8">
        <v>0</v>
      </c>
      <c r="L362" s="8">
        <f t="shared" si="50"/>
        <v>1770</v>
      </c>
      <c r="M362" s="8">
        <v>106</v>
      </c>
      <c r="N362" s="8">
        <v>0</v>
      </c>
      <c r="O362" s="10">
        <f t="shared" si="47"/>
        <v>1876</v>
      </c>
      <c r="P362" s="11">
        <f t="shared" si="48"/>
        <v>0.99943502824858754</v>
      </c>
      <c r="Q362" s="11">
        <f t="shared" si="49"/>
        <v>1</v>
      </c>
      <c r="R362" s="7"/>
    </row>
    <row r="363" spans="1:18" x14ac:dyDescent="0.25">
      <c r="A363" s="7" t="s">
        <v>326</v>
      </c>
      <c r="B363" s="7" t="s">
        <v>34</v>
      </c>
      <c r="C363" s="7" t="s">
        <v>379</v>
      </c>
      <c r="D363" s="8">
        <v>450</v>
      </c>
      <c r="E363" s="8">
        <v>403</v>
      </c>
      <c r="F363" s="8">
        <v>16</v>
      </c>
      <c r="G363" s="8">
        <v>316</v>
      </c>
      <c r="H363" s="8">
        <v>57</v>
      </c>
      <c r="I363" s="8">
        <v>1</v>
      </c>
      <c r="J363" s="8">
        <v>0</v>
      </c>
      <c r="K363" s="8">
        <v>0</v>
      </c>
      <c r="L363" s="8">
        <f t="shared" si="50"/>
        <v>390</v>
      </c>
      <c r="M363" s="8">
        <v>23</v>
      </c>
      <c r="N363" s="8">
        <v>0</v>
      </c>
      <c r="O363" s="10">
        <f t="shared" si="47"/>
        <v>413</v>
      </c>
      <c r="P363" s="11">
        <f t="shared" si="48"/>
        <v>0.89555555555555555</v>
      </c>
      <c r="Q363" s="11">
        <f t="shared" si="49"/>
        <v>0.8666666666666667</v>
      </c>
      <c r="R363" s="7"/>
    </row>
    <row r="364" spans="1:18" x14ac:dyDescent="0.25">
      <c r="A364" s="7" t="s">
        <v>326</v>
      </c>
      <c r="B364" s="7" t="s">
        <v>34</v>
      </c>
      <c r="C364" s="7" t="s">
        <v>380</v>
      </c>
      <c r="D364" s="8">
        <v>2253</v>
      </c>
      <c r="E364" s="8">
        <v>2253</v>
      </c>
      <c r="F364" s="8">
        <v>40</v>
      </c>
      <c r="G364" s="8">
        <v>1106</v>
      </c>
      <c r="H364" s="8">
        <v>829</v>
      </c>
      <c r="I364" s="8">
        <v>9</v>
      </c>
      <c r="J364" s="8">
        <v>3</v>
      </c>
      <c r="K364" s="8">
        <v>2</v>
      </c>
      <c r="L364" s="8">
        <f t="shared" si="50"/>
        <v>1989</v>
      </c>
      <c r="M364" s="8">
        <v>88</v>
      </c>
      <c r="N364" s="8">
        <v>0</v>
      </c>
      <c r="O364" s="10">
        <f t="shared" si="47"/>
        <v>2077</v>
      </c>
      <c r="P364" s="11">
        <f t="shared" si="48"/>
        <v>1</v>
      </c>
      <c r="Q364" s="11">
        <f t="shared" si="49"/>
        <v>0.88282290279627162</v>
      </c>
      <c r="R364" s="7"/>
    </row>
    <row r="365" spans="1:18" x14ac:dyDescent="0.25">
      <c r="A365" s="7" t="s">
        <v>326</v>
      </c>
      <c r="B365" s="7" t="s">
        <v>34</v>
      </c>
      <c r="C365" s="7" t="s">
        <v>328</v>
      </c>
      <c r="D365" s="8">
        <v>88</v>
      </c>
      <c r="E365" s="8">
        <v>88</v>
      </c>
      <c r="F365" s="8">
        <v>5</v>
      </c>
      <c r="G365" s="8">
        <v>60</v>
      </c>
      <c r="H365" s="8">
        <v>0</v>
      </c>
      <c r="I365" s="8">
        <v>0</v>
      </c>
      <c r="J365" s="8">
        <v>0</v>
      </c>
      <c r="K365" s="8">
        <v>0</v>
      </c>
      <c r="L365" s="8">
        <f t="shared" si="50"/>
        <v>65</v>
      </c>
      <c r="M365" s="8">
        <v>8</v>
      </c>
      <c r="N365" s="8">
        <v>0</v>
      </c>
      <c r="O365" s="10">
        <f t="shared" si="47"/>
        <v>73</v>
      </c>
      <c r="P365" s="11">
        <f t="shared" si="48"/>
        <v>1</v>
      </c>
      <c r="Q365" s="11">
        <f t="shared" si="49"/>
        <v>0.73863636363636365</v>
      </c>
      <c r="R365" s="7"/>
    </row>
    <row r="366" spans="1:18" x14ac:dyDescent="0.25">
      <c r="A366" s="7" t="s">
        <v>326</v>
      </c>
      <c r="B366" s="7" t="s">
        <v>34</v>
      </c>
      <c r="C366" s="7" t="s">
        <v>354</v>
      </c>
      <c r="D366" s="8">
        <v>173</v>
      </c>
      <c r="E366" s="8">
        <v>173</v>
      </c>
      <c r="F366" s="8">
        <v>0</v>
      </c>
      <c r="G366" s="8">
        <v>95</v>
      </c>
      <c r="H366" s="8">
        <v>72</v>
      </c>
      <c r="I366" s="8">
        <v>0</v>
      </c>
      <c r="J366" s="8">
        <v>0</v>
      </c>
      <c r="K366" s="8">
        <v>0</v>
      </c>
      <c r="L366" s="8">
        <f t="shared" si="50"/>
        <v>167</v>
      </c>
      <c r="M366" s="8">
        <v>9</v>
      </c>
      <c r="N366" s="8">
        <v>0</v>
      </c>
      <c r="O366" s="10">
        <f t="shared" si="47"/>
        <v>176</v>
      </c>
      <c r="P366" s="11">
        <f t="shared" si="48"/>
        <v>1</v>
      </c>
      <c r="Q366" s="11">
        <f t="shared" si="49"/>
        <v>0.96531791907514453</v>
      </c>
      <c r="R366" s="7"/>
    </row>
    <row r="367" spans="1:18" x14ac:dyDescent="0.25">
      <c r="A367" s="7" t="s">
        <v>326</v>
      </c>
      <c r="B367" s="7" t="s">
        <v>22</v>
      </c>
      <c r="C367" s="7" t="s">
        <v>371</v>
      </c>
      <c r="D367" s="8">
        <v>1178</v>
      </c>
      <c r="E367" s="8">
        <v>1166</v>
      </c>
      <c r="F367" s="8">
        <v>196</v>
      </c>
      <c r="G367" s="8">
        <v>965</v>
      </c>
      <c r="H367" s="8">
        <v>16</v>
      </c>
      <c r="I367" s="8">
        <v>0</v>
      </c>
      <c r="J367" s="8">
        <v>0</v>
      </c>
      <c r="K367" s="8">
        <v>0</v>
      </c>
      <c r="L367" s="8">
        <f t="shared" si="50"/>
        <v>1177</v>
      </c>
      <c r="M367" s="8">
        <v>44</v>
      </c>
      <c r="N367" s="8">
        <v>0</v>
      </c>
      <c r="O367" s="10">
        <f t="shared" si="47"/>
        <v>1221</v>
      </c>
      <c r="P367" s="11">
        <f t="shared" si="48"/>
        <v>0.98981324278438032</v>
      </c>
      <c r="Q367" s="11">
        <f t="shared" si="49"/>
        <v>0.99915110356536507</v>
      </c>
      <c r="R367" s="7"/>
    </row>
    <row r="368" spans="1:18" x14ac:dyDescent="0.25">
      <c r="A368" s="15" t="s">
        <v>146</v>
      </c>
      <c r="B368" s="16"/>
      <c r="C368" s="16"/>
      <c r="D368" s="17">
        <f>SUM(D310:D367)</f>
        <v>454814</v>
      </c>
      <c r="E368" s="17">
        <f t="shared" ref="E368:K368" si="51">SUM(E310:E367)</f>
        <v>453992</v>
      </c>
      <c r="F368" s="17">
        <f t="shared" si="51"/>
        <v>41924</v>
      </c>
      <c r="G368" s="17">
        <f t="shared" si="51"/>
        <v>181681</v>
      </c>
      <c r="H368" s="17">
        <f t="shared" si="51"/>
        <v>170096</v>
      </c>
      <c r="I368" s="17">
        <f t="shared" si="51"/>
        <v>46130</v>
      </c>
      <c r="J368" s="17">
        <f t="shared" si="51"/>
        <v>9827</v>
      </c>
      <c r="K368" s="17">
        <f t="shared" si="51"/>
        <v>2546</v>
      </c>
      <c r="L368" s="17">
        <f>SUM(F368:K368)</f>
        <v>452204</v>
      </c>
      <c r="M368" s="17">
        <f t="shared" ref="M368:N368" si="52">SUM(M310:M367)</f>
        <v>14096</v>
      </c>
      <c r="N368" s="17">
        <f t="shared" si="52"/>
        <v>121</v>
      </c>
      <c r="O368" s="17">
        <f t="shared" si="47"/>
        <v>466421</v>
      </c>
      <c r="P368" s="18">
        <f>IFERROR(E368/D368,0)</f>
        <v>0.99819266777188043</v>
      </c>
      <c r="Q368" s="18">
        <f>+IFERROR(L368/D368,0)</f>
        <v>0.99426139037056904</v>
      </c>
      <c r="R368" s="16"/>
    </row>
    <row r="369" spans="1:18" x14ac:dyDescent="0.25">
      <c r="A369" s="7" t="s">
        <v>381</v>
      </c>
      <c r="B369" s="7" t="s">
        <v>382</v>
      </c>
      <c r="C369" s="7" t="s">
        <v>383</v>
      </c>
      <c r="D369" s="8">
        <v>25352</v>
      </c>
      <c r="E369" s="8">
        <v>25247</v>
      </c>
      <c r="F369" s="8">
        <v>16735</v>
      </c>
      <c r="G369" s="8">
        <v>6332</v>
      </c>
      <c r="H369" s="8">
        <v>1719</v>
      </c>
      <c r="I369" s="8">
        <v>228</v>
      </c>
      <c r="J369" s="8">
        <v>4</v>
      </c>
      <c r="K369" s="8">
        <v>0</v>
      </c>
      <c r="L369" s="8">
        <f t="shared" ref="L369:L388" si="53">SUM(F369:K369)</f>
        <v>25018</v>
      </c>
      <c r="M369" s="8">
        <v>185</v>
      </c>
      <c r="N369" s="8">
        <v>2</v>
      </c>
      <c r="O369" s="10">
        <f t="shared" si="47"/>
        <v>25205</v>
      </c>
      <c r="P369" s="11">
        <f t="shared" si="48"/>
        <v>0.99585831492584409</v>
      </c>
      <c r="Q369" s="11">
        <f t="shared" si="49"/>
        <v>0.9868254970022089</v>
      </c>
      <c r="R369" s="7"/>
    </row>
    <row r="370" spans="1:18" x14ac:dyDescent="0.25">
      <c r="A370" s="7" t="s">
        <v>381</v>
      </c>
      <c r="B370" s="7" t="s">
        <v>382</v>
      </c>
      <c r="C370" s="7" t="s">
        <v>384</v>
      </c>
      <c r="D370" s="8">
        <v>9824</v>
      </c>
      <c r="E370" s="8">
        <v>9776</v>
      </c>
      <c r="F370" s="8">
        <v>3475</v>
      </c>
      <c r="G370" s="8">
        <v>5770</v>
      </c>
      <c r="H370" s="8">
        <v>337</v>
      </c>
      <c r="I370" s="8">
        <v>64</v>
      </c>
      <c r="J370" s="8">
        <v>6</v>
      </c>
      <c r="K370" s="8">
        <v>0</v>
      </c>
      <c r="L370" s="8">
        <f t="shared" si="53"/>
        <v>9652</v>
      </c>
      <c r="M370" s="8">
        <v>76</v>
      </c>
      <c r="N370" s="8">
        <v>0</v>
      </c>
      <c r="O370" s="10">
        <f t="shared" si="47"/>
        <v>9728</v>
      </c>
      <c r="P370" s="11">
        <f t="shared" si="48"/>
        <v>0.99511400651465798</v>
      </c>
      <c r="Q370" s="11">
        <f t="shared" si="49"/>
        <v>0.98249185667752448</v>
      </c>
      <c r="R370" s="7"/>
    </row>
    <row r="371" spans="1:18" x14ac:dyDescent="0.25">
      <c r="A371" s="7" t="s">
        <v>381</v>
      </c>
      <c r="B371" s="7" t="s">
        <v>382</v>
      </c>
      <c r="C371" s="7" t="s">
        <v>385</v>
      </c>
      <c r="D371" s="8">
        <v>4092</v>
      </c>
      <c r="E371" s="8">
        <v>4057</v>
      </c>
      <c r="F371" s="8">
        <v>2054</v>
      </c>
      <c r="G371" s="8">
        <v>913</v>
      </c>
      <c r="H371" s="8">
        <v>1008</v>
      </c>
      <c r="I371" s="8">
        <v>0</v>
      </c>
      <c r="J371" s="8">
        <v>0</v>
      </c>
      <c r="K371" s="8">
        <v>0</v>
      </c>
      <c r="L371" s="8">
        <f t="shared" si="53"/>
        <v>3975</v>
      </c>
      <c r="M371" s="8">
        <v>26</v>
      </c>
      <c r="N371" s="8">
        <v>0</v>
      </c>
      <c r="O371" s="10">
        <f t="shared" si="47"/>
        <v>4001</v>
      </c>
      <c r="P371" s="11">
        <f t="shared" si="48"/>
        <v>0.99144672531769307</v>
      </c>
      <c r="Q371" s="11">
        <f t="shared" si="49"/>
        <v>0.97140762463343111</v>
      </c>
      <c r="R371" s="7"/>
    </row>
    <row r="372" spans="1:18" x14ac:dyDescent="0.25">
      <c r="A372" s="7" t="s">
        <v>381</v>
      </c>
      <c r="B372" s="7" t="s">
        <v>382</v>
      </c>
      <c r="C372" s="7" t="s">
        <v>386</v>
      </c>
      <c r="D372" s="8">
        <v>6570</v>
      </c>
      <c r="E372" s="8">
        <v>6550</v>
      </c>
      <c r="F372" s="8">
        <v>4019</v>
      </c>
      <c r="G372" s="8">
        <v>2434</v>
      </c>
      <c r="H372" s="8">
        <v>0</v>
      </c>
      <c r="I372" s="8">
        <v>0</v>
      </c>
      <c r="J372" s="8">
        <v>0</v>
      </c>
      <c r="K372" s="8">
        <v>0</v>
      </c>
      <c r="L372" s="8">
        <f t="shared" si="53"/>
        <v>6453</v>
      </c>
      <c r="M372" s="8">
        <v>51</v>
      </c>
      <c r="N372" s="8">
        <v>0</v>
      </c>
      <c r="O372" s="10">
        <f t="shared" si="47"/>
        <v>6504</v>
      </c>
      <c r="P372" s="11">
        <f t="shared" si="48"/>
        <v>0.9969558599695586</v>
      </c>
      <c r="Q372" s="11">
        <f t="shared" si="49"/>
        <v>0.98219178082191783</v>
      </c>
      <c r="R372" s="7"/>
    </row>
    <row r="373" spans="1:18" x14ac:dyDescent="0.25">
      <c r="A373" s="7" t="s">
        <v>381</v>
      </c>
      <c r="B373" s="7" t="s">
        <v>387</v>
      </c>
      <c r="C373" s="7" t="s">
        <v>388</v>
      </c>
      <c r="D373" s="8">
        <v>8112</v>
      </c>
      <c r="E373" s="8">
        <v>8060</v>
      </c>
      <c r="F373" s="8">
        <v>4468</v>
      </c>
      <c r="G373" s="8">
        <v>2104</v>
      </c>
      <c r="H373" s="8">
        <v>534</v>
      </c>
      <c r="I373" s="8">
        <v>20</v>
      </c>
      <c r="J373" s="8">
        <v>0</v>
      </c>
      <c r="K373" s="8">
        <v>0</v>
      </c>
      <c r="L373" s="8">
        <f t="shared" si="53"/>
        <v>7126</v>
      </c>
      <c r="M373" s="8">
        <v>74</v>
      </c>
      <c r="N373" s="8">
        <v>0</v>
      </c>
      <c r="O373" s="10">
        <f t="shared" si="47"/>
        <v>7200</v>
      </c>
      <c r="P373" s="11">
        <f t="shared" si="48"/>
        <v>0.99358974358974361</v>
      </c>
      <c r="Q373" s="11">
        <f t="shared" si="49"/>
        <v>0.87845167652859957</v>
      </c>
      <c r="R373" s="7"/>
    </row>
    <row r="374" spans="1:18" x14ac:dyDescent="0.25">
      <c r="A374" s="7" t="s">
        <v>381</v>
      </c>
      <c r="B374" s="7" t="s">
        <v>382</v>
      </c>
      <c r="C374" s="7" t="s">
        <v>389</v>
      </c>
      <c r="D374" s="8">
        <v>2374</v>
      </c>
      <c r="E374" s="8">
        <v>2371</v>
      </c>
      <c r="F374" s="8">
        <v>1019</v>
      </c>
      <c r="G374" s="8">
        <v>1281</v>
      </c>
      <c r="H374" s="8">
        <v>38</v>
      </c>
      <c r="I374" s="8">
        <v>0</v>
      </c>
      <c r="J374" s="8">
        <v>0</v>
      </c>
      <c r="K374" s="8">
        <v>0</v>
      </c>
      <c r="L374" s="8">
        <f t="shared" si="53"/>
        <v>2338</v>
      </c>
      <c r="M374" s="8">
        <v>12</v>
      </c>
      <c r="N374" s="8">
        <v>0</v>
      </c>
      <c r="O374" s="10">
        <f t="shared" si="47"/>
        <v>2350</v>
      </c>
      <c r="P374" s="11">
        <f t="shared" si="48"/>
        <v>0.99873631002527385</v>
      </c>
      <c r="Q374" s="11">
        <f t="shared" si="49"/>
        <v>0.98483572030328559</v>
      </c>
      <c r="R374" s="7"/>
    </row>
    <row r="375" spans="1:18" x14ac:dyDescent="0.25">
      <c r="A375" s="7" t="s">
        <v>381</v>
      </c>
      <c r="B375" s="7" t="s">
        <v>382</v>
      </c>
      <c r="C375" s="7" t="s">
        <v>390</v>
      </c>
      <c r="D375" s="8">
        <v>1400</v>
      </c>
      <c r="E375" s="8">
        <v>1386</v>
      </c>
      <c r="F375" s="8">
        <v>824</v>
      </c>
      <c r="G375" s="8">
        <v>525</v>
      </c>
      <c r="H375" s="8">
        <v>14</v>
      </c>
      <c r="I375" s="8">
        <v>0</v>
      </c>
      <c r="J375" s="8">
        <v>0</v>
      </c>
      <c r="K375" s="8">
        <v>0</v>
      </c>
      <c r="L375" s="8">
        <f t="shared" si="53"/>
        <v>1363</v>
      </c>
      <c r="M375" s="8">
        <v>6</v>
      </c>
      <c r="N375" s="8">
        <v>0</v>
      </c>
      <c r="O375" s="10">
        <f t="shared" si="47"/>
        <v>1369</v>
      </c>
      <c r="P375" s="11">
        <f t="shared" si="48"/>
        <v>0.99</v>
      </c>
      <c r="Q375" s="11">
        <f t="shared" si="49"/>
        <v>0.97357142857142853</v>
      </c>
      <c r="R375" s="7"/>
    </row>
    <row r="376" spans="1:18" x14ac:dyDescent="0.25">
      <c r="A376" s="7" t="s">
        <v>381</v>
      </c>
      <c r="B376" s="7" t="s">
        <v>382</v>
      </c>
      <c r="C376" s="7" t="s">
        <v>391</v>
      </c>
      <c r="D376" s="8">
        <v>7145</v>
      </c>
      <c r="E376" s="8">
        <v>7115</v>
      </c>
      <c r="F376" s="8">
        <v>5069</v>
      </c>
      <c r="G376" s="8">
        <v>1963</v>
      </c>
      <c r="H376" s="8">
        <v>1</v>
      </c>
      <c r="I376" s="8">
        <v>0</v>
      </c>
      <c r="J376" s="8">
        <v>0</v>
      </c>
      <c r="K376" s="8">
        <v>0</v>
      </c>
      <c r="L376" s="8">
        <f t="shared" si="53"/>
        <v>7033</v>
      </c>
      <c r="M376" s="8">
        <v>43</v>
      </c>
      <c r="N376" s="8">
        <v>0</v>
      </c>
      <c r="O376" s="10">
        <f t="shared" si="47"/>
        <v>7076</v>
      </c>
      <c r="P376" s="11">
        <f t="shared" si="48"/>
        <v>0.99580125962211341</v>
      </c>
      <c r="Q376" s="11">
        <f t="shared" si="49"/>
        <v>0.98432470258922322</v>
      </c>
      <c r="R376" s="7"/>
    </row>
    <row r="377" spans="1:18" x14ac:dyDescent="0.25">
      <c r="A377" s="7" t="s">
        <v>381</v>
      </c>
      <c r="B377" s="7" t="s">
        <v>382</v>
      </c>
      <c r="C377" s="7" t="s">
        <v>392</v>
      </c>
      <c r="D377" s="8">
        <v>4037</v>
      </c>
      <c r="E377" s="8">
        <v>4026</v>
      </c>
      <c r="F377" s="8">
        <v>2460</v>
      </c>
      <c r="G377" s="8">
        <v>1478</v>
      </c>
      <c r="H377" s="8">
        <v>0</v>
      </c>
      <c r="I377" s="8">
        <v>0</v>
      </c>
      <c r="J377" s="8">
        <v>0</v>
      </c>
      <c r="K377" s="8">
        <v>0</v>
      </c>
      <c r="L377" s="8">
        <f t="shared" si="53"/>
        <v>3938</v>
      </c>
      <c r="M377" s="8">
        <v>35</v>
      </c>
      <c r="N377" s="8">
        <v>0</v>
      </c>
      <c r="O377" s="10">
        <f t="shared" si="47"/>
        <v>3973</v>
      </c>
      <c r="P377" s="11">
        <f t="shared" si="48"/>
        <v>0.99727520435967298</v>
      </c>
      <c r="Q377" s="11">
        <f t="shared" si="49"/>
        <v>0.97547683923705719</v>
      </c>
      <c r="R377" s="7"/>
    </row>
    <row r="378" spans="1:18" x14ac:dyDescent="0.25">
      <c r="A378" s="7" t="s">
        <v>381</v>
      </c>
      <c r="B378" s="7" t="s">
        <v>382</v>
      </c>
      <c r="C378" s="7" t="s">
        <v>393</v>
      </c>
      <c r="D378" s="8">
        <v>3718</v>
      </c>
      <c r="E378" s="8">
        <v>3698</v>
      </c>
      <c r="F378" s="8">
        <v>3168</v>
      </c>
      <c r="G378" s="8">
        <v>419</v>
      </c>
      <c r="H378" s="8">
        <v>52</v>
      </c>
      <c r="I378" s="8">
        <v>0</v>
      </c>
      <c r="J378" s="8">
        <v>0</v>
      </c>
      <c r="K378" s="8">
        <v>0</v>
      </c>
      <c r="L378" s="8">
        <f t="shared" si="53"/>
        <v>3639</v>
      </c>
      <c r="M378" s="8">
        <v>19</v>
      </c>
      <c r="N378" s="8">
        <v>0</v>
      </c>
      <c r="O378" s="10">
        <f t="shared" si="47"/>
        <v>3658</v>
      </c>
      <c r="P378" s="11">
        <f t="shared" si="48"/>
        <v>0.99462076385153309</v>
      </c>
      <c r="Q378" s="11">
        <f t="shared" si="49"/>
        <v>0.97875201721355565</v>
      </c>
      <c r="R378" s="7"/>
    </row>
    <row r="379" spans="1:18" x14ac:dyDescent="0.25">
      <c r="A379" s="7" t="s">
        <v>381</v>
      </c>
      <c r="B379" s="7" t="s">
        <v>382</v>
      </c>
      <c r="C379" s="7" t="s">
        <v>394</v>
      </c>
      <c r="D379" s="8">
        <v>5906</v>
      </c>
      <c r="E379" s="8">
        <v>5901</v>
      </c>
      <c r="F379" s="8">
        <v>3174</v>
      </c>
      <c r="G379" s="8">
        <v>1969</v>
      </c>
      <c r="H379" s="8">
        <v>674</v>
      </c>
      <c r="I379" s="8">
        <v>2</v>
      </c>
      <c r="J379" s="8">
        <v>0</v>
      </c>
      <c r="K379" s="8">
        <v>0</v>
      </c>
      <c r="L379" s="8">
        <f t="shared" si="53"/>
        <v>5819</v>
      </c>
      <c r="M379" s="8">
        <v>60</v>
      </c>
      <c r="N379" s="8">
        <v>0</v>
      </c>
      <c r="O379" s="10">
        <f t="shared" si="47"/>
        <v>5879</v>
      </c>
      <c r="P379" s="11">
        <f t="shared" si="48"/>
        <v>0.99915340331865898</v>
      </c>
      <c r="Q379" s="11">
        <f t="shared" si="49"/>
        <v>0.98526921774466647</v>
      </c>
      <c r="R379" s="7"/>
    </row>
    <row r="380" spans="1:18" x14ac:dyDescent="0.25">
      <c r="A380" s="7" t="s">
        <v>381</v>
      </c>
      <c r="B380" s="7" t="s">
        <v>382</v>
      </c>
      <c r="C380" s="7" t="s">
        <v>395</v>
      </c>
      <c r="D380" s="8">
        <v>2589</v>
      </c>
      <c r="E380" s="8">
        <v>2579</v>
      </c>
      <c r="F380" s="8">
        <v>1531</v>
      </c>
      <c r="G380" s="8">
        <v>908</v>
      </c>
      <c r="H380" s="8">
        <v>6</v>
      </c>
      <c r="I380" s="8">
        <v>0</v>
      </c>
      <c r="J380" s="8">
        <v>0</v>
      </c>
      <c r="K380" s="8">
        <v>0</v>
      </c>
      <c r="L380" s="8">
        <f t="shared" si="53"/>
        <v>2445</v>
      </c>
      <c r="M380" s="8">
        <v>20</v>
      </c>
      <c r="N380" s="8">
        <v>0</v>
      </c>
      <c r="O380" s="10">
        <f t="shared" si="47"/>
        <v>2465</v>
      </c>
      <c r="P380" s="11">
        <f t="shared" si="48"/>
        <v>0.99613750482811891</v>
      </c>
      <c r="Q380" s="11">
        <f t="shared" si="49"/>
        <v>0.94438006952491305</v>
      </c>
      <c r="R380" s="7"/>
    </row>
    <row r="381" spans="1:18" x14ac:dyDescent="0.25">
      <c r="A381" s="7" t="s">
        <v>381</v>
      </c>
      <c r="B381" s="7" t="s">
        <v>382</v>
      </c>
      <c r="C381" s="7" t="s">
        <v>396</v>
      </c>
      <c r="D381" s="8">
        <v>1664</v>
      </c>
      <c r="E381" s="8">
        <v>1661</v>
      </c>
      <c r="F381" s="8">
        <v>1219</v>
      </c>
      <c r="G381" s="8">
        <v>389</v>
      </c>
      <c r="H381" s="8">
        <v>4</v>
      </c>
      <c r="I381" s="8">
        <v>0</v>
      </c>
      <c r="J381" s="8">
        <v>0</v>
      </c>
      <c r="K381" s="8">
        <v>0</v>
      </c>
      <c r="L381" s="8">
        <f t="shared" si="53"/>
        <v>1612</v>
      </c>
      <c r="M381" s="8">
        <v>9</v>
      </c>
      <c r="N381" s="8">
        <v>0</v>
      </c>
      <c r="O381" s="10">
        <f t="shared" si="47"/>
        <v>1621</v>
      </c>
      <c r="P381" s="11">
        <f t="shared" si="48"/>
        <v>0.99819711538461542</v>
      </c>
      <c r="Q381" s="11">
        <f t="shared" si="49"/>
        <v>0.96875</v>
      </c>
      <c r="R381" s="7"/>
    </row>
    <row r="382" spans="1:18" x14ac:dyDescent="0.25">
      <c r="A382" s="7" t="s">
        <v>381</v>
      </c>
      <c r="B382" s="7" t="s">
        <v>382</v>
      </c>
      <c r="C382" s="7" t="s">
        <v>397</v>
      </c>
      <c r="D382" s="8">
        <v>4085</v>
      </c>
      <c r="E382" s="8">
        <v>4067</v>
      </c>
      <c r="F382" s="8">
        <v>2658</v>
      </c>
      <c r="G382" s="8">
        <v>1358</v>
      </c>
      <c r="H382" s="8">
        <v>0</v>
      </c>
      <c r="I382" s="8">
        <v>0</v>
      </c>
      <c r="J382" s="8">
        <v>0</v>
      </c>
      <c r="K382" s="8">
        <v>0</v>
      </c>
      <c r="L382" s="8">
        <f t="shared" si="53"/>
        <v>4016</v>
      </c>
      <c r="M382" s="8">
        <v>24</v>
      </c>
      <c r="N382" s="8">
        <v>0</v>
      </c>
      <c r="O382" s="10">
        <f t="shared" si="47"/>
        <v>4040</v>
      </c>
      <c r="P382" s="11">
        <f t="shared" si="48"/>
        <v>0.99559363525091804</v>
      </c>
      <c r="Q382" s="11">
        <f t="shared" si="49"/>
        <v>0.98310893512851893</v>
      </c>
      <c r="R382" s="7"/>
    </row>
    <row r="383" spans="1:18" x14ac:dyDescent="0.25">
      <c r="A383" s="7" t="s">
        <v>381</v>
      </c>
      <c r="B383" s="7" t="s">
        <v>382</v>
      </c>
      <c r="C383" s="7" t="s">
        <v>384</v>
      </c>
      <c r="D383" s="8">
        <v>1134</v>
      </c>
      <c r="E383" s="8">
        <v>1092</v>
      </c>
      <c r="F383" s="8">
        <v>709</v>
      </c>
      <c r="G383" s="8">
        <v>347</v>
      </c>
      <c r="H383" s="8">
        <v>0</v>
      </c>
      <c r="I383" s="8">
        <v>0</v>
      </c>
      <c r="J383" s="8">
        <v>0</v>
      </c>
      <c r="K383" s="8">
        <v>0</v>
      </c>
      <c r="L383" s="8">
        <f t="shared" si="53"/>
        <v>1056</v>
      </c>
      <c r="M383" s="8">
        <v>4</v>
      </c>
      <c r="N383" s="8">
        <v>0</v>
      </c>
      <c r="O383" s="10">
        <f t="shared" si="47"/>
        <v>1060</v>
      </c>
      <c r="P383" s="11">
        <f t="shared" si="48"/>
        <v>0.96296296296296291</v>
      </c>
      <c r="Q383" s="11">
        <f t="shared" si="49"/>
        <v>0.93121693121693117</v>
      </c>
      <c r="R383" s="7"/>
    </row>
    <row r="384" spans="1:18" x14ac:dyDescent="0.25">
      <c r="A384" s="7" t="s">
        <v>381</v>
      </c>
      <c r="B384" s="7" t="s">
        <v>382</v>
      </c>
      <c r="C384" s="7" t="s">
        <v>386</v>
      </c>
      <c r="D384" s="8">
        <v>1090</v>
      </c>
      <c r="E384" s="8">
        <v>1069</v>
      </c>
      <c r="F384" s="8">
        <v>1021</v>
      </c>
      <c r="G384" s="8">
        <v>2</v>
      </c>
      <c r="H384" s="8">
        <v>0</v>
      </c>
      <c r="I384" s="8">
        <v>0</v>
      </c>
      <c r="J384" s="8">
        <v>0</v>
      </c>
      <c r="K384" s="8">
        <v>0</v>
      </c>
      <c r="L384" s="8">
        <f t="shared" si="53"/>
        <v>1023</v>
      </c>
      <c r="M384" s="8">
        <v>6</v>
      </c>
      <c r="N384" s="8">
        <v>0</v>
      </c>
      <c r="O384" s="10">
        <f t="shared" si="47"/>
        <v>1029</v>
      </c>
      <c r="P384" s="11">
        <f t="shared" si="48"/>
        <v>0.98073394495412847</v>
      </c>
      <c r="Q384" s="11">
        <f t="shared" si="49"/>
        <v>0.93853211009174309</v>
      </c>
      <c r="R384" s="7"/>
    </row>
    <row r="385" spans="1:18" x14ac:dyDescent="0.25">
      <c r="A385" s="7" t="s">
        <v>381</v>
      </c>
      <c r="B385" s="7" t="s">
        <v>382</v>
      </c>
      <c r="C385" s="7" t="s">
        <v>385</v>
      </c>
      <c r="D385" s="8">
        <v>1087</v>
      </c>
      <c r="E385" s="8">
        <v>1065</v>
      </c>
      <c r="F385" s="8">
        <v>927</v>
      </c>
      <c r="G385" s="8">
        <v>110</v>
      </c>
      <c r="H385" s="8">
        <v>0</v>
      </c>
      <c r="I385" s="8">
        <v>0</v>
      </c>
      <c r="J385" s="8">
        <v>0</v>
      </c>
      <c r="K385" s="8">
        <v>0</v>
      </c>
      <c r="L385" s="8">
        <f t="shared" si="53"/>
        <v>1037</v>
      </c>
      <c r="M385" s="8">
        <v>0</v>
      </c>
      <c r="N385" s="8">
        <v>0</v>
      </c>
      <c r="O385" s="10">
        <f t="shared" ref="O385:O448" si="54">SUM(L385:N385)</f>
        <v>1037</v>
      </c>
      <c r="P385" s="11">
        <f t="shared" si="48"/>
        <v>0.97976080956761724</v>
      </c>
      <c r="Q385" s="11">
        <f t="shared" si="49"/>
        <v>0.95400183992640297</v>
      </c>
      <c r="R385" s="7"/>
    </row>
    <row r="386" spans="1:18" x14ac:dyDescent="0.25">
      <c r="A386" s="7" t="s">
        <v>381</v>
      </c>
      <c r="B386" s="7" t="s">
        <v>382</v>
      </c>
      <c r="C386" s="7" t="s">
        <v>390</v>
      </c>
      <c r="D386" s="8">
        <v>522</v>
      </c>
      <c r="E386" s="8">
        <v>492</v>
      </c>
      <c r="F386" s="8">
        <v>430</v>
      </c>
      <c r="G386" s="8">
        <v>22</v>
      </c>
      <c r="H386" s="8">
        <v>0</v>
      </c>
      <c r="I386" s="8">
        <v>0</v>
      </c>
      <c r="J386" s="8">
        <v>0</v>
      </c>
      <c r="K386" s="8">
        <v>0</v>
      </c>
      <c r="L386" s="8">
        <f t="shared" si="53"/>
        <v>452</v>
      </c>
      <c r="M386" s="8">
        <v>6</v>
      </c>
      <c r="N386" s="8">
        <v>0</v>
      </c>
      <c r="O386" s="10">
        <f t="shared" si="54"/>
        <v>458</v>
      </c>
      <c r="P386" s="11">
        <f t="shared" si="48"/>
        <v>0.94252873563218387</v>
      </c>
      <c r="Q386" s="11">
        <f t="shared" si="49"/>
        <v>0.86590038314176243</v>
      </c>
      <c r="R386" s="7"/>
    </row>
    <row r="387" spans="1:18" x14ac:dyDescent="0.25">
      <c r="A387" s="7" t="s">
        <v>381</v>
      </c>
      <c r="B387" s="7" t="s">
        <v>382</v>
      </c>
      <c r="C387" s="7" t="s">
        <v>391</v>
      </c>
      <c r="D387" s="8">
        <v>613</v>
      </c>
      <c r="E387" s="8">
        <v>596</v>
      </c>
      <c r="F387" s="8">
        <v>574</v>
      </c>
      <c r="G387" s="8">
        <v>0</v>
      </c>
      <c r="H387" s="8">
        <v>0</v>
      </c>
      <c r="I387" s="8">
        <v>0</v>
      </c>
      <c r="J387" s="8">
        <v>0</v>
      </c>
      <c r="K387" s="8">
        <v>0</v>
      </c>
      <c r="L387" s="8">
        <f t="shared" si="53"/>
        <v>574</v>
      </c>
      <c r="M387" s="8">
        <v>1</v>
      </c>
      <c r="N387" s="8">
        <v>0</v>
      </c>
      <c r="O387" s="10">
        <f t="shared" si="54"/>
        <v>575</v>
      </c>
      <c r="P387" s="11">
        <f t="shared" si="48"/>
        <v>0.97226753670473087</v>
      </c>
      <c r="Q387" s="11">
        <f t="shared" si="49"/>
        <v>0.9363784665579119</v>
      </c>
      <c r="R387" s="7"/>
    </row>
    <row r="388" spans="1:18" x14ac:dyDescent="0.25">
      <c r="A388" s="7" t="s">
        <v>381</v>
      </c>
      <c r="B388" s="7" t="s">
        <v>382</v>
      </c>
      <c r="C388" s="7" t="s">
        <v>386</v>
      </c>
      <c r="D388" s="8">
        <v>334</v>
      </c>
      <c r="E388" s="8">
        <v>326</v>
      </c>
      <c r="F388" s="8">
        <v>277</v>
      </c>
      <c r="G388" s="8">
        <v>1</v>
      </c>
      <c r="H388" s="8">
        <v>0</v>
      </c>
      <c r="I388" s="8">
        <v>0</v>
      </c>
      <c r="J388" s="8">
        <v>0</v>
      </c>
      <c r="K388" s="8">
        <v>0</v>
      </c>
      <c r="L388" s="8">
        <f t="shared" si="53"/>
        <v>278</v>
      </c>
      <c r="M388" s="8">
        <v>0</v>
      </c>
      <c r="N388" s="8">
        <v>0</v>
      </c>
      <c r="O388" s="10">
        <f t="shared" si="54"/>
        <v>278</v>
      </c>
      <c r="P388" s="11">
        <f t="shared" si="48"/>
        <v>0.9760479041916168</v>
      </c>
      <c r="Q388" s="11">
        <f t="shared" si="49"/>
        <v>0.83233532934131738</v>
      </c>
      <c r="R388" s="7"/>
    </row>
    <row r="389" spans="1:18" x14ac:dyDescent="0.25">
      <c r="A389" s="7" t="s">
        <v>381</v>
      </c>
      <c r="B389" s="7" t="s">
        <v>382</v>
      </c>
      <c r="C389" s="7" t="s">
        <v>392</v>
      </c>
      <c r="D389" s="8">
        <v>82</v>
      </c>
      <c r="E389" s="8">
        <v>71</v>
      </c>
      <c r="F389" s="8">
        <v>53</v>
      </c>
      <c r="G389" s="8">
        <v>0</v>
      </c>
      <c r="H389" s="8">
        <v>0</v>
      </c>
      <c r="I389" s="8">
        <v>0</v>
      </c>
      <c r="J389" s="8">
        <v>0</v>
      </c>
      <c r="K389" s="8">
        <v>0</v>
      </c>
      <c r="L389" s="8">
        <f t="shared" ref="L389:L453" si="55">SUM(F389:K389)</f>
        <v>53</v>
      </c>
      <c r="M389" s="8">
        <v>0</v>
      </c>
      <c r="N389" s="8">
        <v>0</v>
      </c>
      <c r="O389" s="10">
        <f t="shared" si="54"/>
        <v>53</v>
      </c>
      <c r="P389" s="11">
        <f t="shared" ref="P389:P453" si="56">E389/D389</f>
        <v>0.86585365853658536</v>
      </c>
      <c r="Q389" s="11">
        <f t="shared" ref="Q389:Q453" si="57">L389/D389</f>
        <v>0.64634146341463417</v>
      </c>
      <c r="R389" s="7"/>
    </row>
    <row r="390" spans="1:18" x14ac:dyDescent="0.25">
      <c r="A390" s="7" t="s">
        <v>381</v>
      </c>
      <c r="B390" s="7" t="s">
        <v>382</v>
      </c>
      <c r="C390" s="7" t="s">
        <v>398</v>
      </c>
      <c r="D390" s="8">
        <v>3589</v>
      </c>
      <c r="E390" s="8">
        <v>3579</v>
      </c>
      <c r="F390" s="8">
        <v>2262</v>
      </c>
      <c r="G390" s="8">
        <v>1144</v>
      </c>
      <c r="H390" s="8">
        <v>100</v>
      </c>
      <c r="I390" s="8">
        <v>0</v>
      </c>
      <c r="J390" s="8">
        <v>0</v>
      </c>
      <c r="K390" s="8">
        <v>0</v>
      </c>
      <c r="L390" s="8">
        <f t="shared" si="55"/>
        <v>3506</v>
      </c>
      <c r="M390" s="8">
        <v>12</v>
      </c>
      <c r="N390" s="8">
        <v>0</v>
      </c>
      <c r="O390" s="10">
        <f t="shared" si="54"/>
        <v>3518</v>
      </c>
      <c r="P390" s="11">
        <f t="shared" si="56"/>
        <v>0.99721370855391478</v>
      </c>
      <c r="Q390" s="11">
        <f t="shared" si="57"/>
        <v>0.97687378099749234</v>
      </c>
      <c r="R390" s="7"/>
    </row>
    <row r="391" spans="1:18" x14ac:dyDescent="0.25">
      <c r="A391" s="7" t="s">
        <v>381</v>
      </c>
      <c r="B391" s="7" t="s">
        <v>382</v>
      </c>
      <c r="C391" s="7" t="s">
        <v>390</v>
      </c>
      <c r="D391" s="8">
        <v>485</v>
      </c>
      <c r="E391" s="8">
        <v>483</v>
      </c>
      <c r="F391" s="8">
        <v>446</v>
      </c>
      <c r="G391" s="8">
        <v>23</v>
      </c>
      <c r="H391" s="8">
        <v>0</v>
      </c>
      <c r="I391" s="8">
        <v>0</v>
      </c>
      <c r="J391" s="8">
        <v>0</v>
      </c>
      <c r="K391" s="8">
        <v>0</v>
      </c>
      <c r="L391" s="8">
        <f t="shared" si="55"/>
        <v>469</v>
      </c>
      <c r="M391" s="8">
        <v>0</v>
      </c>
      <c r="N391" s="8">
        <v>0</v>
      </c>
      <c r="O391" s="10">
        <f t="shared" si="54"/>
        <v>469</v>
      </c>
      <c r="P391" s="11">
        <f t="shared" si="56"/>
        <v>0.99587628865979383</v>
      </c>
      <c r="Q391" s="11">
        <f t="shared" si="57"/>
        <v>0.96701030927835052</v>
      </c>
      <c r="R391" s="7"/>
    </row>
    <row r="392" spans="1:18" x14ac:dyDescent="0.25">
      <c r="A392" s="7" t="s">
        <v>381</v>
      </c>
      <c r="B392" s="7" t="s">
        <v>382</v>
      </c>
      <c r="C392" s="7" t="s">
        <v>390</v>
      </c>
      <c r="D392" s="8">
        <v>559</v>
      </c>
      <c r="E392" s="8">
        <v>551</v>
      </c>
      <c r="F392" s="8">
        <v>517</v>
      </c>
      <c r="G392" s="8">
        <v>19</v>
      </c>
      <c r="H392" s="8">
        <v>0</v>
      </c>
      <c r="I392" s="8">
        <v>0</v>
      </c>
      <c r="J392" s="8">
        <v>0</v>
      </c>
      <c r="K392" s="8">
        <v>0</v>
      </c>
      <c r="L392" s="8">
        <f t="shared" si="55"/>
        <v>536</v>
      </c>
      <c r="M392" s="8">
        <v>3</v>
      </c>
      <c r="N392" s="8">
        <v>0</v>
      </c>
      <c r="O392" s="10">
        <f t="shared" si="54"/>
        <v>539</v>
      </c>
      <c r="P392" s="11">
        <f t="shared" si="56"/>
        <v>0.9856887298747764</v>
      </c>
      <c r="Q392" s="11">
        <f t="shared" si="57"/>
        <v>0.95885509838998206</v>
      </c>
      <c r="R392" s="7"/>
    </row>
    <row r="393" spans="1:18" x14ac:dyDescent="0.25">
      <c r="A393" s="7" t="s">
        <v>381</v>
      </c>
      <c r="B393" s="7" t="s">
        <v>382</v>
      </c>
      <c r="C393" s="7" t="s">
        <v>395</v>
      </c>
      <c r="D393" s="8">
        <v>1178</v>
      </c>
      <c r="E393" s="8">
        <v>1170</v>
      </c>
      <c r="F393" s="8">
        <v>1080</v>
      </c>
      <c r="G393" s="8">
        <v>27</v>
      </c>
      <c r="H393" s="8">
        <v>0</v>
      </c>
      <c r="I393" s="8">
        <v>0</v>
      </c>
      <c r="J393" s="8">
        <v>0</v>
      </c>
      <c r="K393" s="8">
        <v>0</v>
      </c>
      <c r="L393" s="8">
        <f t="shared" si="55"/>
        <v>1107</v>
      </c>
      <c r="M393" s="8">
        <v>3</v>
      </c>
      <c r="N393" s="8">
        <v>0</v>
      </c>
      <c r="O393" s="10">
        <f t="shared" si="54"/>
        <v>1110</v>
      </c>
      <c r="P393" s="11">
        <f t="shared" si="56"/>
        <v>0.99320882852292025</v>
      </c>
      <c r="Q393" s="11">
        <f t="shared" si="57"/>
        <v>0.93972835314091685</v>
      </c>
      <c r="R393" s="7"/>
    </row>
    <row r="394" spans="1:18" x14ac:dyDescent="0.25">
      <c r="A394" s="15" t="s">
        <v>146</v>
      </c>
      <c r="B394" s="16"/>
      <c r="C394" s="16"/>
      <c r="D394" s="17">
        <f>+SUM(D369:D393)</f>
        <v>97541</v>
      </c>
      <c r="E394" s="17">
        <f t="shared" ref="E394:K394" si="58">+SUM(E369:E393)</f>
        <v>96988</v>
      </c>
      <c r="F394" s="17">
        <f t="shared" si="58"/>
        <v>60169</v>
      </c>
      <c r="G394" s="17">
        <f t="shared" si="58"/>
        <v>29538</v>
      </c>
      <c r="H394" s="17">
        <f t="shared" si="58"/>
        <v>4487</v>
      </c>
      <c r="I394" s="17">
        <f t="shared" si="58"/>
        <v>314</v>
      </c>
      <c r="J394" s="17">
        <f t="shared" si="58"/>
        <v>10</v>
      </c>
      <c r="K394" s="17">
        <f t="shared" si="58"/>
        <v>0</v>
      </c>
      <c r="L394" s="17">
        <f t="shared" si="55"/>
        <v>94518</v>
      </c>
      <c r="M394" s="17">
        <f>+SUM(M369:M393)</f>
        <v>675</v>
      </c>
      <c r="N394" s="17">
        <f>+SUM(N369:N393)</f>
        <v>2</v>
      </c>
      <c r="O394" s="17">
        <f t="shared" si="54"/>
        <v>95195</v>
      </c>
      <c r="P394" s="18">
        <f>IFERROR(E394/D394,0)</f>
        <v>0.99433058918813622</v>
      </c>
      <c r="Q394" s="18">
        <f>+IFERROR(L394/D394,0)</f>
        <v>0.96900790436841944</v>
      </c>
      <c r="R394" s="16"/>
    </row>
    <row r="395" spans="1:18" x14ac:dyDescent="0.25">
      <c r="A395" s="7" t="s">
        <v>399</v>
      </c>
      <c r="B395" s="7" t="s">
        <v>212</v>
      </c>
      <c r="C395" s="7" t="s">
        <v>400</v>
      </c>
      <c r="D395" s="8">
        <v>160673</v>
      </c>
      <c r="E395" s="8">
        <v>160477</v>
      </c>
      <c r="F395" s="8">
        <v>15932</v>
      </c>
      <c r="G395" s="8">
        <v>24564</v>
      </c>
      <c r="H395" s="8">
        <v>43274</v>
      </c>
      <c r="I395" s="8">
        <v>56178</v>
      </c>
      <c r="J395" s="8">
        <v>5684</v>
      </c>
      <c r="K395" s="8">
        <v>9969</v>
      </c>
      <c r="L395" s="8">
        <f>SUM(F395:K395)</f>
        <v>155601</v>
      </c>
      <c r="M395" s="8">
        <v>4709</v>
      </c>
      <c r="N395" s="8">
        <v>22</v>
      </c>
      <c r="O395" s="10">
        <f t="shared" si="54"/>
        <v>160332</v>
      </c>
      <c r="P395" s="11">
        <f t="shared" si="56"/>
        <v>0.99878013107367136</v>
      </c>
      <c r="Q395" s="11">
        <f t="shared" si="57"/>
        <v>0.96843277962072039</v>
      </c>
      <c r="R395" s="7"/>
    </row>
    <row r="396" spans="1:18" x14ac:dyDescent="0.25">
      <c r="A396" s="7" t="s">
        <v>399</v>
      </c>
      <c r="B396" s="7" t="s">
        <v>212</v>
      </c>
      <c r="C396" s="7" t="s">
        <v>401</v>
      </c>
      <c r="D396" s="8">
        <v>5087</v>
      </c>
      <c r="E396" s="8">
        <v>5066</v>
      </c>
      <c r="F396" s="8">
        <v>10</v>
      </c>
      <c r="G396" s="8">
        <v>3283</v>
      </c>
      <c r="H396" s="8">
        <v>958</v>
      </c>
      <c r="I396" s="8">
        <v>712</v>
      </c>
      <c r="J396" s="8">
        <v>0</v>
      </c>
      <c r="K396" s="8">
        <v>0</v>
      </c>
      <c r="L396" s="8">
        <f t="shared" ref="L396:L409" si="59">SUM(F396:K396)</f>
        <v>4963</v>
      </c>
      <c r="M396" s="8">
        <v>78</v>
      </c>
      <c r="N396" s="8">
        <v>0</v>
      </c>
      <c r="O396" s="10">
        <f t="shared" si="54"/>
        <v>5041</v>
      </c>
      <c r="P396" s="11">
        <f t="shared" si="56"/>
        <v>0.99587183015529779</v>
      </c>
      <c r="Q396" s="11">
        <f t="shared" si="57"/>
        <v>0.97562413996461572</v>
      </c>
      <c r="R396" s="7"/>
    </row>
    <row r="397" spans="1:18" x14ac:dyDescent="0.25">
      <c r="A397" s="7" t="s">
        <v>399</v>
      </c>
      <c r="B397" s="7" t="s">
        <v>212</v>
      </c>
      <c r="C397" s="7" t="s">
        <v>402</v>
      </c>
      <c r="D397" s="8">
        <v>43700</v>
      </c>
      <c r="E397" s="8">
        <v>43650</v>
      </c>
      <c r="F397" s="8">
        <v>15570</v>
      </c>
      <c r="G397" s="8">
        <v>12908</v>
      </c>
      <c r="H397" s="8">
        <v>12065</v>
      </c>
      <c r="I397" s="8">
        <v>2407</v>
      </c>
      <c r="J397" s="8">
        <v>12</v>
      </c>
      <c r="K397" s="8">
        <v>5</v>
      </c>
      <c r="L397" s="8">
        <f t="shared" si="59"/>
        <v>42967</v>
      </c>
      <c r="M397" s="8">
        <v>641</v>
      </c>
      <c r="N397" s="8">
        <v>16</v>
      </c>
      <c r="O397" s="10">
        <f t="shared" si="54"/>
        <v>43624</v>
      </c>
      <c r="P397" s="11">
        <f t="shared" si="56"/>
        <v>0.99885583524027455</v>
      </c>
      <c r="Q397" s="11">
        <f t="shared" si="57"/>
        <v>0.98322654462242565</v>
      </c>
      <c r="R397" s="7"/>
    </row>
    <row r="398" spans="1:18" x14ac:dyDescent="0.25">
      <c r="A398" s="7" t="s">
        <v>399</v>
      </c>
      <c r="B398" s="7" t="s">
        <v>212</v>
      </c>
      <c r="C398" s="7" t="s">
        <v>403</v>
      </c>
      <c r="D398" s="8">
        <v>42836</v>
      </c>
      <c r="E398" s="8">
        <v>42777</v>
      </c>
      <c r="F398" s="8">
        <v>1172</v>
      </c>
      <c r="G398" s="8">
        <v>13583</v>
      </c>
      <c r="H398" s="8">
        <v>22862</v>
      </c>
      <c r="I398" s="8">
        <v>4003</v>
      </c>
      <c r="J398" s="8">
        <v>530</v>
      </c>
      <c r="K398" s="8">
        <v>9</v>
      </c>
      <c r="L398" s="8">
        <f t="shared" si="59"/>
        <v>42159</v>
      </c>
      <c r="M398" s="8">
        <v>630</v>
      </c>
      <c r="N398" s="8">
        <v>5</v>
      </c>
      <c r="O398" s="10">
        <f t="shared" si="54"/>
        <v>42794</v>
      </c>
      <c r="P398" s="11">
        <f t="shared" si="56"/>
        <v>0.99862265384256232</v>
      </c>
      <c r="Q398" s="11">
        <f t="shared" si="57"/>
        <v>0.98419553646465585</v>
      </c>
      <c r="R398" s="7"/>
    </row>
    <row r="399" spans="1:18" x14ac:dyDescent="0.25">
      <c r="A399" s="7" t="s">
        <v>399</v>
      </c>
      <c r="B399" s="7" t="s">
        <v>212</v>
      </c>
      <c r="C399" s="7" t="s">
        <v>404</v>
      </c>
      <c r="D399" s="8">
        <v>6456</v>
      </c>
      <c r="E399" s="8">
        <v>6447</v>
      </c>
      <c r="F399" s="8">
        <v>2903</v>
      </c>
      <c r="G399" s="8">
        <v>2154</v>
      </c>
      <c r="H399" s="8">
        <v>1223</v>
      </c>
      <c r="I399" s="8">
        <v>0</v>
      </c>
      <c r="J399" s="8">
        <v>0</v>
      </c>
      <c r="K399" s="8">
        <v>0</v>
      </c>
      <c r="L399" s="8">
        <f t="shared" si="59"/>
        <v>6280</v>
      </c>
      <c r="M399" s="8">
        <v>94</v>
      </c>
      <c r="N399" s="8">
        <v>0</v>
      </c>
      <c r="O399" s="10">
        <f t="shared" si="54"/>
        <v>6374</v>
      </c>
      <c r="P399" s="11">
        <f t="shared" si="56"/>
        <v>0.99860594795539037</v>
      </c>
      <c r="Q399" s="11">
        <f t="shared" si="57"/>
        <v>0.97273853779429986</v>
      </c>
      <c r="R399" s="7"/>
    </row>
    <row r="400" spans="1:18" x14ac:dyDescent="0.25">
      <c r="A400" s="7" t="s">
        <v>399</v>
      </c>
      <c r="B400" s="7" t="s">
        <v>212</v>
      </c>
      <c r="C400" s="7" t="s">
        <v>405</v>
      </c>
      <c r="D400" s="8">
        <v>5028</v>
      </c>
      <c r="E400" s="8">
        <v>4980</v>
      </c>
      <c r="F400" s="8">
        <v>3472</v>
      </c>
      <c r="G400" s="8">
        <v>947</v>
      </c>
      <c r="H400" s="8">
        <v>315</v>
      </c>
      <c r="I400" s="8">
        <v>0</v>
      </c>
      <c r="J400" s="8">
        <v>0</v>
      </c>
      <c r="K400" s="8">
        <v>0</v>
      </c>
      <c r="L400" s="8">
        <f t="shared" si="59"/>
        <v>4734</v>
      </c>
      <c r="M400" s="8">
        <v>55</v>
      </c>
      <c r="N400" s="8">
        <v>0</v>
      </c>
      <c r="O400" s="10">
        <f t="shared" si="54"/>
        <v>4789</v>
      </c>
      <c r="P400" s="11">
        <f t="shared" si="56"/>
        <v>0.99045346062052508</v>
      </c>
      <c r="Q400" s="11">
        <f t="shared" si="57"/>
        <v>0.94152744630071594</v>
      </c>
      <c r="R400" s="7"/>
    </row>
    <row r="401" spans="1:18" x14ac:dyDescent="0.25">
      <c r="A401" s="7" t="s">
        <v>399</v>
      </c>
      <c r="B401" s="7" t="s">
        <v>212</v>
      </c>
      <c r="C401" s="7" t="s">
        <v>406</v>
      </c>
      <c r="D401" s="8">
        <v>5427</v>
      </c>
      <c r="E401" s="8">
        <v>5329</v>
      </c>
      <c r="F401" s="8">
        <v>1577</v>
      </c>
      <c r="G401" s="8">
        <v>2013</v>
      </c>
      <c r="H401" s="8">
        <v>1520</v>
      </c>
      <c r="I401" s="8">
        <v>44</v>
      </c>
      <c r="J401" s="8">
        <v>0</v>
      </c>
      <c r="K401" s="8">
        <v>0</v>
      </c>
      <c r="L401" s="8">
        <f t="shared" si="59"/>
        <v>5154</v>
      </c>
      <c r="M401" s="8">
        <v>116</v>
      </c>
      <c r="N401" s="8">
        <v>0</v>
      </c>
      <c r="O401" s="10">
        <f t="shared" si="54"/>
        <v>5270</v>
      </c>
      <c r="P401" s="11">
        <f t="shared" si="56"/>
        <v>0.98194214114612122</v>
      </c>
      <c r="Q401" s="11">
        <f t="shared" si="57"/>
        <v>0.94969596462133776</v>
      </c>
      <c r="R401" s="7"/>
    </row>
    <row r="402" spans="1:18" x14ac:dyDescent="0.25">
      <c r="A402" s="7" t="s">
        <v>399</v>
      </c>
      <c r="B402" s="7" t="s">
        <v>407</v>
      </c>
      <c r="C402" s="7" t="s">
        <v>408</v>
      </c>
      <c r="D402" s="8">
        <v>861</v>
      </c>
      <c r="E402" s="8">
        <v>859</v>
      </c>
      <c r="F402" s="8">
        <v>270</v>
      </c>
      <c r="G402" s="8">
        <v>522</v>
      </c>
      <c r="H402" s="8">
        <v>0</v>
      </c>
      <c r="I402" s="8">
        <v>0</v>
      </c>
      <c r="J402" s="8">
        <v>0</v>
      </c>
      <c r="K402" s="8">
        <v>0</v>
      </c>
      <c r="L402" s="8">
        <f t="shared" si="59"/>
        <v>792</v>
      </c>
      <c r="M402" s="8">
        <v>16</v>
      </c>
      <c r="N402" s="8">
        <v>0</v>
      </c>
      <c r="O402" s="10">
        <f t="shared" si="54"/>
        <v>808</v>
      </c>
      <c r="P402" s="11">
        <f t="shared" si="56"/>
        <v>0.99767711962833916</v>
      </c>
      <c r="Q402" s="11">
        <f t="shared" si="57"/>
        <v>0.91986062717770034</v>
      </c>
      <c r="R402" s="7"/>
    </row>
    <row r="403" spans="1:18" x14ac:dyDescent="0.25">
      <c r="A403" s="7" t="s">
        <v>399</v>
      </c>
      <c r="B403" s="7" t="s">
        <v>407</v>
      </c>
      <c r="C403" s="7" t="s">
        <v>409</v>
      </c>
      <c r="D403" s="8">
        <v>4443</v>
      </c>
      <c r="E403" s="8">
        <v>4437</v>
      </c>
      <c r="F403" s="8">
        <v>3499</v>
      </c>
      <c r="G403" s="8">
        <v>763</v>
      </c>
      <c r="H403" s="8">
        <v>1</v>
      </c>
      <c r="I403" s="8">
        <v>0</v>
      </c>
      <c r="J403" s="8">
        <v>0</v>
      </c>
      <c r="K403" s="8">
        <v>0</v>
      </c>
      <c r="L403" s="8">
        <f t="shared" si="59"/>
        <v>4263</v>
      </c>
      <c r="M403" s="8">
        <v>55</v>
      </c>
      <c r="N403" s="8">
        <v>0</v>
      </c>
      <c r="O403" s="10">
        <f t="shared" si="54"/>
        <v>4318</v>
      </c>
      <c r="P403" s="11">
        <f t="shared" si="56"/>
        <v>0.99864956110735992</v>
      </c>
      <c r="Q403" s="11">
        <f t="shared" si="57"/>
        <v>0.95948683322079675</v>
      </c>
      <c r="R403" s="7"/>
    </row>
    <row r="404" spans="1:18" x14ac:dyDescent="0.25">
      <c r="A404" s="7" t="s">
        <v>399</v>
      </c>
      <c r="B404" s="7" t="s">
        <v>212</v>
      </c>
      <c r="C404" s="7" t="s">
        <v>410</v>
      </c>
      <c r="D404" s="8">
        <v>52911</v>
      </c>
      <c r="E404" s="8">
        <v>52874</v>
      </c>
      <c r="F404" s="8">
        <v>15232</v>
      </c>
      <c r="G404" s="8">
        <v>18547</v>
      </c>
      <c r="H404" s="8">
        <v>8961</v>
      </c>
      <c r="I404" s="8">
        <v>8286</v>
      </c>
      <c r="J404" s="8">
        <v>668</v>
      </c>
      <c r="K404" s="8">
        <v>1</v>
      </c>
      <c r="L404" s="8">
        <f t="shared" si="59"/>
        <v>51695</v>
      </c>
      <c r="M404" s="8">
        <v>803</v>
      </c>
      <c r="N404" s="8">
        <v>1</v>
      </c>
      <c r="O404" s="10">
        <f t="shared" si="54"/>
        <v>52499</v>
      </c>
      <c r="P404" s="11">
        <f t="shared" si="56"/>
        <v>0.99930071251724595</v>
      </c>
      <c r="Q404" s="11">
        <f t="shared" si="57"/>
        <v>0.97701801137759636</v>
      </c>
      <c r="R404" s="7"/>
    </row>
    <row r="405" spans="1:18" x14ac:dyDescent="0.25">
      <c r="A405" s="7" t="s">
        <v>399</v>
      </c>
      <c r="B405" s="7" t="s">
        <v>80</v>
      </c>
      <c r="C405" s="7" t="s">
        <v>411</v>
      </c>
      <c r="D405" s="8">
        <v>1792</v>
      </c>
      <c r="E405" s="8">
        <v>1785</v>
      </c>
      <c r="F405" s="8">
        <v>1094</v>
      </c>
      <c r="G405" s="8">
        <v>551</v>
      </c>
      <c r="H405" s="8">
        <v>54</v>
      </c>
      <c r="I405" s="8">
        <v>0</v>
      </c>
      <c r="J405" s="8">
        <v>0</v>
      </c>
      <c r="K405" s="8">
        <v>0</v>
      </c>
      <c r="L405" s="8">
        <f t="shared" si="59"/>
        <v>1699</v>
      </c>
      <c r="M405" s="8">
        <v>40</v>
      </c>
      <c r="N405" s="8">
        <v>0</v>
      </c>
      <c r="O405" s="10">
        <f t="shared" si="54"/>
        <v>1739</v>
      </c>
      <c r="P405" s="11">
        <f t="shared" si="56"/>
        <v>0.99609375</v>
      </c>
      <c r="Q405" s="11">
        <f t="shared" si="57"/>
        <v>0.9481026785714286</v>
      </c>
      <c r="R405" s="7"/>
    </row>
    <row r="406" spans="1:18" x14ac:dyDescent="0.25">
      <c r="A406" s="7" t="s">
        <v>399</v>
      </c>
      <c r="B406" s="7" t="s">
        <v>212</v>
      </c>
      <c r="C406" s="7" t="s">
        <v>405</v>
      </c>
      <c r="D406" s="8">
        <v>1269</v>
      </c>
      <c r="E406" s="8">
        <v>1224</v>
      </c>
      <c r="F406" s="8">
        <v>884</v>
      </c>
      <c r="G406" s="8">
        <v>255</v>
      </c>
      <c r="H406" s="8">
        <v>5</v>
      </c>
      <c r="I406" s="8">
        <v>0</v>
      </c>
      <c r="J406" s="8">
        <v>0</v>
      </c>
      <c r="K406" s="8">
        <v>0</v>
      </c>
      <c r="L406" s="8">
        <f t="shared" si="59"/>
        <v>1144</v>
      </c>
      <c r="M406" s="8">
        <v>7</v>
      </c>
      <c r="N406" s="8">
        <v>0</v>
      </c>
      <c r="O406" s="10">
        <f t="shared" si="54"/>
        <v>1151</v>
      </c>
      <c r="P406" s="11">
        <f t="shared" si="56"/>
        <v>0.96453900709219853</v>
      </c>
      <c r="Q406" s="11">
        <f t="shared" si="57"/>
        <v>0.90149724192277381</v>
      </c>
      <c r="R406" s="7"/>
    </row>
    <row r="407" spans="1:18" x14ac:dyDescent="0.25">
      <c r="A407" s="7" t="s">
        <v>399</v>
      </c>
      <c r="B407" s="7" t="s">
        <v>212</v>
      </c>
      <c r="C407" s="7" t="s">
        <v>410</v>
      </c>
      <c r="D407" s="8">
        <v>494</v>
      </c>
      <c r="E407" s="8">
        <v>389</v>
      </c>
      <c r="F407" s="8">
        <v>271</v>
      </c>
      <c r="G407" s="8">
        <v>106</v>
      </c>
      <c r="H407" s="8">
        <v>2</v>
      </c>
      <c r="I407" s="8">
        <v>0</v>
      </c>
      <c r="J407" s="8">
        <v>0</v>
      </c>
      <c r="K407" s="8">
        <v>0</v>
      </c>
      <c r="L407" s="8">
        <f t="shared" si="59"/>
        <v>379</v>
      </c>
      <c r="M407" s="8">
        <v>3</v>
      </c>
      <c r="N407" s="8">
        <v>0</v>
      </c>
      <c r="O407" s="10">
        <f t="shared" si="54"/>
        <v>382</v>
      </c>
      <c r="P407" s="11">
        <f t="shared" si="56"/>
        <v>0.78744939271255066</v>
      </c>
      <c r="Q407" s="11">
        <f t="shared" si="57"/>
        <v>0.76720647773279349</v>
      </c>
      <c r="R407" s="7"/>
    </row>
    <row r="408" spans="1:18" x14ac:dyDescent="0.25">
      <c r="A408" s="7" t="s">
        <v>399</v>
      </c>
      <c r="B408" s="7" t="s">
        <v>212</v>
      </c>
      <c r="C408" s="7" t="s">
        <v>400</v>
      </c>
      <c r="D408" s="8">
        <v>922</v>
      </c>
      <c r="E408" s="8">
        <v>890</v>
      </c>
      <c r="F408" s="8">
        <v>839</v>
      </c>
      <c r="G408" s="8">
        <v>35</v>
      </c>
      <c r="H408" s="8">
        <v>10</v>
      </c>
      <c r="I408" s="8">
        <v>1</v>
      </c>
      <c r="J408" s="8">
        <v>0</v>
      </c>
      <c r="K408" s="8">
        <v>0</v>
      </c>
      <c r="L408" s="8">
        <f t="shared" si="59"/>
        <v>885</v>
      </c>
      <c r="M408" s="8">
        <v>2</v>
      </c>
      <c r="N408" s="8">
        <v>0</v>
      </c>
      <c r="O408" s="10">
        <f t="shared" si="54"/>
        <v>887</v>
      </c>
      <c r="P408" s="11">
        <f t="shared" si="56"/>
        <v>0.96529284164858997</v>
      </c>
      <c r="Q408" s="11">
        <f t="shared" si="57"/>
        <v>0.95986984815618226</v>
      </c>
      <c r="R408" s="7"/>
    </row>
    <row r="409" spans="1:18" x14ac:dyDescent="0.25">
      <c r="A409" s="7" t="s">
        <v>399</v>
      </c>
      <c r="B409" s="7" t="s">
        <v>212</v>
      </c>
      <c r="C409" s="7" t="s">
        <v>410</v>
      </c>
      <c r="D409" s="8">
        <v>401</v>
      </c>
      <c r="E409" s="8">
        <v>390</v>
      </c>
      <c r="F409" s="8">
        <v>367</v>
      </c>
      <c r="G409" s="8">
        <v>20</v>
      </c>
      <c r="H409" s="8">
        <v>1</v>
      </c>
      <c r="I409" s="8">
        <v>0</v>
      </c>
      <c r="J409" s="8">
        <v>0</v>
      </c>
      <c r="K409" s="8">
        <v>0</v>
      </c>
      <c r="L409" s="8">
        <f t="shared" si="59"/>
        <v>388</v>
      </c>
      <c r="M409" s="8">
        <v>7</v>
      </c>
      <c r="N409" s="8">
        <v>0</v>
      </c>
      <c r="O409" s="10">
        <f t="shared" si="54"/>
        <v>395</v>
      </c>
      <c r="P409" s="11">
        <f t="shared" si="56"/>
        <v>0.972568578553616</v>
      </c>
      <c r="Q409" s="11">
        <f t="shared" si="57"/>
        <v>0.96758104738154616</v>
      </c>
      <c r="R409" s="7"/>
    </row>
    <row r="410" spans="1:18" x14ac:dyDescent="0.25">
      <c r="A410" s="15" t="s">
        <v>146</v>
      </c>
      <c r="B410" s="16"/>
      <c r="C410" s="16"/>
      <c r="D410" s="17">
        <f>+SUM(D395:D409)</f>
        <v>332300</v>
      </c>
      <c r="E410" s="17">
        <f t="shared" ref="E410:K410" si="60">+SUM(E395:E409)</f>
        <v>331574</v>
      </c>
      <c r="F410" s="17">
        <f t="shared" si="60"/>
        <v>63092</v>
      </c>
      <c r="G410" s="17">
        <f t="shared" si="60"/>
        <v>80251</v>
      </c>
      <c r="H410" s="17">
        <f t="shared" si="60"/>
        <v>91251</v>
      </c>
      <c r="I410" s="17">
        <f t="shared" si="60"/>
        <v>71631</v>
      </c>
      <c r="J410" s="17">
        <f t="shared" si="60"/>
        <v>6894</v>
      </c>
      <c r="K410" s="17">
        <f t="shared" si="60"/>
        <v>9984</v>
      </c>
      <c r="L410" s="17">
        <f t="shared" si="55"/>
        <v>323103</v>
      </c>
      <c r="M410" s="17">
        <f t="shared" ref="M410:N410" si="61">+SUM(M395:M409)</f>
        <v>7256</v>
      </c>
      <c r="N410" s="17">
        <f t="shared" si="61"/>
        <v>44</v>
      </c>
      <c r="O410" s="17">
        <f t="shared" si="54"/>
        <v>330403</v>
      </c>
      <c r="P410" s="18">
        <f>IFERROR(E410/D410,0)</f>
        <v>0.99781522720433347</v>
      </c>
      <c r="Q410" s="18">
        <f>+IFERROR(L410/D410,0)</f>
        <v>0.97232320192597055</v>
      </c>
      <c r="R410" s="16"/>
    </row>
    <row r="411" spans="1:18" x14ac:dyDescent="0.25">
      <c r="A411" s="7" t="s">
        <v>412</v>
      </c>
      <c r="B411" s="7" t="s">
        <v>413</v>
      </c>
      <c r="C411" s="7" t="s">
        <v>414</v>
      </c>
      <c r="D411" s="43">
        <v>2107150</v>
      </c>
      <c r="E411" s="43">
        <v>2043588</v>
      </c>
      <c r="F411" s="44">
        <v>165379</v>
      </c>
      <c r="G411" s="44">
        <v>716130</v>
      </c>
      <c r="H411" s="44">
        <v>723885</v>
      </c>
      <c r="I411" s="44">
        <v>271789</v>
      </c>
      <c r="J411" s="44">
        <v>88953</v>
      </c>
      <c r="K411" s="44">
        <v>64853</v>
      </c>
      <c r="L411" s="8">
        <f t="shared" si="55"/>
        <v>2030989</v>
      </c>
      <c r="M411" s="43">
        <v>53549</v>
      </c>
      <c r="N411" s="45">
        <v>543</v>
      </c>
      <c r="O411" s="10">
        <f t="shared" si="54"/>
        <v>2085081</v>
      </c>
      <c r="P411" s="11">
        <f t="shared" si="56"/>
        <v>0.96983508530479556</v>
      </c>
      <c r="Q411" s="11">
        <f t="shared" si="57"/>
        <v>0.96385591913247748</v>
      </c>
      <c r="R411" s="7"/>
    </row>
    <row r="412" spans="1:18" x14ac:dyDescent="0.25">
      <c r="A412" s="7" t="s">
        <v>412</v>
      </c>
      <c r="B412" s="7" t="s">
        <v>34</v>
      </c>
      <c r="C412" s="7" t="s">
        <v>415</v>
      </c>
      <c r="D412" s="43">
        <v>217484</v>
      </c>
      <c r="E412" s="43">
        <v>213868</v>
      </c>
      <c r="F412" s="44">
        <v>39824</v>
      </c>
      <c r="G412" s="44">
        <v>102972</v>
      </c>
      <c r="H412" s="44">
        <v>69177</v>
      </c>
      <c r="I412" s="44">
        <v>1</v>
      </c>
      <c r="J412" s="44">
        <v>0</v>
      </c>
      <c r="K412" s="44">
        <v>0</v>
      </c>
      <c r="L412" s="8">
        <f t="shared" si="55"/>
        <v>211974</v>
      </c>
      <c r="M412" s="43">
        <v>2190</v>
      </c>
      <c r="N412" s="45">
        <v>30</v>
      </c>
      <c r="O412" s="10">
        <f t="shared" si="54"/>
        <v>214194</v>
      </c>
      <c r="P412" s="11">
        <f t="shared" si="56"/>
        <v>0.98337348954405845</v>
      </c>
      <c r="Q412" s="11">
        <f t="shared" si="57"/>
        <v>0.97466480292803148</v>
      </c>
      <c r="R412" s="7"/>
    </row>
    <row r="413" spans="1:18" x14ac:dyDescent="0.25">
      <c r="A413" s="7" t="s">
        <v>412</v>
      </c>
      <c r="B413" s="7" t="s">
        <v>34</v>
      </c>
      <c r="C413" s="7" t="s">
        <v>416</v>
      </c>
      <c r="D413" s="43">
        <v>4660</v>
      </c>
      <c r="E413" s="43">
        <v>4523</v>
      </c>
      <c r="F413" s="44">
        <v>60</v>
      </c>
      <c r="G413" s="44">
        <v>2545</v>
      </c>
      <c r="H413" s="44">
        <v>1645</v>
      </c>
      <c r="I413" s="44">
        <v>211</v>
      </c>
      <c r="J413" s="44">
        <v>0</v>
      </c>
      <c r="K413" s="44">
        <v>0</v>
      </c>
      <c r="L413" s="8">
        <f t="shared" si="55"/>
        <v>4461</v>
      </c>
      <c r="M413" s="43">
        <v>99</v>
      </c>
      <c r="N413" s="45">
        <v>0</v>
      </c>
      <c r="O413" s="10">
        <f t="shared" si="54"/>
        <v>4560</v>
      </c>
      <c r="P413" s="11">
        <f t="shared" si="56"/>
        <v>0.97060085836909871</v>
      </c>
      <c r="Q413" s="11">
        <f t="shared" si="57"/>
        <v>0.95729613733905583</v>
      </c>
      <c r="R413" s="7"/>
    </row>
    <row r="414" spans="1:18" x14ac:dyDescent="0.25">
      <c r="A414" s="7" t="s">
        <v>412</v>
      </c>
      <c r="B414" s="7" t="s">
        <v>34</v>
      </c>
      <c r="C414" s="7" t="s">
        <v>417</v>
      </c>
      <c r="D414" s="43">
        <v>8386</v>
      </c>
      <c r="E414" s="43">
        <v>8144</v>
      </c>
      <c r="F414" s="44">
        <v>640</v>
      </c>
      <c r="G414" s="44">
        <v>6196</v>
      </c>
      <c r="H414" s="44">
        <v>1261</v>
      </c>
      <c r="I414" s="44">
        <v>1</v>
      </c>
      <c r="J414" s="44">
        <v>1</v>
      </c>
      <c r="K414" s="44">
        <v>0</v>
      </c>
      <c r="L414" s="8">
        <f t="shared" si="55"/>
        <v>8099</v>
      </c>
      <c r="M414" s="43">
        <v>211</v>
      </c>
      <c r="N414" s="45">
        <v>12</v>
      </c>
      <c r="O414" s="10">
        <f t="shared" si="54"/>
        <v>8322</v>
      </c>
      <c r="P414" s="11">
        <f t="shared" si="56"/>
        <v>0.97114238015740517</v>
      </c>
      <c r="Q414" s="11">
        <f t="shared" si="57"/>
        <v>0.96577629382303842</v>
      </c>
      <c r="R414" s="7"/>
    </row>
    <row r="415" spans="1:18" x14ac:dyDescent="0.25">
      <c r="A415" s="7" t="s">
        <v>412</v>
      </c>
      <c r="B415" s="7" t="s">
        <v>34</v>
      </c>
      <c r="C415" s="7" t="s">
        <v>418</v>
      </c>
      <c r="D415" s="43">
        <v>5206</v>
      </c>
      <c r="E415" s="43">
        <v>5091</v>
      </c>
      <c r="F415" s="44">
        <v>26</v>
      </c>
      <c r="G415" s="44">
        <v>2204</v>
      </c>
      <c r="H415" s="44">
        <v>2829</v>
      </c>
      <c r="I415" s="44">
        <v>3</v>
      </c>
      <c r="J415" s="44">
        <v>3</v>
      </c>
      <c r="K415" s="44">
        <v>0</v>
      </c>
      <c r="L415" s="8">
        <f t="shared" si="55"/>
        <v>5065</v>
      </c>
      <c r="M415" s="43">
        <v>101</v>
      </c>
      <c r="N415" s="46">
        <v>0</v>
      </c>
      <c r="O415" s="10">
        <f t="shared" si="54"/>
        <v>5166</v>
      </c>
      <c r="P415" s="11">
        <f t="shared" si="56"/>
        <v>0.97791010372646947</v>
      </c>
      <c r="Q415" s="11">
        <f t="shared" si="57"/>
        <v>0.972915866308106</v>
      </c>
      <c r="R415" s="7"/>
    </row>
    <row r="416" spans="1:18" x14ac:dyDescent="0.25">
      <c r="A416" s="7" t="s">
        <v>412</v>
      </c>
      <c r="B416" s="7" t="s">
        <v>34</v>
      </c>
      <c r="C416" s="7" t="s">
        <v>419</v>
      </c>
      <c r="D416" s="43">
        <v>3996</v>
      </c>
      <c r="E416" s="43">
        <v>3762</v>
      </c>
      <c r="F416" s="44">
        <v>174</v>
      </c>
      <c r="G416" s="44">
        <v>2611</v>
      </c>
      <c r="H416" s="44">
        <v>871</v>
      </c>
      <c r="I416" s="44">
        <v>7</v>
      </c>
      <c r="J416" s="44">
        <v>0</v>
      </c>
      <c r="K416" s="44">
        <v>0</v>
      </c>
      <c r="L416" s="8">
        <f t="shared" si="55"/>
        <v>3663</v>
      </c>
      <c r="M416" s="43">
        <v>64</v>
      </c>
      <c r="N416" s="46">
        <v>0</v>
      </c>
      <c r="O416" s="10">
        <f t="shared" si="54"/>
        <v>3727</v>
      </c>
      <c r="P416" s="11">
        <f t="shared" si="56"/>
        <v>0.94144144144144148</v>
      </c>
      <c r="Q416" s="11">
        <f t="shared" si="57"/>
        <v>0.91666666666666663</v>
      </c>
      <c r="R416" s="7"/>
    </row>
    <row r="417" spans="1:18" x14ac:dyDescent="0.25">
      <c r="A417" s="7" t="s">
        <v>412</v>
      </c>
      <c r="B417" s="7" t="s">
        <v>34</v>
      </c>
      <c r="C417" s="7" t="s">
        <v>420</v>
      </c>
      <c r="D417" s="43">
        <v>6649</v>
      </c>
      <c r="E417" s="43">
        <v>6310</v>
      </c>
      <c r="F417" s="44">
        <v>12</v>
      </c>
      <c r="G417" s="44">
        <v>2421</v>
      </c>
      <c r="H417" s="44">
        <v>2949</v>
      </c>
      <c r="I417" s="44">
        <v>809</v>
      </c>
      <c r="J417" s="44">
        <v>7</v>
      </c>
      <c r="K417" s="44">
        <v>0</v>
      </c>
      <c r="L417" s="8">
        <f t="shared" si="55"/>
        <v>6198</v>
      </c>
      <c r="M417" s="43">
        <v>71</v>
      </c>
      <c r="N417" s="46">
        <v>0</v>
      </c>
      <c r="O417" s="10">
        <f t="shared" si="54"/>
        <v>6269</v>
      </c>
      <c r="P417" s="11">
        <f t="shared" si="56"/>
        <v>0.94901488945706125</v>
      </c>
      <c r="Q417" s="11">
        <f t="shared" si="57"/>
        <v>0.93217025116558883</v>
      </c>
      <c r="R417" s="7"/>
    </row>
    <row r="418" spans="1:18" x14ac:dyDescent="0.25">
      <c r="A418" s="7" t="s">
        <v>412</v>
      </c>
      <c r="B418" s="7" t="s">
        <v>34</v>
      </c>
      <c r="C418" s="7" t="s">
        <v>421</v>
      </c>
      <c r="D418" s="43">
        <v>1942</v>
      </c>
      <c r="E418" s="43">
        <v>1882</v>
      </c>
      <c r="F418" s="44">
        <v>2</v>
      </c>
      <c r="G418" s="44">
        <v>243</v>
      </c>
      <c r="H418" s="44">
        <v>852</v>
      </c>
      <c r="I418" s="44">
        <v>603</v>
      </c>
      <c r="J418" s="44">
        <v>144</v>
      </c>
      <c r="K418" s="44">
        <v>0</v>
      </c>
      <c r="L418" s="8">
        <f t="shared" si="55"/>
        <v>1844</v>
      </c>
      <c r="M418" s="43">
        <v>44</v>
      </c>
      <c r="N418" s="46">
        <v>0</v>
      </c>
      <c r="O418" s="10">
        <f t="shared" si="54"/>
        <v>1888</v>
      </c>
      <c r="P418" s="11">
        <f t="shared" si="56"/>
        <v>0.96910401647785793</v>
      </c>
      <c r="Q418" s="11">
        <f t="shared" si="57"/>
        <v>0.94953656024716782</v>
      </c>
      <c r="R418" s="7"/>
    </row>
    <row r="419" spans="1:18" x14ac:dyDescent="0.25">
      <c r="A419" s="7" t="s">
        <v>412</v>
      </c>
      <c r="B419" s="7" t="s">
        <v>34</v>
      </c>
      <c r="C419" s="7" t="s">
        <v>422</v>
      </c>
      <c r="D419" s="43">
        <v>1241</v>
      </c>
      <c r="E419" s="43">
        <v>1215</v>
      </c>
      <c r="F419" s="44">
        <v>313</v>
      </c>
      <c r="G419" s="44">
        <v>820</v>
      </c>
      <c r="H419" s="44">
        <v>67</v>
      </c>
      <c r="I419" s="44">
        <v>0</v>
      </c>
      <c r="J419" s="44">
        <v>0</v>
      </c>
      <c r="K419" s="44">
        <v>0</v>
      </c>
      <c r="L419" s="8">
        <f t="shared" si="55"/>
        <v>1200</v>
      </c>
      <c r="M419" s="43">
        <v>17</v>
      </c>
      <c r="N419" s="46">
        <v>0</v>
      </c>
      <c r="O419" s="10">
        <f t="shared" si="54"/>
        <v>1217</v>
      </c>
      <c r="P419" s="11">
        <f t="shared" si="56"/>
        <v>0.97904915390813863</v>
      </c>
      <c r="Q419" s="11">
        <f t="shared" si="57"/>
        <v>0.96696212731668008</v>
      </c>
      <c r="R419" s="7"/>
    </row>
    <row r="420" spans="1:18" x14ac:dyDescent="0.25">
      <c r="A420" s="15" t="s">
        <v>146</v>
      </c>
      <c r="B420" s="16"/>
      <c r="C420" s="16"/>
      <c r="D420" s="17">
        <f>+SUM(D411:D419)</f>
        <v>2356714</v>
      </c>
      <c r="E420" s="17">
        <f t="shared" ref="E420:K420" si="62">+SUM(E411:E419)</f>
        <v>2288383</v>
      </c>
      <c r="F420" s="17">
        <f t="shared" si="62"/>
        <v>206430</v>
      </c>
      <c r="G420" s="17">
        <f t="shared" si="62"/>
        <v>836142</v>
      </c>
      <c r="H420" s="17">
        <f t="shared" si="62"/>
        <v>803536</v>
      </c>
      <c r="I420" s="17">
        <f t="shared" si="62"/>
        <v>273424</v>
      </c>
      <c r="J420" s="17">
        <f t="shared" si="62"/>
        <v>89108</v>
      </c>
      <c r="K420" s="17">
        <f t="shared" si="62"/>
        <v>64853</v>
      </c>
      <c r="L420" s="17">
        <f t="shared" si="55"/>
        <v>2273493</v>
      </c>
      <c r="M420" s="17">
        <f t="shared" ref="M420:N420" si="63">+SUM(M411:M419)</f>
        <v>56346</v>
      </c>
      <c r="N420" s="17">
        <f t="shared" si="63"/>
        <v>585</v>
      </c>
      <c r="O420" s="17">
        <f t="shared" si="54"/>
        <v>2330424</v>
      </c>
      <c r="P420" s="18">
        <f>IFERROR(E420/D420,0)</f>
        <v>0.97100581572477607</v>
      </c>
      <c r="Q420" s="18">
        <f>+IFERROR(L420/D420,0)</f>
        <v>0.96468769651302622</v>
      </c>
      <c r="R420" s="16"/>
    </row>
    <row r="421" spans="1:18" x14ac:dyDescent="0.25">
      <c r="A421" s="7" t="s">
        <v>423</v>
      </c>
      <c r="B421" s="7" t="s">
        <v>424</v>
      </c>
      <c r="C421" s="7" t="s">
        <v>425</v>
      </c>
      <c r="D421" s="8">
        <v>52100</v>
      </c>
      <c r="E421" s="8">
        <v>50474</v>
      </c>
      <c r="F421" s="8">
        <v>22737.652277815912</v>
      </c>
      <c r="G421" s="8">
        <v>14792.500842475894</v>
      </c>
      <c r="H421" s="8">
        <v>4834.4216953453333</v>
      </c>
      <c r="I421" s="8">
        <v>1330.5055110617716</v>
      </c>
      <c r="J421" s="8">
        <v>274.91967330108633</v>
      </c>
      <c r="K421" s="8">
        <v>1</v>
      </c>
      <c r="L421" s="8">
        <f t="shared" si="55"/>
        <v>43970.999999999993</v>
      </c>
      <c r="M421" s="8">
        <v>539</v>
      </c>
      <c r="N421" s="8">
        <v>28</v>
      </c>
      <c r="O421" s="10">
        <f t="shared" si="54"/>
        <v>44537.999999999993</v>
      </c>
      <c r="P421" s="11">
        <f t="shared" si="56"/>
        <v>0.96879078694817655</v>
      </c>
      <c r="Q421" s="11">
        <f t="shared" si="57"/>
        <v>0.84397312859884821</v>
      </c>
      <c r="R421" s="7"/>
    </row>
    <row r="422" spans="1:18" x14ac:dyDescent="0.25">
      <c r="A422" s="7" t="s">
        <v>423</v>
      </c>
      <c r="B422" s="7" t="s">
        <v>424</v>
      </c>
      <c r="C422" s="7" t="s">
        <v>366</v>
      </c>
      <c r="D422" s="8">
        <v>3841</v>
      </c>
      <c r="E422" s="8">
        <v>3760</v>
      </c>
      <c r="F422" s="8">
        <v>1428</v>
      </c>
      <c r="G422" s="8">
        <v>896</v>
      </c>
      <c r="H422" s="8">
        <v>0</v>
      </c>
      <c r="I422" s="8">
        <v>6</v>
      </c>
      <c r="J422" s="8">
        <v>0</v>
      </c>
      <c r="K422" s="8">
        <v>0</v>
      </c>
      <c r="L422" s="8">
        <f t="shared" si="55"/>
        <v>2330</v>
      </c>
      <c r="M422" s="8">
        <v>23</v>
      </c>
      <c r="N422" s="8">
        <v>525</v>
      </c>
      <c r="O422" s="10">
        <f t="shared" si="54"/>
        <v>2878</v>
      </c>
      <c r="P422" s="11">
        <f t="shared" si="56"/>
        <v>0.97891174173392348</v>
      </c>
      <c r="Q422" s="11">
        <f t="shared" si="57"/>
        <v>0.60661286123405367</v>
      </c>
      <c r="R422" s="7"/>
    </row>
    <row r="423" spans="1:18" x14ac:dyDescent="0.25">
      <c r="A423" s="7" t="s">
        <v>423</v>
      </c>
      <c r="B423" s="7" t="s">
        <v>424</v>
      </c>
      <c r="C423" s="7" t="s">
        <v>426</v>
      </c>
      <c r="D423" s="8">
        <v>6940</v>
      </c>
      <c r="E423" s="8">
        <v>6679</v>
      </c>
      <c r="F423" s="8">
        <v>1784.8520325203253</v>
      </c>
      <c r="G423" s="8">
        <v>3084.2211382113819</v>
      </c>
      <c r="H423" s="8">
        <v>879.92682926829275</v>
      </c>
      <c r="I423" s="8">
        <v>0</v>
      </c>
      <c r="J423" s="8">
        <v>0</v>
      </c>
      <c r="K423" s="8">
        <v>0</v>
      </c>
      <c r="L423" s="8">
        <f t="shared" si="55"/>
        <v>5749</v>
      </c>
      <c r="M423" s="8">
        <v>53</v>
      </c>
      <c r="N423" s="8">
        <v>0</v>
      </c>
      <c r="O423" s="10">
        <f t="shared" si="54"/>
        <v>5802</v>
      </c>
      <c r="P423" s="11">
        <f t="shared" si="56"/>
        <v>0.96239193083573482</v>
      </c>
      <c r="Q423" s="11">
        <f t="shared" si="57"/>
        <v>0.82838616714697411</v>
      </c>
      <c r="R423" s="7"/>
    </row>
    <row r="424" spans="1:18" x14ac:dyDescent="0.25">
      <c r="A424" s="7" t="s">
        <v>423</v>
      </c>
      <c r="B424" s="7" t="s">
        <v>424</v>
      </c>
      <c r="C424" s="7" t="s">
        <v>427</v>
      </c>
      <c r="D424" s="8">
        <v>5462</v>
      </c>
      <c r="E424" s="8">
        <v>5216</v>
      </c>
      <c r="F424" s="8">
        <v>1561</v>
      </c>
      <c r="G424" s="8">
        <v>2636</v>
      </c>
      <c r="H424" s="8">
        <v>3</v>
      </c>
      <c r="I424" s="8">
        <v>0</v>
      </c>
      <c r="J424" s="8">
        <v>0</v>
      </c>
      <c r="K424" s="8">
        <v>0</v>
      </c>
      <c r="L424" s="8">
        <f t="shared" si="55"/>
        <v>4200</v>
      </c>
      <c r="M424" s="8">
        <v>76</v>
      </c>
      <c r="N424" s="8">
        <v>3</v>
      </c>
      <c r="O424" s="10">
        <f t="shared" si="54"/>
        <v>4279</v>
      </c>
      <c r="P424" s="11">
        <f t="shared" si="56"/>
        <v>0.95496155254485537</v>
      </c>
      <c r="Q424" s="11">
        <f t="shared" si="57"/>
        <v>0.76894910289271334</v>
      </c>
      <c r="R424" s="7"/>
    </row>
    <row r="425" spans="1:18" x14ac:dyDescent="0.25">
      <c r="A425" s="7" t="s">
        <v>423</v>
      </c>
      <c r="B425" s="7" t="s">
        <v>424</v>
      </c>
      <c r="C425" s="7" t="s">
        <v>428</v>
      </c>
      <c r="D425" s="8">
        <v>2542</v>
      </c>
      <c r="E425" s="8">
        <v>2488</v>
      </c>
      <c r="F425" s="8">
        <v>704</v>
      </c>
      <c r="G425" s="8">
        <v>1249</v>
      </c>
      <c r="H425" s="8">
        <v>210</v>
      </c>
      <c r="I425" s="8">
        <v>2</v>
      </c>
      <c r="J425" s="8">
        <v>0</v>
      </c>
      <c r="K425" s="8">
        <v>0</v>
      </c>
      <c r="L425" s="8">
        <f t="shared" si="55"/>
        <v>2165</v>
      </c>
      <c r="M425" s="8">
        <v>18</v>
      </c>
      <c r="N425" s="8">
        <v>2</v>
      </c>
      <c r="O425" s="10">
        <f t="shared" si="54"/>
        <v>2185</v>
      </c>
      <c r="P425" s="11">
        <f t="shared" si="56"/>
        <v>0.97875688434303698</v>
      </c>
      <c r="Q425" s="11">
        <f t="shared" si="57"/>
        <v>0.85169158143194335</v>
      </c>
      <c r="R425" s="7"/>
    </row>
    <row r="426" spans="1:18" x14ac:dyDescent="0.25">
      <c r="A426" s="7" t="s">
        <v>423</v>
      </c>
      <c r="B426" s="7" t="s">
        <v>424</v>
      </c>
      <c r="C426" s="7" t="s">
        <v>429</v>
      </c>
      <c r="D426" s="8">
        <v>1632</v>
      </c>
      <c r="E426" s="8">
        <v>1616</v>
      </c>
      <c r="F426" s="8">
        <v>582.91358024691363</v>
      </c>
      <c r="G426" s="8">
        <v>687.9320987654321</v>
      </c>
      <c r="H426" s="8">
        <v>137.15432098765433</v>
      </c>
      <c r="I426" s="8">
        <v>0</v>
      </c>
      <c r="J426" s="8">
        <v>0</v>
      </c>
      <c r="K426" s="8">
        <v>0</v>
      </c>
      <c r="L426" s="8">
        <f t="shared" si="55"/>
        <v>1408</v>
      </c>
      <c r="M426" s="8">
        <v>6</v>
      </c>
      <c r="N426" s="8">
        <v>0</v>
      </c>
      <c r="O426" s="10">
        <f t="shared" si="54"/>
        <v>1414</v>
      </c>
      <c r="P426" s="11">
        <f t="shared" si="56"/>
        <v>0.99019607843137258</v>
      </c>
      <c r="Q426" s="11">
        <f t="shared" si="57"/>
        <v>0.86274509803921573</v>
      </c>
      <c r="R426" s="7"/>
    </row>
    <row r="427" spans="1:18" x14ac:dyDescent="0.25">
      <c r="A427" s="7" t="s">
        <v>423</v>
      </c>
      <c r="B427" s="7" t="s">
        <v>424</v>
      </c>
      <c r="C427" s="7" t="s">
        <v>430</v>
      </c>
      <c r="D427" s="8">
        <v>11506</v>
      </c>
      <c r="E427" s="8">
        <v>11402</v>
      </c>
      <c r="F427" s="8">
        <v>5364.9405674846621</v>
      </c>
      <c r="G427" s="8">
        <v>2650.2411809815949</v>
      </c>
      <c r="H427" s="8">
        <v>2068.7960122699387</v>
      </c>
      <c r="I427" s="8">
        <v>51.022239263803684</v>
      </c>
      <c r="J427" s="8">
        <v>0</v>
      </c>
      <c r="K427" s="8">
        <v>0</v>
      </c>
      <c r="L427" s="8">
        <f t="shared" si="55"/>
        <v>10135</v>
      </c>
      <c r="M427" s="8">
        <v>77</v>
      </c>
      <c r="N427" s="8">
        <v>5</v>
      </c>
      <c r="O427" s="10">
        <f t="shared" si="54"/>
        <v>10217</v>
      </c>
      <c r="P427" s="11">
        <f t="shared" si="56"/>
        <v>0.99096123761515731</v>
      </c>
      <c r="Q427" s="11">
        <f t="shared" si="57"/>
        <v>0.88084477663827565</v>
      </c>
      <c r="R427" s="7"/>
    </row>
    <row r="428" spans="1:18" x14ac:dyDescent="0.25">
      <c r="A428" s="7" t="s">
        <v>423</v>
      </c>
      <c r="B428" s="7" t="s">
        <v>424</v>
      </c>
      <c r="C428" s="7" t="s">
        <v>431</v>
      </c>
      <c r="D428" s="8">
        <v>4140</v>
      </c>
      <c r="E428" s="8">
        <v>4099</v>
      </c>
      <c r="F428" s="8">
        <v>1513.9728682170544</v>
      </c>
      <c r="G428" s="8">
        <v>1139.9031007751937</v>
      </c>
      <c r="H428" s="8">
        <v>486.53100775193798</v>
      </c>
      <c r="I428" s="8">
        <v>299.59302325581399</v>
      </c>
      <c r="J428" s="8">
        <v>0</v>
      </c>
      <c r="K428" s="8">
        <v>0</v>
      </c>
      <c r="L428" s="8">
        <f t="shared" si="55"/>
        <v>3440</v>
      </c>
      <c r="M428" s="8">
        <v>51</v>
      </c>
      <c r="N428" s="8">
        <v>1</v>
      </c>
      <c r="O428" s="10">
        <f t="shared" si="54"/>
        <v>3492</v>
      </c>
      <c r="P428" s="11">
        <f t="shared" si="56"/>
        <v>0.99009661835748797</v>
      </c>
      <c r="Q428" s="11">
        <f t="shared" si="57"/>
        <v>0.83091787439613529</v>
      </c>
      <c r="R428" s="7"/>
    </row>
    <row r="429" spans="1:18" x14ac:dyDescent="0.25">
      <c r="A429" s="7" t="s">
        <v>423</v>
      </c>
      <c r="B429" s="7" t="s">
        <v>424</v>
      </c>
      <c r="C429" s="7" t="s">
        <v>432</v>
      </c>
      <c r="D429" s="8">
        <v>476</v>
      </c>
      <c r="E429" s="8">
        <v>473</v>
      </c>
      <c r="F429" s="8">
        <v>225</v>
      </c>
      <c r="G429" s="8">
        <v>230</v>
      </c>
      <c r="H429" s="8">
        <v>0</v>
      </c>
      <c r="I429" s="8">
        <v>0</v>
      </c>
      <c r="J429" s="8">
        <v>0</v>
      </c>
      <c r="K429" s="8">
        <v>0</v>
      </c>
      <c r="L429" s="8">
        <f t="shared" si="55"/>
        <v>455</v>
      </c>
      <c r="M429" s="8">
        <v>6</v>
      </c>
      <c r="N429" s="8">
        <v>0</v>
      </c>
      <c r="O429" s="10">
        <f t="shared" si="54"/>
        <v>461</v>
      </c>
      <c r="P429" s="11">
        <f t="shared" si="56"/>
        <v>0.99369747899159666</v>
      </c>
      <c r="Q429" s="11">
        <f t="shared" si="57"/>
        <v>0.95588235294117652</v>
      </c>
      <c r="R429" s="7"/>
    </row>
    <row r="430" spans="1:18" x14ac:dyDescent="0.25">
      <c r="A430" s="7" t="s">
        <v>423</v>
      </c>
      <c r="B430" s="7" t="s">
        <v>424</v>
      </c>
      <c r="C430" s="7" t="s">
        <v>433</v>
      </c>
      <c r="D430" s="8">
        <v>30707</v>
      </c>
      <c r="E430" s="8">
        <v>29025</v>
      </c>
      <c r="F430" s="8">
        <v>7340.0287057030355</v>
      </c>
      <c r="G430" s="8">
        <v>12571.914517972818</v>
      </c>
      <c r="H430" s="8">
        <v>3152.6576908421184</v>
      </c>
      <c r="I430" s="8">
        <v>348.3990854820272</v>
      </c>
      <c r="J430" s="8">
        <v>0</v>
      </c>
      <c r="K430" s="8">
        <v>0</v>
      </c>
      <c r="L430" s="8">
        <f t="shared" si="55"/>
        <v>23413</v>
      </c>
      <c r="M430" s="8">
        <v>270</v>
      </c>
      <c r="N430" s="8">
        <v>14</v>
      </c>
      <c r="O430" s="10">
        <f t="shared" si="54"/>
        <v>23697</v>
      </c>
      <c r="P430" s="11">
        <f t="shared" si="56"/>
        <v>0.94522421597681305</v>
      </c>
      <c r="Q430" s="11">
        <f t="shared" si="57"/>
        <v>0.76246458462239886</v>
      </c>
      <c r="R430" s="7"/>
    </row>
    <row r="431" spans="1:18" x14ac:dyDescent="0.25">
      <c r="A431" s="7" t="s">
        <v>423</v>
      </c>
      <c r="B431" s="7" t="s">
        <v>424</v>
      </c>
      <c r="C431" s="7" t="s">
        <v>434</v>
      </c>
      <c r="D431" s="8">
        <v>2818</v>
      </c>
      <c r="E431" s="8">
        <v>2354</v>
      </c>
      <c r="F431" s="8">
        <v>492</v>
      </c>
      <c r="G431" s="8">
        <v>943.23506743737948</v>
      </c>
      <c r="H431" s="8">
        <v>187.76493256262043</v>
      </c>
      <c r="I431" s="8">
        <v>0</v>
      </c>
      <c r="J431" s="8">
        <v>0</v>
      </c>
      <c r="K431" s="8">
        <v>0</v>
      </c>
      <c r="L431" s="8">
        <f t="shared" si="55"/>
        <v>1623</v>
      </c>
      <c r="M431" s="8">
        <v>40</v>
      </c>
      <c r="N431" s="8">
        <v>1</v>
      </c>
      <c r="O431" s="10">
        <f t="shared" si="54"/>
        <v>1664</v>
      </c>
      <c r="P431" s="11">
        <f t="shared" si="56"/>
        <v>0.83534421575585527</v>
      </c>
      <c r="Q431" s="11">
        <f t="shared" si="57"/>
        <v>0.57594038325053232</v>
      </c>
      <c r="R431" s="7"/>
    </row>
    <row r="432" spans="1:18" x14ac:dyDescent="0.25">
      <c r="A432" s="7" t="s">
        <v>423</v>
      </c>
      <c r="B432" s="7" t="s">
        <v>424</v>
      </c>
      <c r="C432" s="7" t="s">
        <v>435</v>
      </c>
      <c r="D432" s="8">
        <v>11509</v>
      </c>
      <c r="E432" s="8">
        <v>11266</v>
      </c>
      <c r="F432" s="8">
        <v>4090.3614363778297</v>
      </c>
      <c r="G432" s="8">
        <v>3409.1381733021076</v>
      </c>
      <c r="H432" s="8">
        <v>1644.8672911787667</v>
      </c>
      <c r="I432" s="8">
        <v>47.633099141295858</v>
      </c>
      <c r="J432" s="8">
        <v>0</v>
      </c>
      <c r="K432" s="8">
        <v>0</v>
      </c>
      <c r="L432" s="8">
        <f t="shared" si="55"/>
        <v>9192</v>
      </c>
      <c r="M432" s="8">
        <v>60</v>
      </c>
      <c r="N432" s="8">
        <v>6</v>
      </c>
      <c r="O432" s="10">
        <f t="shared" si="54"/>
        <v>9258</v>
      </c>
      <c r="P432" s="11">
        <f t="shared" si="56"/>
        <v>0.97888608914762365</v>
      </c>
      <c r="Q432" s="11">
        <f t="shared" si="57"/>
        <v>0.79867929446520114</v>
      </c>
      <c r="R432" s="7"/>
    </row>
    <row r="433" spans="1:18" x14ac:dyDescent="0.25">
      <c r="A433" s="7" t="s">
        <v>423</v>
      </c>
      <c r="B433" s="7" t="s">
        <v>424</v>
      </c>
      <c r="C433" s="7" t="s">
        <v>436</v>
      </c>
      <c r="D433" s="8">
        <v>2937</v>
      </c>
      <c r="E433" s="8">
        <v>2662</v>
      </c>
      <c r="F433" s="8">
        <v>933.98816568047334</v>
      </c>
      <c r="G433" s="8">
        <v>989.36686390532543</v>
      </c>
      <c r="H433" s="8">
        <v>34.644970414201183</v>
      </c>
      <c r="I433" s="8">
        <v>0</v>
      </c>
      <c r="J433" s="8">
        <v>0</v>
      </c>
      <c r="K433" s="8">
        <v>0</v>
      </c>
      <c r="L433" s="8">
        <f t="shared" si="55"/>
        <v>1958</v>
      </c>
      <c r="M433" s="8">
        <v>38</v>
      </c>
      <c r="N433" s="8">
        <v>6</v>
      </c>
      <c r="O433" s="10">
        <f t="shared" si="54"/>
        <v>2002</v>
      </c>
      <c r="P433" s="11">
        <f t="shared" si="56"/>
        <v>0.90636704119850187</v>
      </c>
      <c r="Q433" s="11">
        <f t="shared" si="57"/>
        <v>0.66666666666666663</v>
      </c>
      <c r="R433" s="7"/>
    </row>
    <row r="434" spans="1:18" x14ac:dyDescent="0.25">
      <c r="A434" s="7" t="s">
        <v>423</v>
      </c>
      <c r="B434" s="7" t="s">
        <v>424</v>
      </c>
      <c r="C434" s="7" t="s">
        <v>437</v>
      </c>
      <c r="D434" s="8">
        <v>2282</v>
      </c>
      <c r="E434" s="8">
        <v>2272</v>
      </c>
      <c r="F434" s="8">
        <v>1010.375</v>
      </c>
      <c r="G434" s="8">
        <v>1089.8660714285716</v>
      </c>
      <c r="H434" s="8">
        <v>8.7589285714285712</v>
      </c>
      <c r="I434" s="8">
        <v>0</v>
      </c>
      <c r="J434" s="8">
        <v>0</v>
      </c>
      <c r="K434" s="8">
        <v>0</v>
      </c>
      <c r="L434" s="8">
        <f t="shared" si="55"/>
        <v>2109</v>
      </c>
      <c r="M434" s="8">
        <v>18</v>
      </c>
      <c r="N434" s="8">
        <v>1</v>
      </c>
      <c r="O434" s="10">
        <f t="shared" si="54"/>
        <v>2128</v>
      </c>
      <c r="P434" s="11">
        <f t="shared" si="56"/>
        <v>0.99561787905346188</v>
      </c>
      <c r="Q434" s="11">
        <f t="shared" si="57"/>
        <v>0.92418930762489049</v>
      </c>
      <c r="R434" s="7"/>
    </row>
    <row r="435" spans="1:18" x14ac:dyDescent="0.25">
      <c r="A435" s="7" t="s">
        <v>423</v>
      </c>
      <c r="B435" s="7" t="s">
        <v>424</v>
      </c>
      <c r="C435" s="7" t="s">
        <v>438</v>
      </c>
      <c r="D435" s="8">
        <v>6356</v>
      </c>
      <c r="E435" s="8">
        <v>6180</v>
      </c>
      <c r="F435" s="8">
        <v>1921.2602692440455</v>
      </c>
      <c r="G435" s="8">
        <v>2926.9523645150157</v>
      </c>
      <c r="H435" s="8">
        <v>790.89299275112194</v>
      </c>
      <c r="I435" s="8">
        <v>16.894373489817053</v>
      </c>
      <c r="J435" s="8">
        <v>0</v>
      </c>
      <c r="K435" s="8">
        <v>0</v>
      </c>
      <c r="L435" s="8">
        <f t="shared" si="55"/>
        <v>5656</v>
      </c>
      <c r="M435" s="8">
        <v>52</v>
      </c>
      <c r="N435" s="8">
        <v>2</v>
      </c>
      <c r="O435" s="10">
        <f t="shared" si="54"/>
        <v>5710</v>
      </c>
      <c r="P435" s="11">
        <f t="shared" si="56"/>
        <v>0.97230962869729387</v>
      </c>
      <c r="Q435" s="11">
        <f t="shared" si="57"/>
        <v>0.88986784140969166</v>
      </c>
      <c r="R435" s="7"/>
    </row>
    <row r="436" spans="1:18" x14ac:dyDescent="0.25">
      <c r="A436" s="15" t="s">
        <v>146</v>
      </c>
      <c r="B436" s="16"/>
      <c r="C436" s="16"/>
      <c r="D436" s="17">
        <f>+SUM(D421:D435)</f>
        <v>145248</v>
      </c>
      <c r="E436" s="17">
        <f t="shared" ref="E436:K436" si="64">+SUM(E421:E435)</f>
        <v>139966</v>
      </c>
      <c r="F436" s="17">
        <f t="shared" si="64"/>
        <v>51690.344903290257</v>
      </c>
      <c r="G436" s="17">
        <f t="shared" si="64"/>
        <v>49296.271419770717</v>
      </c>
      <c r="H436" s="17">
        <f>+SUM(H421:H435)</f>
        <v>14439.416671943416</v>
      </c>
      <c r="I436" s="17">
        <f t="shared" si="64"/>
        <v>2102.0473316945295</v>
      </c>
      <c r="J436" s="17">
        <f t="shared" si="64"/>
        <v>274.91967330108633</v>
      </c>
      <c r="K436" s="17">
        <f t="shared" si="64"/>
        <v>1</v>
      </c>
      <c r="L436" s="17">
        <f t="shared" si="55"/>
        <v>117804</v>
      </c>
      <c r="M436" s="17">
        <f t="shared" ref="M436:N436" si="65">+SUM(M421:M435)</f>
        <v>1327</v>
      </c>
      <c r="N436" s="17">
        <f t="shared" si="65"/>
        <v>594</v>
      </c>
      <c r="O436" s="17">
        <f t="shared" si="54"/>
        <v>119725</v>
      </c>
      <c r="P436" s="18">
        <f>IFERROR(E436/D436,0)</f>
        <v>0.96363461114782989</v>
      </c>
      <c r="Q436" s="18">
        <f>+IFERROR(L436/D436,0)</f>
        <v>0.81105419695968273</v>
      </c>
      <c r="R436" s="16"/>
    </row>
    <row r="437" spans="1:18" x14ac:dyDescent="0.25">
      <c r="A437" s="7" t="s">
        <v>439</v>
      </c>
      <c r="B437" s="7" t="s">
        <v>440</v>
      </c>
      <c r="C437" s="7" t="s">
        <v>441</v>
      </c>
      <c r="D437" s="8">
        <v>6346</v>
      </c>
      <c r="E437" s="8">
        <v>5620</v>
      </c>
      <c r="F437" s="8">
        <v>848</v>
      </c>
      <c r="G437" s="8">
        <v>4060</v>
      </c>
      <c r="H437" s="8">
        <v>93</v>
      </c>
      <c r="I437" s="8">
        <v>1</v>
      </c>
      <c r="J437" s="8">
        <v>159</v>
      </c>
      <c r="K437" s="8">
        <v>0</v>
      </c>
      <c r="L437" s="8">
        <f t="shared" si="55"/>
        <v>5161</v>
      </c>
      <c r="M437" s="8">
        <v>41</v>
      </c>
      <c r="N437" s="8">
        <v>2</v>
      </c>
      <c r="O437" s="10">
        <f t="shared" si="54"/>
        <v>5204</v>
      </c>
      <c r="P437" s="11">
        <f t="shared" si="56"/>
        <v>0.88559722659943274</v>
      </c>
      <c r="Q437" s="11">
        <f t="shared" si="57"/>
        <v>0.81326820044122283</v>
      </c>
      <c r="R437" s="7"/>
    </row>
    <row r="438" spans="1:18" x14ac:dyDescent="0.25">
      <c r="A438" s="7" t="s">
        <v>439</v>
      </c>
      <c r="B438" s="7" t="s">
        <v>440</v>
      </c>
      <c r="C438" s="7" t="s">
        <v>442</v>
      </c>
      <c r="D438" s="8">
        <v>4131</v>
      </c>
      <c r="E438" s="8">
        <v>3799</v>
      </c>
      <c r="F438" s="8">
        <v>1159</v>
      </c>
      <c r="G438" s="8">
        <v>1731</v>
      </c>
      <c r="H438" s="8">
        <v>273</v>
      </c>
      <c r="I438" s="8">
        <v>0</v>
      </c>
      <c r="J438" s="8">
        <v>0</v>
      </c>
      <c r="K438" s="8">
        <v>0</v>
      </c>
      <c r="L438" s="8">
        <f t="shared" si="55"/>
        <v>3163</v>
      </c>
      <c r="M438" s="8">
        <v>22</v>
      </c>
      <c r="N438" s="8">
        <v>0</v>
      </c>
      <c r="O438" s="10">
        <f t="shared" si="54"/>
        <v>3185</v>
      </c>
      <c r="P438" s="11">
        <f t="shared" si="56"/>
        <v>0.91963205035100459</v>
      </c>
      <c r="Q438" s="11">
        <f t="shared" si="57"/>
        <v>0.76567417090292911</v>
      </c>
      <c r="R438" s="7"/>
    </row>
    <row r="439" spans="1:18" x14ac:dyDescent="0.25">
      <c r="A439" s="7" t="s">
        <v>439</v>
      </c>
      <c r="B439" s="7" t="s">
        <v>440</v>
      </c>
      <c r="C439" s="7" t="s">
        <v>443</v>
      </c>
      <c r="D439" s="8">
        <v>41470</v>
      </c>
      <c r="E439" s="8">
        <v>36968</v>
      </c>
      <c r="F439" s="8">
        <v>6837</v>
      </c>
      <c r="G439" s="8">
        <v>16792</v>
      </c>
      <c r="H439" s="8">
        <v>6073</v>
      </c>
      <c r="I439" s="8">
        <v>2271</v>
      </c>
      <c r="J439" s="8">
        <v>898</v>
      </c>
      <c r="K439" s="8">
        <v>11</v>
      </c>
      <c r="L439" s="8">
        <f t="shared" si="55"/>
        <v>32882</v>
      </c>
      <c r="M439" s="8">
        <v>496</v>
      </c>
      <c r="N439" s="8">
        <v>16</v>
      </c>
      <c r="O439" s="10">
        <f t="shared" si="54"/>
        <v>33394</v>
      </c>
      <c r="P439" s="11">
        <f t="shared" si="56"/>
        <v>0.89143959488787072</v>
      </c>
      <c r="Q439" s="11">
        <f t="shared" si="57"/>
        <v>0.79291053773812392</v>
      </c>
      <c r="R439" s="7"/>
    </row>
    <row r="440" spans="1:18" x14ac:dyDescent="0.25">
      <c r="A440" s="7" t="s">
        <v>439</v>
      </c>
      <c r="B440" s="7" t="s">
        <v>440</v>
      </c>
      <c r="C440" s="7" t="s">
        <v>444</v>
      </c>
      <c r="D440" s="8">
        <v>6937</v>
      </c>
      <c r="E440" s="8">
        <v>5737</v>
      </c>
      <c r="F440" s="8">
        <v>1576</v>
      </c>
      <c r="G440" s="8">
        <v>2508</v>
      </c>
      <c r="H440" s="8">
        <v>542</v>
      </c>
      <c r="I440" s="8">
        <v>0</v>
      </c>
      <c r="J440" s="8">
        <v>2</v>
      </c>
      <c r="K440" s="8">
        <v>0</v>
      </c>
      <c r="L440" s="8">
        <f t="shared" si="55"/>
        <v>4628</v>
      </c>
      <c r="M440" s="8">
        <v>42</v>
      </c>
      <c r="N440" s="8">
        <v>0</v>
      </c>
      <c r="O440" s="10">
        <f t="shared" si="54"/>
        <v>4670</v>
      </c>
      <c r="P440" s="11">
        <f t="shared" si="56"/>
        <v>0.82701455960789971</v>
      </c>
      <c r="Q440" s="11">
        <f t="shared" si="57"/>
        <v>0.66714718177886689</v>
      </c>
      <c r="R440" s="7"/>
    </row>
    <row r="441" spans="1:18" x14ac:dyDescent="0.25">
      <c r="A441" s="7" t="s">
        <v>439</v>
      </c>
      <c r="B441" s="7" t="s">
        <v>440</v>
      </c>
      <c r="C441" s="7" t="s">
        <v>445</v>
      </c>
      <c r="D441" s="8">
        <v>7546</v>
      </c>
      <c r="E441" s="8">
        <v>7002</v>
      </c>
      <c r="F441" s="8">
        <v>145</v>
      </c>
      <c r="G441" s="8">
        <v>3521</v>
      </c>
      <c r="H441" s="8">
        <v>2235</v>
      </c>
      <c r="I441" s="8">
        <v>194</v>
      </c>
      <c r="J441" s="8">
        <v>11</v>
      </c>
      <c r="K441" s="8">
        <v>0</v>
      </c>
      <c r="L441" s="8">
        <f t="shared" si="55"/>
        <v>6106</v>
      </c>
      <c r="M441" s="8">
        <v>104</v>
      </c>
      <c r="N441" s="8">
        <v>0</v>
      </c>
      <c r="O441" s="10">
        <f t="shared" si="54"/>
        <v>6210</v>
      </c>
      <c r="P441" s="11">
        <f t="shared" si="56"/>
        <v>0.92790882586800949</v>
      </c>
      <c r="Q441" s="11">
        <f t="shared" si="57"/>
        <v>0.80917042141531936</v>
      </c>
      <c r="R441" s="7"/>
    </row>
    <row r="442" spans="1:18" x14ac:dyDescent="0.25">
      <c r="A442" s="7" t="s">
        <v>439</v>
      </c>
      <c r="B442" s="7" t="s">
        <v>440</v>
      </c>
      <c r="C442" s="7" t="s">
        <v>446</v>
      </c>
      <c r="D442" s="8">
        <v>35903</v>
      </c>
      <c r="E442" s="8">
        <v>30038</v>
      </c>
      <c r="F442" s="8">
        <v>8291</v>
      </c>
      <c r="G442" s="8">
        <v>11344</v>
      </c>
      <c r="H442" s="8">
        <v>8238</v>
      </c>
      <c r="I442" s="8">
        <v>0</v>
      </c>
      <c r="J442" s="8">
        <v>0</v>
      </c>
      <c r="K442" s="8">
        <v>0</v>
      </c>
      <c r="L442" s="8">
        <f t="shared" si="55"/>
        <v>27873</v>
      </c>
      <c r="M442" s="8">
        <v>213</v>
      </c>
      <c r="N442" s="8">
        <v>24</v>
      </c>
      <c r="O442" s="10">
        <f t="shared" si="54"/>
        <v>28110</v>
      </c>
      <c r="P442" s="11">
        <f t="shared" si="56"/>
        <v>0.83664317745035233</v>
      </c>
      <c r="Q442" s="11">
        <f t="shared" si="57"/>
        <v>0.77634180987661194</v>
      </c>
      <c r="R442" s="7"/>
    </row>
    <row r="443" spans="1:18" x14ac:dyDescent="0.25">
      <c r="A443" s="7" t="s">
        <v>439</v>
      </c>
      <c r="B443" s="7" t="s">
        <v>440</v>
      </c>
      <c r="C443" s="7" t="s">
        <v>447</v>
      </c>
      <c r="D443" s="8">
        <v>45037</v>
      </c>
      <c r="E443" s="8">
        <v>41356</v>
      </c>
      <c r="F443" s="8">
        <v>4733</v>
      </c>
      <c r="G443" s="8">
        <v>12511</v>
      </c>
      <c r="H443" s="8">
        <v>15678</v>
      </c>
      <c r="I443" s="8">
        <v>3194</v>
      </c>
      <c r="J443" s="8">
        <v>580</v>
      </c>
      <c r="K443" s="8">
        <v>161</v>
      </c>
      <c r="L443" s="8">
        <f t="shared" si="55"/>
        <v>36857</v>
      </c>
      <c r="M443" s="8">
        <v>380</v>
      </c>
      <c r="N443" s="8">
        <v>7</v>
      </c>
      <c r="O443" s="10">
        <f t="shared" si="54"/>
        <v>37244</v>
      </c>
      <c r="P443" s="11">
        <f t="shared" si="56"/>
        <v>0.91826720252237048</v>
      </c>
      <c r="Q443" s="11">
        <f t="shared" si="57"/>
        <v>0.81837156116082332</v>
      </c>
      <c r="R443" s="7"/>
    </row>
    <row r="444" spans="1:18" x14ac:dyDescent="0.25">
      <c r="A444" s="7" t="s">
        <v>439</v>
      </c>
      <c r="B444" s="7" t="s">
        <v>440</v>
      </c>
      <c r="C444" s="7" t="s">
        <v>448</v>
      </c>
      <c r="D444" s="8">
        <v>18442</v>
      </c>
      <c r="E444" s="8">
        <v>16190</v>
      </c>
      <c r="F444" s="8">
        <v>5276</v>
      </c>
      <c r="G444" s="8">
        <v>8280</v>
      </c>
      <c r="H444" s="8">
        <v>588</v>
      </c>
      <c r="I444" s="8">
        <v>6</v>
      </c>
      <c r="J444" s="8">
        <v>0</v>
      </c>
      <c r="K444" s="8">
        <v>0</v>
      </c>
      <c r="L444" s="8">
        <f t="shared" si="55"/>
        <v>14150</v>
      </c>
      <c r="M444" s="8">
        <v>160</v>
      </c>
      <c r="N444" s="8">
        <v>4</v>
      </c>
      <c r="O444" s="10">
        <f t="shared" si="54"/>
        <v>14314</v>
      </c>
      <c r="P444" s="11">
        <f t="shared" si="56"/>
        <v>0.87788743086433141</v>
      </c>
      <c r="Q444" s="11">
        <f t="shared" si="57"/>
        <v>0.76727036113219826</v>
      </c>
      <c r="R444" s="7"/>
    </row>
    <row r="445" spans="1:18" x14ac:dyDescent="0.25">
      <c r="A445" s="7" t="s">
        <v>439</v>
      </c>
      <c r="B445" s="7" t="s">
        <v>440</v>
      </c>
      <c r="C445" s="7" t="s">
        <v>449</v>
      </c>
      <c r="D445" s="8">
        <v>17777</v>
      </c>
      <c r="E445" s="8">
        <v>15830</v>
      </c>
      <c r="F445" s="8">
        <v>7572</v>
      </c>
      <c r="G445" s="8">
        <v>5540</v>
      </c>
      <c r="H445" s="8">
        <v>1117</v>
      </c>
      <c r="I445" s="8">
        <v>0</v>
      </c>
      <c r="J445" s="8">
        <v>0</v>
      </c>
      <c r="K445" s="8">
        <v>0</v>
      </c>
      <c r="L445" s="8">
        <f t="shared" si="55"/>
        <v>14229</v>
      </c>
      <c r="M445" s="8">
        <v>96</v>
      </c>
      <c r="N445" s="8">
        <v>1</v>
      </c>
      <c r="O445" s="10">
        <f t="shared" si="54"/>
        <v>14326</v>
      </c>
      <c r="P445" s="11">
        <f t="shared" si="56"/>
        <v>0.89047645834505262</v>
      </c>
      <c r="Q445" s="11">
        <f t="shared" si="57"/>
        <v>0.80041626821173428</v>
      </c>
      <c r="R445" s="7"/>
    </row>
    <row r="446" spans="1:18" x14ac:dyDescent="0.25">
      <c r="A446" s="7" t="s">
        <v>439</v>
      </c>
      <c r="B446" s="7" t="s">
        <v>440</v>
      </c>
      <c r="C446" s="7" t="s">
        <v>450</v>
      </c>
      <c r="D446" s="8">
        <v>21047</v>
      </c>
      <c r="E446" s="8">
        <v>0</v>
      </c>
      <c r="F446" s="8">
        <v>1036</v>
      </c>
      <c r="G446" s="8">
        <v>2732</v>
      </c>
      <c r="H446" s="8">
        <v>471</v>
      </c>
      <c r="I446" s="8">
        <v>17</v>
      </c>
      <c r="J446" s="8">
        <v>0</v>
      </c>
      <c r="K446" s="8">
        <v>0</v>
      </c>
      <c r="L446" s="8">
        <f t="shared" si="55"/>
        <v>4256</v>
      </c>
      <c r="M446" s="8">
        <v>55</v>
      </c>
      <c r="N446" s="8">
        <v>2</v>
      </c>
      <c r="O446" s="10">
        <f t="shared" si="54"/>
        <v>4313</v>
      </c>
      <c r="P446" s="11">
        <f t="shared" si="56"/>
        <v>0</v>
      </c>
      <c r="Q446" s="11">
        <f t="shared" si="57"/>
        <v>0.20221409226968215</v>
      </c>
      <c r="R446" s="7"/>
    </row>
    <row r="447" spans="1:18" x14ac:dyDescent="0.25">
      <c r="A447" s="7" t="s">
        <v>439</v>
      </c>
      <c r="B447" s="7" t="s">
        <v>440</v>
      </c>
      <c r="C447" s="7" t="s">
        <v>451</v>
      </c>
      <c r="D447" s="8">
        <v>10488</v>
      </c>
      <c r="E447" s="8">
        <v>9171</v>
      </c>
      <c r="F447" s="8">
        <v>1718</v>
      </c>
      <c r="G447" s="8">
        <v>6186</v>
      </c>
      <c r="H447" s="8">
        <v>104</v>
      </c>
      <c r="I447" s="8">
        <v>0</v>
      </c>
      <c r="J447" s="8">
        <v>0</v>
      </c>
      <c r="K447" s="8">
        <v>0</v>
      </c>
      <c r="L447" s="8">
        <f t="shared" si="55"/>
        <v>8008</v>
      </c>
      <c r="M447" s="8">
        <v>57</v>
      </c>
      <c r="N447" s="8">
        <v>2</v>
      </c>
      <c r="O447" s="10">
        <f t="shared" si="54"/>
        <v>8067</v>
      </c>
      <c r="P447" s="11">
        <f t="shared" si="56"/>
        <v>0.87442791762013727</v>
      </c>
      <c r="Q447" s="11">
        <f t="shared" si="57"/>
        <v>0.76353928299008389</v>
      </c>
      <c r="R447" s="7"/>
    </row>
    <row r="448" spans="1:18" x14ac:dyDescent="0.25">
      <c r="A448" s="7" t="s">
        <v>439</v>
      </c>
      <c r="B448" s="7" t="s">
        <v>440</v>
      </c>
      <c r="C448" s="7" t="s">
        <v>452</v>
      </c>
      <c r="D448" s="8">
        <v>62146</v>
      </c>
      <c r="E448" s="8">
        <v>50400</v>
      </c>
      <c r="F448" s="8">
        <v>2885</v>
      </c>
      <c r="G448" s="8">
        <v>27805</v>
      </c>
      <c r="H448" s="8">
        <v>8216</v>
      </c>
      <c r="I448" s="8">
        <v>7454</v>
      </c>
      <c r="J448" s="8">
        <v>711</v>
      </c>
      <c r="K448" s="8">
        <v>480</v>
      </c>
      <c r="L448" s="8">
        <f t="shared" si="55"/>
        <v>47551</v>
      </c>
      <c r="M448" s="8">
        <v>419</v>
      </c>
      <c r="N448" s="8">
        <v>8</v>
      </c>
      <c r="O448" s="10">
        <f t="shared" si="54"/>
        <v>47978</v>
      </c>
      <c r="P448" s="11">
        <f t="shared" si="56"/>
        <v>0.81099346699707142</v>
      </c>
      <c r="Q448" s="11">
        <f t="shared" si="57"/>
        <v>0.76514980851543135</v>
      </c>
      <c r="R448" s="7"/>
    </row>
    <row r="449" spans="1:18" x14ac:dyDescent="0.25">
      <c r="A449" s="7" t="s">
        <v>439</v>
      </c>
      <c r="B449" s="7" t="s">
        <v>440</v>
      </c>
      <c r="C449" s="7" t="s">
        <v>259</v>
      </c>
      <c r="D449" s="8">
        <v>10372</v>
      </c>
      <c r="E449" s="8">
        <v>9250</v>
      </c>
      <c r="F449" s="8">
        <v>5412</v>
      </c>
      <c r="G449" s="8">
        <v>2714</v>
      </c>
      <c r="H449" s="8">
        <v>400</v>
      </c>
      <c r="I449" s="8">
        <v>0</v>
      </c>
      <c r="J449" s="8">
        <v>0</v>
      </c>
      <c r="K449" s="8">
        <v>0</v>
      </c>
      <c r="L449" s="8">
        <f t="shared" si="55"/>
        <v>8526</v>
      </c>
      <c r="M449" s="8">
        <v>104</v>
      </c>
      <c r="N449" s="8">
        <v>3</v>
      </c>
      <c r="O449" s="10">
        <f t="shared" ref="O449:O513" si="66">SUM(L449:N449)</f>
        <v>8633</v>
      </c>
      <c r="P449" s="11">
        <f t="shared" si="56"/>
        <v>0.89182414192055537</v>
      </c>
      <c r="Q449" s="11">
        <f t="shared" si="57"/>
        <v>0.82202082529888165</v>
      </c>
      <c r="R449" s="7"/>
    </row>
    <row r="450" spans="1:18" x14ac:dyDescent="0.25">
      <c r="A450" s="7" t="s">
        <v>439</v>
      </c>
      <c r="B450" s="7" t="s">
        <v>440</v>
      </c>
      <c r="C450" s="7" t="s">
        <v>453</v>
      </c>
      <c r="D450" s="8">
        <v>4315</v>
      </c>
      <c r="E450" s="8">
        <v>3848</v>
      </c>
      <c r="F450" s="8">
        <v>1447</v>
      </c>
      <c r="G450" s="8">
        <v>1865</v>
      </c>
      <c r="H450" s="8">
        <v>75</v>
      </c>
      <c r="I450" s="8">
        <v>0</v>
      </c>
      <c r="J450" s="8">
        <v>0</v>
      </c>
      <c r="K450" s="8">
        <v>0</v>
      </c>
      <c r="L450" s="8">
        <f t="shared" si="55"/>
        <v>3387</v>
      </c>
      <c r="M450" s="8">
        <v>32</v>
      </c>
      <c r="N450" s="8">
        <v>1</v>
      </c>
      <c r="O450" s="10">
        <f t="shared" si="66"/>
        <v>3420</v>
      </c>
      <c r="P450" s="11">
        <f t="shared" si="56"/>
        <v>0.89177288528389342</v>
      </c>
      <c r="Q450" s="11">
        <f t="shared" si="57"/>
        <v>0.78493626882966394</v>
      </c>
      <c r="R450" s="7"/>
    </row>
    <row r="451" spans="1:18" x14ac:dyDescent="0.25">
      <c r="A451" s="7" t="s">
        <v>439</v>
      </c>
      <c r="B451" s="7" t="s">
        <v>440</v>
      </c>
      <c r="C451" s="7" t="s">
        <v>454</v>
      </c>
      <c r="D451" s="8">
        <v>3316</v>
      </c>
      <c r="E451" s="8">
        <v>2699</v>
      </c>
      <c r="F451" s="8">
        <v>1128</v>
      </c>
      <c r="G451" s="8">
        <v>1107</v>
      </c>
      <c r="H451" s="8">
        <v>10</v>
      </c>
      <c r="I451" s="8">
        <v>0</v>
      </c>
      <c r="J451" s="8">
        <v>0</v>
      </c>
      <c r="K451" s="8">
        <v>0</v>
      </c>
      <c r="L451" s="8">
        <f t="shared" si="55"/>
        <v>2245</v>
      </c>
      <c r="M451" s="8">
        <v>15</v>
      </c>
      <c r="N451" s="8">
        <v>0</v>
      </c>
      <c r="O451" s="10">
        <f t="shared" si="66"/>
        <v>2260</v>
      </c>
      <c r="P451" s="11">
        <f t="shared" si="56"/>
        <v>0.81393244873341375</v>
      </c>
      <c r="Q451" s="11">
        <f t="shared" si="57"/>
        <v>0.67702050663449942</v>
      </c>
      <c r="R451" s="7"/>
    </row>
    <row r="452" spans="1:18" x14ac:dyDescent="0.25">
      <c r="A452" s="7" t="s">
        <v>439</v>
      </c>
      <c r="B452" s="7" t="s">
        <v>440</v>
      </c>
      <c r="C452" s="7" t="s">
        <v>455</v>
      </c>
      <c r="D452" s="8">
        <v>117857</v>
      </c>
      <c r="E452" s="8">
        <v>105124</v>
      </c>
      <c r="F452" s="8">
        <v>7784</v>
      </c>
      <c r="G452" s="8">
        <v>57992</v>
      </c>
      <c r="H452" s="8">
        <v>22385</v>
      </c>
      <c r="I452" s="8">
        <v>7351</v>
      </c>
      <c r="J452" s="8">
        <v>1126</v>
      </c>
      <c r="K452" s="8">
        <v>46</v>
      </c>
      <c r="L452" s="8">
        <f t="shared" si="55"/>
        <v>96684</v>
      </c>
      <c r="M452" s="8">
        <v>1081</v>
      </c>
      <c r="N452" s="8">
        <v>52</v>
      </c>
      <c r="O452" s="10">
        <f t="shared" si="66"/>
        <v>97817</v>
      </c>
      <c r="P452" s="11">
        <f t="shared" si="56"/>
        <v>0.89196229328762822</v>
      </c>
      <c r="Q452" s="11">
        <f t="shared" si="57"/>
        <v>0.8203500852728306</v>
      </c>
      <c r="R452" s="7"/>
    </row>
    <row r="453" spans="1:18" x14ac:dyDescent="0.25">
      <c r="A453" s="7" t="s">
        <v>439</v>
      </c>
      <c r="B453" s="7" t="s">
        <v>440</v>
      </c>
      <c r="C453" s="7" t="s">
        <v>456</v>
      </c>
      <c r="D453" s="8">
        <v>13829</v>
      </c>
      <c r="E453" s="8">
        <v>12128</v>
      </c>
      <c r="F453" s="8">
        <v>3967</v>
      </c>
      <c r="G453" s="8">
        <v>5638</v>
      </c>
      <c r="H453" s="8">
        <v>1312</v>
      </c>
      <c r="I453" s="8">
        <v>1</v>
      </c>
      <c r="J453" s="8">
        <v>0</v>
      </c>
      <c r="K453" s="8">
        <v>0</v>
      </c>
      <c r="L453" s="8">
        <f t="shared" si="55"/>
        <v>10918</v>
      </c>
      <c r="M453" s="8">
        <v>99</v>
      </c>
      <c r="N453" s="8">
        <v>0</v>
      </c>
      <c r="O453" s="10">
        <f t="shared" si="66"/>
        <v>11017</v>
      </c>
      <c r="P453" s="11">
        <f t="shared" si="56"/>
        <v>0.87699761371031892</v>
      </c>
      <c r="Q453" s="11">
        <f t="shared" si="57"/>
        <v>0.7895003254031383</v>
      </c>
      <c r="R453" s="7"/>
    </row>
    <row r="454" spans="1:18" x14ac:dyDescent="0.25">
      <c r="A454" s="7" t="s">
        <v>439</v>
      </c>
      <c r="B454" s="7" t="s">
        <v>440</v>
      </c>
      <c r="C454" s="7" t="s">
        <v>457</v>
      </c>
      <c r="D454" s="8">
        <v>11387</v>
      </c>
      <c r="E454" s="8">
        <v>10318</v>
      </c>
      <c r="F454" s="8">
        <v>3007</v>
      </c>
      <c r="G454" s="8">
        <v>5085</v>
      </c>
      <c r="H454" s="8">
        <v>1450</v>
      </c>
      <c r="I454" s="8">
        <v>87</v>
      </c>
      <c r="J454" s="8">
        <v>0</v>
      </c>
      <c r="K454" s="8">
        <v>0</v>
      </c>
      <c r="L454" s="8">
        <f t="shared" ref="L454:L517" si="67">SUM(F454:K454)</f>
        <v>9629</v>
      </c>
      <c r="M454" s="8">
        <v>93</v>
      </c>
      <c r="N454" s="8">
        <v>2</v>
      </c>
      <c r="O454" s="10">
        <f t="shared" si="66"/>
        <v>9724</v>
      </c>
      <c r="P454" s="11">
        <f t="shared" ref="P454:P517" si="68">E454/D454</f>
        <v>0.90612101519276367</v>
      </c>
      <c r="Q454" s="11">
        <f t="shared" ref="Q454:Q517" si="69">L454/D454</f>
        <v>0.84561341881092478</v>
      </c>
      <c r="R454" s="7"/>
    </row>
    <row r="455" spans="1:18" x14ac:dyDescent="0.25">
      <c r="A455" s="7" t="s">
        <v>439</v>
      </c>
      <c r="B455" s="7" t="s">
        <v>440</v>
      </c>
      <c r="C455" s="7" t="s">
        <v>276</v>
      </c>
      <c r="D455" s="8">
        <v>5032</v>
      </c>
      <c r="E455" s="8">
        <v>4180</v>
      </c>
      <c r="F455" s="8">
        <v>924</v>
      </c>
      <c r="G455" s="8">
        <v>2263</v>
      </c>
      <c r="H455" s="8">
        <v>499</v>
      </c>
      <c r="I455" s="8">
        <v>10</v>
      </c>
      <c r="J455" s="8">
        <v>0</v>
      </c>
      <c r="K455" s="8">
        <v>0</v>
      </c>
      <c r="L455" s="8">
        <f t="shared" si="67"/>
        <v>3696</v>
      </c>
      <c r="M455" s="8">
        <v>27</v>
      </c>
      <c r="N455" s="8">
        <v>4</v>
      </c>
      <c r="O455" s="10">
        <f t="shared" si="66"/>
        <v>3727</v>
      </c>
      <c r="P455" s="11">
        <f t="shared" si="68"/>
        <v>0.83068362480127189</v>
      </c>
      <c r="Q455" s="11">
        <f t="shared" si="69"/>
        <v>0.73449920508744038</v>
      </c>
      <c r="R455" s="7"/>
    </row>
    <row r="456" spans="1:18" x14ac:dyDescent="0.25">
      <c r="A456" s="7" t="s">
        <v>439</v>
      </c>
      <c r="B456" s="7" t="s">
        <v>440</v>
      </c>
      <c r="C456" s="7" t="s">
        <v>458</v>
      </c>
      <c r="D456" s="8">
        <v>10628</v>
      </c>
      <c r="E456" s="8">
        <v>9171</v>
      </c>
      <c r="F456" s="8">
        <v>2334</v>
      </c>
      <c r="G456" s="8">
        <v>4091</v>
      </c>
      <c r="H456" s="8">
        <v>1773</v>
      </c>
      <c r="I456" s="8">
        <v>82</v>
      </c>
      <c r="J456" s="8">
        <v>0</v>
      </c>
      <c r="K456" s="8">
        <v>0</v>
      </c>
      <c r="L456" s="8">
        <f t="shared" si="67"/>
        <v>8280</v>
      </c>
      <c r="M456" s="8">
        <v>117</v>
      </c>
      <c r="N456" s="8">
        <v>2</v>
      </c>
      <c r="O456" s="10">
        <f t="shared" si="66"/>
        <v>8399</v>
      </c>
      <c r="P456" s="11">
        <f t="shared" si="68"/>
        <v>0.86290929619872037</v>
      </c>
      <c r="Q456" s="11">
        <f t="shared" si="69"/>
        <v>0.77907414377117046</v>
      </c>
      <c r="R456" s="7"/>
    </row>
    <row r="457" spans="1:18" x14ac:dyDescent="0.25">
      <c r="A457" s="7" t="s">
        <v>439</v>
      </c>
      <c r="B457" s="7" t="s">
        <v>440</v>
      </c>
      <c r="C457" s="7" t="s">
        <v>459</v>
      </c>
      <c r="D457" s="8">
        <v>60277</v>
      </c>
      <c r="E457" s="8">
        <v>55395</v>
      </c>
      <c r="F457" s="8">
        <v>5426</v>
      </c>
      <c r="G457" s="8">
        <v>23942</v>
      </c>
      <c r="H457" s="8">
        <v>13800</v>
      </c>
      <c r="I457" s="8">
        <v>2857</v>
      </c>
      <c r="J457" s="8">
        <v>2324</v>
      </c>
      <c r="K457" s="8">
        <v>25</v>
      </c>
      <c r="L457" s="8">
        <f t="shared" si="67"/>
        <v>48374</v>
      </c>
      <c r="M457" s="8">
        <v>611</v>
      </c>
      <c r="N457" s="8">
        <v>6</v>
      </c>
      <c r="O457" s="10">
        <f t="shared" si="66"/>
        <v>48991</v>
      </c>
      <c r="P457" s="11">
        <f t="shared" si="68"/>
        <v>0.91900724986313187</v>
      </c>
      <c r="Q457" s="11">
        <f t="shared" si="69"/>
        <v>0.80252832755445691</v>
      </c>
      <c r="R457" s="7"/>
    </row>
    <row r="458" spans="1:18" x14ac:dyDescent="0.25">
      <c r="A458" s="7" t="s">
        <v>439</v>
      </c>
      <c r="B458" s="7" t="s">
        <v>440</v>
      </c>
      <c r="C458" s="7" t="s">
        <v>460</v>
      </c>
      <c r="D458" s="8">
        <v>36353</v>
      </c>
      <c r="E458" s="8">
        <v>31086</v>
      </c>
      <c r="F458" s="8">
        <v>7222</v>
      </c>
      <c r="G458" s="8">
        <v>13646</v>
      </c>
      <c r="H458" s="8">
        <v>2972</v>
      </c>
      <c r="I458" s="8">
        <v>1385</v>
      </c>
      <c r="J458" s="8">
        <v>20</v>
      </c>
      <c r="K458" s="8">
        <v>21</v>
      </c>
      <c r="L458" s="8">
        <f t="shared" si="67"/>
        <v>25266</v>
      </c>
      <c r="M458" s="8">
        <v>434</v>
      </c>
      <c r="N458" s="8">
        <v>80</v>
      </c>
      <c r="O458" s="10">
        <f t="shared" si="66"/>
        <v>25780</v>
      </c>
      <c r="P458" s="11">
        <f t="shared" si="68"/>
        <v>0.85511512117294308</v>
      </c>
      <c r="Q458" s="11">
        <f t="shared" si="69"/>
        <v>0.69501829285065886</v>
      </c>
      <c r="R458" s="7"/>
    </row>
    <row r="459" spans="1:18" x14ac:dyDescent="0.25">
      <c r="A459" s="7" t="s">
        <v>439</v>
      </c>
      <c r="B459" s="7" t="s">
        <v>440</v>
      </c>
      <c r="C459" s="7" t="s">
        <v>461</v>
      </c>
      <c r="D459" s="8">
        <v>12776</v>
      </c>
      <c r="E459" s="8">
        <v>11747</v>
      </c>
      <c r="F459" s="8">
        <v>1801</v>
      </c>
      <c r="G459" s="8">
        <v>7727</v>
      </c>
      <c r="H459" s="8">
        <v>1024</v>
      </c>
      <c r="I459" s="8">
        <v>7</v>
      </c>
      <c r="J459" s="8">
        <v>0</v>
      </c>
      <c r="K459" s="8">
        <v>0</v>
      </c>
      <c r="L459" s="8">
        <f t="shared" si="67"/>
        <v>10559</v>
      </c>
      <c r="M459" s="8">
        <v>106</v>
      </c>
      <c r="N459" s="8">
        <v>2</v>
      </c>
      <c r="O459" s="10">
        <f t="shared" si="66"/>
        <v>10667</v>
      </c>
      <c r="P459" s="11">
        <f t="shared" si="68"/>
        <v>0.91945835942391985</v>
      </c>
      <c r="Q459" s="11">
        <f t="shared" si="69"/>
        <v>0.82647150907952416</v>
      </c>
      <c r="R459" s="7"/>
    </row>
    <row r="460" spans="1:18" x14ac:dyDescent="0.25">
      <c r="A460" s="7" t="s">
        <v>439</v>
      </c>
      <c r="B460" s="7" t="s">
        <v>440</v>
      </c>
      <c r="C460" s="7" t="s">
        <v>462</v>
      </c>
      <c r="D460" s="8">
        <v>736315</v>
      </c>
      <c r="E460" s="8">
        <v>663000</v>
      </c>
      <c r="F460" s="8">
        <v>104323</v>
      </c>
      <c r="G460" s="8">
        <v>178671</v>
      </c>
      <c r="H460" s="8">
        <v>185491</v>
      </c>
      <c r="I460" s="8">
        <v>73834</v>
      </c>
      <c r="J460" s="8">
        <v>54771</v>
      </c>
      <c r="K460" s="8">
        <v>18637</v>
      </c>
      <c r="L460" s="8">
        <f t="shared" si="67"/>
        <v>615727</v>
      </c>
      <c r="M460" s="8">
        <v>12201</v>
      </c>
      <c r="N460" s="8">
        <v>257</v>
      </c>
      <c r="O460" s="10">
        <f t="shared" si="66"/>
        <v>628185</v>
      </c>
      <c r="P460" s="11">
        <f t="shared" si="68"/>
        <v>0.90042984320569319</v>
      </c>
      <c r="Q460" s="11">
        <f t="shared" si="69"/>
        <v>0.83622770145929393</v>
      </c>
      <c r="R460" s="7"/>
    </row>
    <row r="461" spans="1:18" x14ac:dyDescent="0.25">
      <c r="A461" s="7" t="s">
        <v>439</v>
      </c>
      <c r="B461" s="7" t="s">
        <v>440</v>
      </c>
      <c r="C461" s="7" t="s">
        <v>463</v>
      </c>
      <c r="D461" s="8">
        <v>87009</v>
      </c>
      <c r="E461" s="8">
        <v>74819</v>
      </c>
      <c r="F461" s="8">
        <v>39384</v>
      </c>
      <c r="G461" s="8">
        <v>10798</v>
      </c>
      <c r="H461" s="8">
        <v>5680</v>
      </c>
      <c r="I461" s="8">
        <v>859</v>
      </c>
      <c r="J461" s="8">
        <v>0</v>
      </c>
      <c r="K461" s="8">
        <v>0</v>
      </c>
      <c r="L461" s="8">
        <f t="shared" si="67"/>
        <v>56721</v>
      </c>
      <c r="M461" s="8">
        <v>228</v>
      </c>
      <c r="N461" s="8">
        <v>6</v>
      </c>
      <c r="O461" s="10">
        <f t="shared" si="66"/>
        <v>56955</v>
      </c>
      <c r="P461" s="11">
        <f t="shared" si="68"/>
        <v>0.85989955062120016</v>
      </c>
      <c r="Q461" s="11">
        <f t="shared" si="69"/>
        <v>0.65189807950901635</v>
      </c>
      <c r="R461" s="7"/>
    </row>
    <row r="462" spans="1:18" x14ac:dyDescent="0.25">
      <c r="A462" s="7" t="s">
        <v>439</v>
      </c>
      <c r="B462" s="7" t="s">
        <v>85</v>
      </c>
      <c r="C462" s="7" t="s">
        <v>464</v>
      </c>
      <c r="D462" s="8">
        <v>13834</v>
      </c>
      <c r="E462" s="8">
        <v>11856</v>
      </c>
      <c r="F462" s="8">
        <v>1569</v>
      </c>
      <c r="G462" s="8">
        <v>3118</v>
      </c>
      <c r="H462" s="8">
        <v>2968</v>
      </c>
      <c r="I462" s="8">
        <v>1</v>
      </c>
      <c r="J462" s="8">
        <v>0</v>
      </c>
      <c r="K462" s="8">
        <v>0</v>
      </c>
      <c r="L462" s="8">
        <f t="shared" si="67"/>
        <v>7656</v>
      </c>
      <c r="M462" s="8">
        <v>43</v>
      </c>
      <c r="N462" s="8">
        <v>8</v>
      </c>
      <c r="O462" s="10">
        <f t="shared" si="66"/>
        <v>7707</v>
      </c>
      <c r="P462" s="11">
        <f t="shared" si="68"/>
        <v>0.85701893884632063</v>
      </c>
      <c r="Q462" s="11">
        <f t="shared" si="69"/>
        <v>0.55341911233193586</v>
      </c>
      <c r="R462" s="7"/>
    </row>
    <row r="463" spans="1:18" x14ac:dyDescent="0.25">
      <c r="A463" s="7" t="s">
        <v>439</v>
      </c>
      <c r="B463" s="7" t="s">
        <v>85</v>
      </c>
      <c r="C463" s="7" t="s">
        <v>465</v>
      </c>
      <c r="D463" s="8">
        <v>28078</v>
      </c>
      <c r="E463" s="8">
        <v>17246</v>
      </c>
      <c r="F463" s="8">
        <v>4522</v>
      </c>
      <c r="G463" s="8">
        <v>6291</v>
      </c>
      <c r="H463" s="8">
        <v>2923</v>
      </c>
      <c r="I463" s="8">
        <v>90</v>
      </c>
      <c r="J463" s="8">
        <v>1</v>
      </c>
      <c r="K463" s="8">
        <v>0</v>
      </c>
      <c r="L463" s="8">
        <f t="shared" si="67"/>
        <v>13827</v>
      </c>
      <c r="M463" s="8">
        <v>136</v>
      </c>
      <c r="N463" s="8">
        <v>5</v>
      </c>
      <c r="O463" s="10">
        <f t="shared" si="66"/>
        <v>13968</v>
      </c>
      <c r="P463" s="11">
        <f t="shared" si="68"/>
        <v>0.61421753686159986</v>
      </c>
      <c r="Q463" s="11">
        <f t="shared" si="69"/>
        <v>0.49244960467269749</v>
      </c>
      <c r="R463" s="7"/>
    </row>
    <row r="464" spans="1:18" x14ac:dyDescent="0.25">
      <c r="A464" s="7" t="s">
        <v>439</v>
      </c>
      <c r="B464" s="7" t="s">
        <v>85</v>
      </c>
      <c r="C464" s="7" t="s">
        <v>466</v>
      </c>
      <c r="D464" s="8">
        <v>6211</v>
      </c>
      <c r="E464" s="8">
        <v>4550</v>
      </c>
      <c r="F464" s="8">
        <v>2542</v>
      </c>
      <c r="G464" s="8">
        <v>1536</v>
      </c>
      <c r="H464" s="8">
        <v>3</v>
      </c>
      <c r="I464" s="8">
        <v>0</v>
      </c>
      <c r="J464" s="8">
        <v>0</v>
      </c>
      <c r="K464" s="8">
        <v>0</v>
      </c>
      <c r="L464" s="8">
        <f t="shared" si="67"/>
        <v>4081</v>
      </c>
      <c r="M464" s="8">
        <v>18</v>
      </c>
      <c r="N464" s="8">
        <v>15</v>
      </c>
      <c r="O464" s="10">
        <f t="shared" si="66"/>
        <v>4114</v>
      </c>
      <c r="P464" s="11">
        <f t="shared" si="68"/>
        <v>0.73257124456609246</v>
      </c>
      <c r="Q464" s="11">
        <f t="shared" si="69"/>
        <v>0.65706005474158746</v>
      </c>
      <c r="R464" s="7"/>
    </row>
    <row r="465" spans="1:18" x14ac:dyDescent="0.25">
      <c r="A465" s="7" t="s">
        <v>439</v>
      </c>
      <c r="B465" s="7" t="s">
        <v>440</v>
      </c>
      <c r="C465" s="7" t="s">
        <v>467</v>
      </c>
      <c r="D465" s="8">
        <v>3315</v>
      </c>
      <c r="E465" s="8">
        <v>2790</v>
      </c>
      <c r="F465" s="8">
        <v>541</v>
      </c>
      <c r="G465" s="8">
        <v>1391</v>
      </c>
      <c r="H465" s="8">
        <v>150</v>
      </c>
      <c r="I465" s="8">
        <v>0</v>
      </c>
      <c r="J465" s="8">
        <v>0</v>
      </c>
      <c r="K465" s="8">
        <v>0</v>
      </c>
      <c r="L465" s="8">
        <f t="shared" si="67"/>
        <v>2082</v>
      </c>
      <c r="M465" s="8">
        <v>13</v>
      </c>
      <c r="N465" s="8">
        <v>0</v>
      </c>
      <c r="O465" s="10">
        <f t="shared" si="66"/>
        <v>2095</v>
      </c>
      <c r="P465" s="11">
        <f t="shared" si="68"/>
        <v>0.84162895927601811</v>
      </c>
      <c r="Q465" s="11">
        <f t="shared" si="69"/>
        <v>0.62805429864253393</v>
      </c>
      <c r="R465" s="7"/>
    </row>
    <row r="466" spans="1:18" x14ac:dyDescent="0.25">
      <c r="A466" s="7" t="s">
        <v>439</v>
      </c>
      <c r="B466" s="7" t="s">
        <v>440</v>
      </c>
      <c r="C466" s="7" t="s">
        <v>407</v>
      </c>
      <c r="D466" s="8">
        <v>4020</v>
      </c>
      <c r="E466" s="8">
        <v>2333</v>
      </c>
      <c r="F466" s="8">
        <v>965</v>
      </c>
      <c r="G466" s="8">
        <v>780</v>
      </c>
      <c r="H466" s="8">
        <v>120</v>
      </c>
      <c r="I466" s="8">
        <v>0</v>
      </c>
      <c r="J466" s="8">
        <v>0</v>
      </c>
      <c r="K466" s="8">
        <v>1</v>
      </c>
      <c r="L466" s="8">
        <f t="shared" si="67"/>
        <v>1866</v>
      </c>
      <c r="M466" s="8">
        <v>10</v>
      </c>
      <c r="N466" s="8">
        <v>0</v>
      </c>
      <c r="O466" s="10">
        <f t="shared" si="66"/>
        <v>1876</v>
      </c>
      <c r="P466" s="11">
        <f t="shared" si="68"/>
        <v>0.58034825870646767</v>
      </c>
      <c r="Q466" s="11">
        <f t="shared" si="69"/>
        <v>0.46417910447761196</v>
      </c>
      <c r="R466" s="7"/>
    </row>
    <row r="467" spans="1:18" x14ac:dyDescent="0.25">
      <c r="A467" s="7" t="s">
        <v>439</v>
      </c>
      <c r="B467" s="7" t="s">
        <v>440</v>
      </c>
      <c r="C467" s="7" t="s">
        <v>468</v>
      </c>
      <c r="D467" s="8">
        <v>5865</v>
      </c>
      <c r="E467" s="8">
        <v>4568</v>
      </c>
      <c r="F467" s="8">
        <v>943</v>
      </c>
      <c r="G467" s="8">
        <v>2278</v>
      </c>
      <c r="H467" s="8">
        <v>237</v>
      </c>
      <c r="I467" s="8">
        <v>6</v>
      </c>
      <c r="J467" s="8">
        <v>29</v>
      </c>
      <c r="K467" s="8">
        <v>90</v>
      </c>
      <c r="L467" s="8">
        <f t="shared" si="67"/>
        <v>3583</v>
      </c>
      <c r="M467" s="8">
        <v>45</v>
      </c>
      <c r="N467" s="8">
        <v>0</v>
      </c>
      <c r="O467" s="10">
        <f t="shared" si="66"/>
        <v>3628</v>
      </c>
      <c r="P467" s="11">
        <f t="shared" si="68"/>
        <v>0.77885763000852515</v>
      </c>
      <c r="Q467" s="11">
        <f t="shared" si="69"/>
        <v>0.61091219096334182</v>
      </c>
      <c r="R467" s="7"/>
    </row>
    <row r="468" spans="1:18" x14ac:dyDescent="0.25">
      <c r="A468" s="7" t="s">
        <v>439</v>
      </c>
      <c r="B468" s="7" t="s">
        <v>440</v>
      </c>
      <c r="C468" s="7" t="s">
        <v>469</v>
      </c>
      <c r="D468" s="8">
        <v>2460</v>
      </c>
      <c r="E468" s="8">
        <v>2317</v>
      </c>
      <c r="F468" s="8">
        <v>680</v>
      </c>
      <c r="G468" s="8">
        <v>812</v>
      </c>
      <c r="H468" s="8">
        <v>83</v>
      </c>
      <c r="I468" s="8">
        <v>0</v>
      </c>
      <c r="J468" s="8">
        <v>0</v>
      </c>
      <c r="K468" s="8">
        <v>0</v>
      </c>
      <c r="L468" s="8">
        <f t="shared" si="67"/>
        <v>1575</v>
      </c>
      <c r="M468" s="8">
        <v>14</v>
      </c>
      <c r="N468" s="8">
        <v>0</v>
      </c>
      <c r="O468" s="10">
        <f t="shared" si="66"/>
        <v>1589</v>
      </c>
      <c r="P468" s="11">
        <f t="shared" si="68"/>
        <v>0.94186991869918701</v>
      </c>
      <c r="Q468" s="11">
        <f t="shared" si="69"/>
        <v>0.6402439024390244</v>
      </c>
      <c r="R468" s="7"/>
    </row>
    <row r="469" spans="1:18" x14ac:dyDescent="0.25">
      <c r="A469" s="7" t="s">
        <v>439</v>
      </c>
      <c r="B469" s="7" t="s">
        <v>440</v>
      </c>
      <c r="C469" s="7" t="s">
        <v>470</v>
      </c>
      <c r="D469" s="8">
        <v>4051</v>
      </c>
      <c r="E469" s="8">
        <v>3040</v>
      </c>
      <c r="F469" s="8">
        <v>1189</v>
      </c>
      <c r="G469" s="8">
        <v>1019</v>
      </c>
      <c r="H469" s="8">
        <v>118</v>
      </c>
      <c r="I469" s="8">
        <v>0</v>
      </c>
      <c r="J469" s="8">
        <v>0</v>
      </c>
      <c r="K469" s="8">
        <v>0</v>
      </c>
      <c r="L469" s="8">
        <f t="shared" si="67"/>
        <v>2326</v>
      </c>
      <c r="M469" s="8">
        <v>14</v>
      </c>
      <c r="N469" s="8">
        <v>1</v>
      </c>
      <c r="O469" s="10">
        <f t="shared" si="66"/>
        <v>2341</v>
      </c>
      <c r="P469" s="11">
        <f t="shared" si="68"/>
        <v>0.75043199210071587</v>
      </c>
      <c r="Q469" s="11">
        <f t="shared" si="69"/>
        <v>0.57417921500863989</v>
      </c>
      <c r="R469" s="7"/>
    </row>
    <row r="470" spans="1:18" x14ac:dyDescent="0.25">
      <c r="A470" s="7" t="s">
        <v>439</v>
      </c>
      <c r="B470" s="7" t="s">
        <v>440</v>
      </c>
      <c r="C470" s="7" t="s">
        <v>471</v>
      </c>
      <c r="D470" s="8">
        <v>3912</v>
      </c>
      <c r="E470" s="8">
        <v>3110</v>
      </c>
      <c r="F470" s="8">
        <v>735</v>
      </c>
      <c r="G470" s="8">
        <v>1344</v>
      </c>
      <c r="H470" s="8">
        <v>280</v>
      </c>
      <c r="I470" s="8">
        <v>0</v>
      </c>
      <c r="J470" s="8">
        <v>0</v>
      </c>
      <c r="K470" s="8">
        <v>0</v>
      </c>
      <c r="L470" s="8">
        <f t="shared" si="67"/>
        <v>2359</v>
      </c>
      <c r="M470" s="8">
        <v>13</v>
      </c>
      <c r="N470" s="8">
        <v>0</v>
      </c>
      <c r="O470" s="10">
        <f t="shared" si="66"/>
        <v>2372</v>
      </c>
      <c r="P470" s="11">
        <f t="shared" si="68"/>
        <v>0.79498977505112478</v>
      </c>
      <c r="Q470" s="11">
        <f t="shared" si="69"/>
        <v>0.60301635991820046</v>
      </c>
      <c r="R470" s="7"/>
    </row>
    <row r="471" spans="1:18" x14ac:dyDescent="0.25">
      <c r="A471" s="7" t="s">
        <v>439</v>
      </c>
      <c r="B471" s="7" t="s">
        <v>440</v>
      </c>
      <c r="C471" s="7" t="s">
        <v>472</v>
      </c>
      <c r="D471" s="8">
        <v>4237</v>
      </c>
      <c r="E471" s="8">
        <v>3268</v>
      </c>
      <c r="F471" s="8">
        <v>533</v>
      </c>
      <c r="G471" s="8">
        <v>1395</v>
      </c>
      <c r="H471" s="8">
        <v>384</v>
      </c>
      <c r="I471" s="8">
        <v>0</v>
      </c>
      <c r="J471" s="8">
        <v>0</v>
      </c>
      <c r="K471" s="8">
        <v>0</v>
      </c>
      <c r="L471" s="8">
        <f t="shared" si="67"/>
        <v>2312</v>
      </c>
      <c r="M471" s="8">
        <v>20</v>
      </c>
      <c r="N471" s="8">
        <v>0</v>
      </c>
      <c r="O471" s="10">
        <f t="shared" si="66"/>
        <v>2332</v>
      </c>
      <c r="P471" s="11">
        <f t="shared" si="68"/>
        <v>0.77130044843049328</v>
      </c>
      <c r="Q471" s="11">
        <f t="shared" si="69"/>
        <v>0.54566910549917391</v>
      </c>
      <c r="R471" s="7"/>
    </row>
    <row r="472" spans="1:18" x14ac:dyDescent="0.25">
      <c r="A472" s="7" t="s">
        <v>439</v>
      </c>
      <c r="B472" s="7" t="s">
        <v>440</v>
      </c>
      <c r="C472" s="7" t="s">
        <v>473</v>
      </c>
      <c r="D472" s="8">
        <v>1510</v>
      </c>
      <c r="E472" s="8">
        <v>1199</v>
      </c>
      <c r="F472" s="8">
        <v>314</v>
      </c>
      <c r="G472" s="8">
        <v>535</v>
      </c>
      <c r="H472" s="8">
        <v>57</v>
      </c>
      <c r="I472" s="8">
        <v>0</v>
      </c>
      <c r="J472" s="8">
        <v>0</v>
      </c>
      <c r="K472" s="8">
        <v>0</v>
      </c>
      <c r="L472" s="8">
        <f t="shared" si="67"/>
        <v>906</v>
      </c>
      <c r="M472" s="8">
        <v>3</v>
      </c>
      <c r="N472" s="8">
        <v>0</v>
      </c>
      <c r="O472" s="10">
        <f t="shared" si="66"/>
        <v>909</v>
      </c>
      <c r="P472" s="11">
        <f t="shared" si="68"/>
        <v>0.79403973509933778</v>
      </c>
      <c r="Q472" s="11">
        <f t="shared" si="69"/>
        <v>0.6</v>
      </c>
      <c r="R472" s="7"/>
    </row>
    <row r="473" spans="1:18" x14ac:dyDescent="0.25">
      <c r="A473" s="7" t="s">
        <v>439</v>
      </c>
      <c r="B473" s="7" t="s">
        <v>440</v>
      </c>
      <c r="C473" s="7" t="s">
        <v>474</v>
      </c>
      <c r="D473" s="8">
        <v>1979</v>
      </c>
      <c r="E473" s="8">
        <v>1387</v>
      </c>
      <c r="F473" s="8">
        <v>334</v>
      </c>
      <c r="G473" s="8">
        <v>323</v>
      </c>
      <c r="H473" s="8">
        <v>338</v>
      </c>
      <c r="I473" s="8">
        <v>0</v>
      </c>
      <c r="J473" s="8">
        <v>0</v>
      </c>
      <c r="K473" s="8">
        <v>0</v>
      </c>
      <c r="L473" s="8">
        <f t="shared" si="67"/>
        <v>995</v>
      </c>
      <c r="M473" s="8">
        <v>9</v>
      </c>
      <c r="N473" s="8">
        <v>0</v>
      </c>
      <c r="O473" s="10">
        <f t="shared" si="66"/>
        <v>1004</v>
      </c>
      <c r="P473" s="11">
        <f t="shared" si="68"/>
        <v>0.70085901970692266</v>
      </c>
      <c r="Q473" s="11">
        <f t="shared" si="69"/>
        <v>0.50277918140474986</v>
      </c>
      <c r="R473" s="7"/>
    </row>
    <row r="474" spans="1:18" x14ac:dyDescent="0.25">
      <c r="A474" s="7" t="s">
        <v>439</v>
      </c>
      <c r="B474" s="7" t="s">
        <v>440</v>
      </c>
      <c r="C474" s="7" t="s">
        <v>475</v>
      </c>
      <c r="D474" s="8">
        <v>3201</v>
      </c>
      <c r="E474" s="8">
        <v>2355</v>
      </c>
      <c r="F474" s="8">
        <v>168</v>
      </c>
      <c r="G474" s="8">
        <v>1532</v>
      </c>
      <c r="H474" s="8">
        <v>272</v>
      </c>
      <c r="I474" s="8">
        <v>3</v>
      </c>
      <c r="J474" s="8">
        <v>0</v>
      </c>
      <c r="K474" s="8">
        <v>0</v>
      </c>
      <c r="L474" s="8">
        <f t="shared" si="67"/>
        <v>1975</v>
      </c>
      <c r="M474" s="8">
        <v>10</v>
      </c>
      <c r="N474" s="8">
        <v>1</v>
      </c>
      <c r="O474" s="10">
        <f t="shared" si="66"/>
        <v>1986</v>
      </c>
      <c r="P474" s="11">
        <f t="shared" si="68"/>
        <v>0.73570759137769448</v>
      </c>
      <c r="Q474" s="11">
        <f t="shared" si="69"/>
        <v>0.61699468915963762</v>
      </c>
      <c r="R474" s="7"/>
    </row>
    <row r="475" spans="1:18" x14ac:dyDescent="0.25">
      <c r="A475" s="7" t="s">
        <v>439</v>
      </c>
      <c r="B475" s="7" t="s">
        <v>440</v>
      </c>
      <c r="C475" s="7" t="s">
        <v>476</v>
      </c>
      <c r="D475" s="8">
        <v>4618</v>
      </c>
      <c r="E475" s="8">
        <v>3313</v>
      </c>
      <c r="F475" s="8">
        <v>872</v>
      </c>
      <c r="G475" s="8">
        <v>1593</v>
      </c>
      <c r="H475" s="8">
        <v>255</v>
      </c>
      <c r="I475" s="8">
        <v>4</v>
      </c>
      <c r="J475" s="8">
        <v>0</v>
      </c>
      <c r="K475" s="8">
        <v>0</v>
      </c>
      <c r="L475" s="8">
        <f t="shared" si="67"/>
        <v>2724</v>
      </c>
      <c r="M475" s="8">
        <v>15</v>
      </c>
      <c r="N475" s="8">
        <v>0</v>
      </c>
      <c r="O475" s="10">
        <f t="shared" si="66"/>
        <v>2739</v>
      </c>
      <c r="P475" s="11">
        <f t="shared" si="68"/>
        <v>0.7174101342572542</v>
      </c>
      <c r="Q475" s="11">
        <f t="shared" si="69"/>
        <v>0.58986574274577741</v>
      </c>
      <c r="R475" s="7"/>
    </row>
    <row r="476" spans="1:18" x14ac:dyDescent="0.25">
      <c r="A476" s="7" t="s">
        <v>439</v>
      </c>
      <c r="B476" s="7" t="s">
        <v>85</v>
      </c>
      <c r="C476" s="7" t="s">
        <v>477</v>
      </c>
      <c r="D476" s="8">
        <v>4075</v>
      </c>
      <c r="E476" s="8">
        <v>2985</v>
      </c>
      <c r="F476" s="8">
        <v>2053</v>
      </c>
      <c r="G476" s="8">
        <v>196</v>
      </c>
      <c r="H476" s="8">
        <v>46</v>
      </c>
      <c r="I476" s="8">
        <v>0</v>
      </c>
      <c r="J476" s="8">
        <v>0</v>
      </c>
      <c r="K476" s="8">
        <v>0</v>
      </c>
      <c r="L476" s="8">
        <f t="shared" si="67"/>
        <v>2295</v>
      </c>
      <c r="M476" s="8">
        <v>11</v>
      </c>
      <c r="N476" s="8">
        <v>3</v>
      </c>
      <c r="O476" s="10">
        <f t="shared" si="66"/>
        <v>2309</v>
      </c>
      <c r="P476" s="11">
        <f t="shared" si="68"/>
        <v>0.73251533742331287</v>
      </c>
      <c r="Q476" s="11">
        <f t="shared" si="69"/>
        <v>0.56319018404907972</v>
      </c>
      <c r="R476" s="7"/>
    </row>
    <row r="477" spans="1:18" x14ac:dyDescent="0.25">
      <c r="A477" s="7" t="s">
        <v>439</v>
      </c>
      <c r="B477" s="7" t="s">
        <v>85</v>
      </c>
      <c r="C477" s="7" t="s">
        <v>478</v>
      </c>
      <c r="D477" s="8">
        <v>5034</v>
      </c>
      <c r="E477" s="8">
        <v>4447</v>
      </c>
      <c r="F477" s="8">
        <v>1847</v>
      </c>
      <c r="G477" s="8">
        <v>1430</v>
      </c>
      <c r="H477" s="8">
        <v>141</v>
      </c>
      <c r="I477" s="8">
        <v>2</v>
      </c>
      <c r="J477" s="8">
        <v>0</v>
      </c>
      <c r="K477" s="8">
        <v>0</v>
      </c>
      <c r="L477" s="8">
        <f t="shared" si="67"/>
        <v>3420</v>
      </c>
      <c r="M477" s="8">
        <v>21</v>
      </c>
      <c r="N477" s="8">
        <v>0</v>
      </c>
      <c r="O477" s="10">
        <f t="shared" si="66"/>
        <v>3441</v>
      </c>
      <c r="P477" s="11">
        <f t="shared" si="68"/>
        <v>0.88339292808899483</v>
      </c>
      <c r="Q477" s="11">
        <f t="shared" si="69"/>
        <v>0.67938021454112041</v>
      </c>
      <c r="R477" s="7"/>
    </row>
    <row r="478" spans="1:18" x14ac:dyDescent="0.25">
      <c r="A478" s="7" t="s">
        <v>439</v>
      </c>
      <c r="B478" s="7" t="s">
        <v>85</v>
      </c>
      <c r="C478" s="7" t="s">
        <v>479</v>
      </c>
      <c r="D478" s="8">
        <v>5690</v>
      </c>
      <c r="E478" s="8">
        <v>4289</v>
      </c>
      <c r="F478" s="8">
        <v>3139</v>
      </c>
      <c r="G478" s="8">
        <v>280</v>
      </c>
      <c r="H478" s="8">
        <v>5</v>
      </c>
      <c r="I478" s="8">
        <v>0</v>
      </c>
      <c r="J478" s="8">
        <v>0</v>
      </c>
      <c r="K478" s="8">
        <v>0</v>
      </c>
      <c r="L478" s="8">
        <f t="shared" si="67"/>
        <v>3424</v>
      </c>
      <c r="M478" s="8">
        <v>23</v>
      </c>
      <c r="N478" s="8">
        <v>2</v>
      </c>
      <c r="O478" s="10">
        <f t="shared" si="66"/>
        <v>3449</v>
      </c>
      <c r="P478" s="11">
        <f t="shared" si="68"/>
        <v>0.75377855887521972</v>
      </c>
      <c r="Q478" s="11">
        <f t="shared" si="69"/>
        <v>0.60175746924428819</v>
      </c>
      <c r="R478" s="7"/>
    </row>
    <row r="479" spans="1:18" x14ac:dyDescent="0.25">
      <c r="A479" s="7" t="s">
        <v>439</v>
      </c>
      <c r="B479" s="7" t="s">
        <v>85</v>
      </c>
      <c r="C479" s="7" t="s">
        <v>480</v>
      </c>
      <c r="D479" s="8">
        <v>9403</v>
      </c>
      <c r="E479" s="8">
        <v>7976</v>
      </c>
      <c r="F479" s="8">
        <v>4124</v>
      </c>
      <c r="G479" s="8">
        <v>2770</v>
      </c>
      <c r="H479" s="8">
        <v>50</v>
      </c>
      <c r="I479" s="8">
        <v>0</v>
      </c>
      <c r="J479" s="8">
        <v>0</v>
      </c>
      <c r="K479" s="8">
        <v>0</v>
      </c>
      <c r="L479" s="8">
        <f t="shared" si="67"/>
        <v>6944</v>
      </c>
      <c r="M479" s="8">
        <v>33</v>
      </c>
      <c r="N479" s="8">
        <v>1</v>
      </c>
      <c r="O479" s="10">
        <f t="shared" si="66"/>
        <v>6978</v>
      </c>
      <c r="P479" s="11">
        <f t="shared" si="68"/>
        <v>0.84823992342869292</v>
      </c>
      <c r="Q479" s="11">
        <f t="shared" si="69"/>
        <v>0.73848771668616398</v>
      </c>
      <c r="R479" s="7"/>
    </row>
    <row r="480" spans="1:18" x14ac:dyDescent="0.25">
      <c r="A480" s="7" t="s">
        <v>439</v>
      </c>
      <c r="B480" s="7" t="s">
        <v>85</v>
      </c>
      <c r="C480" s="7" t="s">
        <v>481</v>
      </c>
      <c r="D480" s="8">
        <v>2980</v>
      </c>
      <c r="E480" s="8">
        <v>2336</v>
      </c>
      <c r="F480" s="8">
        <v>1175</v>
      </c>
      <c r="G480" s="8">
        <v>411</v>
      </c>
      <c r="H480" s="8">
        <v>3</v>
      </c>
      <c r="I480" s="8">
        <v>0</v>
      </c>
      <c r="J480" s="8">
        <v>0</v>
      </c>
      <c r="K480" s="8">
        <v>0</v>
      </c>
      <c r="L480" s="8">
        <f t="shared" si="67"/>
        <v>1589</v>
      </c>
      <c r="M480" s="8">
        <v>3</v>
      </c>
      <c r="N480" s="8">
        <v>0</v>
      </c>
      <c r="O480" s="10">
        <f t="shared" si="66"/>
        <v>1592</v>
      </c>
      <c r="P480" s="11">
        <f t="shared" si="68"/>
        <v>0.78389261744966443</v>
      </c>
      <c r="Q480" s="11">
        <f t="shared" si="69"/>
        <v>0.53322147651006713</v>
      </c>
      <c r="R480" s="7"/>
    </row>
    <row r="481" spans="1:18" x14ac:dyDescent="0.25">
      <c r="A481" s="7" t="s">
        <v>439</v>
      </c>
      <c r="B481" s="7" t="s">
        <v>440</v>
      </c>
      <c r="C481" s="7" t="s">
        <v>482</v>
      </c>
      <c r="D481" s="8">
        <v>12407</v>
      </c>
      <c r="E481" s="8">
        <v>6754</v>
      </c>
      <c r="F481" s="8">
        <v>615</v>
      </c>
      <c r="G481" s="8">
        <v>2143</v>
      </c>
      <c r="H481" s="8">
        <v>137</v>
      </c>
      <c r="I481" s="8">
        <v>0</v>
      </c>
      <c r="J481" s="8">
        <v>0</v>
      </c>
      <c r="K481" s="8">
        <v>0</v>
      </c>
      <c r="L481" s="8">
        <f t="shared" si="67"/>
        <v>2895</v>
      </c>
      <c r="M481" s="8">
        <v>14</v>
      </c>
      <c r="N481" s="8">
        <v>0</v>
      </c>
      <c r="O481" s="10">
        <f t="shared" si="66"/>
        <v>2909</v>
      </c>
      <c r="P481" s="11">
        <f t="shared" si="68"/>
        <v>0.54437011364552268</v>
      </c>
      <c r="Q481" s="11">
        <f t="shared" si="69"/>
        <v>0.23333601998871606</v>
      </c>
      <c r="R481" s="7"/>
    </row>
    <row r="482" spans="1:18" x14ac:dyDescent="0.25">
      <c r="A482" s="7" t="s">
        <v>439</v>
      </c>
      <c r="B482" s="7" t="s">
        <v>440</v>
      </c>
      <c r="C482" s="7" t="s">
        <v>483</v>
      </c>
      <c r="D482" s="8">
        <v>4437</v>
      </c>
      <c r="E482" s="8">
        <v>2138</v>
      </c>
      <c r="F482" s="8">
        <v>11</v>
      </c>
      <c r="G482" s="8">
        <v>678</v>
      </c>
      <c r="H482" s="8">
        <v>7</v>
      </c>
      <c r="I482" s="8">
        <v>0</v>
      </c>
      <c r="J482" s="8">
        <v>0</v>
      </c>
      <c r="K482" s="8">
        <v>0</v>
      </c>
      <c r="L482" s="8">
        <f t="shared" si="67"/>
        <v>696</v>
      </c>
      <c r="M482" s="8">
        <v>8</v>
      </c>
      <c r="N482" s="8">
        <v>0</v>
      </c>
      <c r="O482" s="10">
        <f t="shared" si="66"/>
        <v>704</v>
      </c>
      <c r="P482" s="11">
        <f t="shared" si="68"/>
        <v>0.48185711066035608</v>
      </c>
      <c r="Q482" s="11">
        <f t="shared" si="69"/>
        <v>0.15686274509803921</v>
      </c>
      <c r="R482" s="7"/>
    </row>
    <row r="483" spans="1:18" x14ac:dyDescent="0.25">
      <c r="A483" s="7" t="s">
        <v>439</v>
      </c>
      <c r="B483" s="7" t="s">
        <v>440</v>
      </c>
      <c r="C483" s="7" t="s">
        <v>484</v>
      </c>
      <c r="D483" s="8">
        <v>4000</v>
      </c>
      <c r="E483" s="8">
        <v>3009</v>
      </c>
      <c r="F483" s="8">
        <v>212</v>
      </c>
      <c r="G483" s="8">
        <v>591</v>
      </c>
      <c r="H483" s="8">
        <v>291</v>
      </c>
      <c r="I483" s="8">
        <v>0</v>
      </c>
      <c r="J483" s="8">
        <v>0</v>
      </c>
      <c r="K483" s="8">
        <v>0</v>
      </c>
      <c r="L483" s="8">
        <f t="shared" si="67"/>
        <v>1094</v>
      </c>
      <c r="M483" s="8">
        <v>8</v>
      </c>
      <c r="N483" s="8">
        <v>0</v>
      </c>
      <c r="O483" s="10">
        <f t="shared" si="66"/>
        <v>1102</v>
      </c>
      <c r="P483" s="11">
        <f t="shared" si="68"/>
        <v>0.75224999999999997</v>
      </c>
      <c r="Q483" s="11">
        <f t="shared" si="69"/>
        <v>0.27350000000000002</v>
      </c>
      <c r="R483" s="7"/>
    </row>
    <row r="484" spans="1:18" x14ac:dyDescent="0.25">
      <c r="A484" s="15" t="s">
        <v>146</v>
      </c>
      <c r="B484" s="16"/>
      <c r="C484" s="16"/>
      <c r="D484" s="17">
        <f>+SUM(D437:D483)</f>
        <v>1522053</v>
      </c>
      <c r="E484" s="17">
        <f t="shared" ref="E484:K484" si="70">+SUM(E437:E483)</f>
        <v>1312142</v>
      </c>
      <c r="F484" s="17">
        <f t="shared" si="70"/>
        <v>255318</v>
      </c>
      <c r="G484" s="17">
        <f t="shared" si="70"/>
        <v>450995</v>
      </c>
      <c r="H484" s="17">
        <f t="shared" si="70"/>
        <v>289367</v>
      </c>
      <c r="I484" s="17">
        <f t="shared" si="70"/>
        <v>99716</v>
      </c>
      <c r="J484" s="17">
        <f t="shared" si="70"/>
        <v>60632</v>
      </c>
      <c r="K484" s="17">
        <f t="shared" si="70"/>
        <v>19472</v>
      </c>
      <c r="L484" s="17">
        <f t="shared" si="67"/>
        <v>1175500</v>
      </c>
      <c r="M484" s="17">
        <f>+SUM(M437:M483)</f>
        <v>17717</v>
      </c>
      <c r="N484" s="17">
        <f>+SUM(N437:N483)</f>
        <v>517</v>
      </c>
      <c r="O484" s="17">
        <f t="shared" si="66"/>
        <v>1193734</v>
      </c>
      <c r="P484" s="18">
        <f>IFERROR(E484/D484,0)</f>
        <v>0.86208693126980462</v>
      </c>
      <c r="Q484" s="18">
        <f>+IFERROR(L484/D484,0)</f>
        <v>0.77231213367734242</v>
      </c>
      <c r="R484" s="16"/>
    </row>
    <row r="485" spans="1:18" x14ac:dyDescent="0.25">
      <c r="A485" s="7" t="s">
        <v>485</v>
      </c>
      <c r="B485" s="7" t="s">
        <v>486</v>
      </c>
      <c r="C485" s="7" t="s">
        <v>487</v>
      </c>
      <c r="D485" s="47">
        <v>366338</v>
      </c>
      <c r="E485" s="8">
        <v>343590</v>
      </c>
      <c r="F485" s="47">
        <v>106563</v>
      </c>
      <c r="G485" s="47">
        <v>69972</v>
      </c>
      <c r="H485" s="47">
        <v>74735</v>
      </c>
      <c r="I485" s="47">
        <v>45944</v>
      </c>
      <c r="J485" s="47">
        <v>17154</v>
      </c>
      <c r="K485" s="47">
        <v>12356</v>
      </c>
      <c r="L485" s="8">
        <f t="shared" si="67"/>
        <v>326724</v>
      </c>
      <c r="M485" s="8">
        <v>7930</v>
      </c>
      <c r="N485" s="47">
        <v>477</v>
      </c>
      <c r="O485" s="10">
        <f t="shared" si="66"/>
        <v>335131</v>
      </c>
      <c r="P485" s="11">
        <f t="shared" si="68"/>
        <v>0.93790433970813836</v>
      </c>
      <c r="Q485" s="11">
        <f t="shared" si="69"/>
        <v>0.89186488980122181</v>
      </c>
      <c r="R485" s="7"/>
    </row>
    <row r="486" spans="1:18" x14ac:dyDescent="0.25">
      <c r="A486" s="7" t="s">
        <v>485</v>
      </c>
      <c r="B486" s="7" t="s">
        <v>486</v>
      </c>
      <c r="C486" s="7" t="s">
        <v>488</v>
      </c>
      <c r="D486" s="47">
        <v>164871</v>
      </c>
      <c r="E486" s="8">
        <v>159610</v>
      </c>
      <c r="F486" s="47">
        <v>65970</v>
      </c>
      <c r="G486" s="47">
        <v>69499</v>
      </c>
      <c r="H486" s="47">
        <v>12869</v>
      </c>
      <c r="I486" s="47">
        <v>8</v>
      </c>
      <c r="J486" s="47">
        <v>0</v>
      </c>
      <c r="K486" s="47">
        <v>0</v>
      </c>
      <c r="L486" s="8">
        <f t="shared" si="67"/>
        <v>148346</v>
      </c>
      <c r="M486" s="8">
        <v>1308</v>
      </c>
      <c r="N486" s="47">
        <v>31</v>
      </c>
      <c r="O486" s="10">
        <f t="shared" si="66"/>
        <v>149685</v>
      </c>
      <c r="P486" s="11">
        <f t="shared" si="68"/>
        <v>0.96809020385634825</v>
      </c>
      <c r="Q486" s="11">
        <f t="shared" si="69"/>
        <v>0.89977012330852602</v>
      </c>
      <c r="R486" s="7"/>
    </row>
    <row r="487" spans="1:18" x14ac:dyDescent="0.25">
      <c r="A487" s="7" t="s">
        <v>485</v>
      </c>
      <c r="B487" s="7" t="s">
        <v>486</v>
      </c>
      <c r="C487" s="7" t="s">
        <v>489</v>
      </c>
      <c r="D487" s="47">
        <v>33360</v>
      </c>
      <c r="E487" s="8">
        <v>31828</v>
      </c>
      <c r="F487" s="47">
        <v>25062</v>
      </c>
      <c r="G487" s="47">
        <v>3106</v>
      </c>
      <c r="H487" s="47">
        <v>116</v>
      </c>
      <c r="I487" s="47">
        <v>0</v>
      </c>
      <c r="J487" s="47">
        <v>0</v>
      </c>
      <c r="K487" s="47">
        <v>0</v>
      </c>
      <c r="L487" s="8">
        <f t="shared" si="67"/>
        <v>28284</v>
      </c>
      <c r="M487" s="8">
        <v>290</v>
      </c>
      <c r="N487" s="47">
        <v>33</v>
      </c>
      <c r="O487" s="10">
        <f t="shared" si="66"/>
        <v>28607</v>
      </c>
      <c r="P487" s="11">
        <f t="shared" si="68"/>
        <v>0.95407673860911268</v>
      </c>
      <c r="Q487" s="11">
        <f t="shared" si="69"/>
        <v>0.84784172661870505</v>
      </c>
      <c r="R487" s="7"/>
    </row>
    <row r="488" spans="1:18" x14ac:dyDescent="0.25">
      <c r="A488" s="7" t="s">
        <v>485</v>
      </c>
      <c r="B488" s="7" t="s">
        <v>486</v>
      </c>
      <c r="C488" s="7" t="s">
        <v>202</v>
      </c>
      <c r="D488" s="47">
        <v>21658</v>
      </c>
      <c r="E488" s="8">
        <v>20486</v>
      </c>
      <c r="F488" s="47">
        <v>10448</v>
      </c>
      <c r="G488" s="47">
        <v>4221</v>
      </c>
      <c r="H488" s="47">
        <v>2786</v>
      </c>
      <c r="I488" s="47">
        <v>323</v>
      </c>
      <c r="J488" s="47">
        <v>12</v>
      </c>
      <c r="K488" s="47">
        <v>0</v>
      </c>
      <c r="L488" s="8">
        <f t="shared" si="67"/>
        <v>17790</v>
      </c>
      <c r="M488" s="8">
        <v>205</v>
      </c>
      <c r="N488" s="47">
        <v>1</v>
      </c>
      <c r="O488" s="10">
        <f t="shared" si="66"/>
        <v>17996</v>
      </c>
      <c r="P488" s="11">
        <f t="shared" si="68"/>
        <v>0.94588604672638288</v>
      </c>
      <c r="Q488" s="11">
        <f t="shared" si="69"/>
        <v>0.82140548527103152</v>
      </c>
      <c r="R488" s="7"/>
    </row>
    <row r="489" spans="1:18" x14ac:dyDescent="0.25">
      <c r="A489" s="7" t="s">
        <v>485</v>
      </c>
      <c r="B489" s="7" t="s">
        <v>486</v>
      </c>
      <c r="C489" s="7" t="s">
        <v>490</v>
      </c>
      <c r="D489" s="47">
        <v>16259</v>
      </c>
      <c r="E489" s="8">
        <v>15448</v>
      </c>
      <c r="F489" s="47">
        <v>8742</v>
      </c>
      <c r="G489" s="47">
        <v>3190</v>
      </c>
      <c r="H489" s="47">
        <v>2002</v>
      </c>
      <c r="I489" s="47">
        <v>1</v>
      </c>
      <c r="J489" s="47">
        <v>0</v>
      </c>
      <c r="K489" s="47">
        <v>0</v>
      </c>
      <c r="L489" s="8">
        <f t="shared" si="67"/>
        <v>13935</v>
      </c>
      <c r="M489" s="8">
        <v>158</v>
      </c>
      <c r="N489" s="47">
        <v>34</v>
      </c>
      <c r="O489" s="10">
        <f t="shared" si="66"/>
        <v>14127</v>
      </c>
      <c r="P489" s="11">
        <f t="shared" si="68"/>
        <v>0.9501199335752506</v>
      </c>
      <c r="Q489" s="11">
        <f t="shared" si="69"/>
        <v>0.85706378006027428</v>
      </c>
      <c r="R489" s="7"/>
    </row>
    <row r="490" spans="1:18" x14ac:dyDescent="0.25">
      <c r="A490" s="7" t="s">
        <v>485</v>
      </c>
      <c r="B490" s="7" t="s">
        <v>486</v>
      </c>
      <c r="C490" s="7" t="s">
        <v>491</v>
      </c>
      <c r="D490" s="47">
        <v>15319</v>
      </c>
      <c r="E490" s="8">
        <v>14334</v>
      </c>
      <c r="F490" s="47">
        <v>6358</v>
      </c>
      <c r="G490" s="47">
        <v>4460</v>
      </c>
      <c r="H490" s="47">
        <v>2120</v>
      </c>
      <c r="I490" s="47">
        <v>43</v>
      </c>
      <c r="J490" s="47">
        <v>0</v>
      </c>
      <c r="K490" s="47">
        <v>0</v>
      </c>
      <c r="L490" s="8">
        <f t="shared" si="67"/>
        <v>12981</v>
      </c>
      <c r="M490" s="8">
        <v>194</v>
      </c>
      <c r="N490" s="47">
        <v>7</v>
      </c>
      <c r="O490" s="10">
        <f t="shared" si="66"/>
        <v>13182</v>
      </c>
      <c r="P490" s="11">
        <f t="shared" si="68"/>
        <v>0.93570076375742539</v>
      </c>
      <c r="Q490" s="11">
        <f t="shared" si="69"/>
        <v>0.84737907174097526</v>
      </c>
      <c r="R490" s="7"/>
    </row>
    <row r="491" spans="1:18" x14ac:dyDescent="0.25">
      <c r="A491" s="7" t="s">
        <v>485</v>
      </c>
      <c r="B491" s="7" t="s">
        <v>486</v>
      </c>
      <c r="C491" s="7" t="s">
        <v>492</v>
      </c>
      <c r="D491" s="47">
        <v>19950</v>
      </c>
      <c r="E491" s="8">
        <v>18621</v>
      </c>
      <c r="F491" s="47">
        <v>3623</v>
      </c>
      <c r="G491" s="47">
        <v>5149</v>
      </c>
      <c r="H491" s="47">
        <v>4438</v>
      </c>
      <c r="I491" s="47">
        <v>2360</v>
      </c>
      <c r="J491" s="47">
        <v>1050</v>
      </c>
      <c r="K491" s="47">
        <v>585</v>
      </c>
      <c r="L491" s="8">
        <f t="shared" si="67"/>
        <v>17205</v>
      </c>
      <c r="M491" s="8">
        <v>428</v>
      </c>
      <c r="N491" s="47">
        <v>13</v>
      </c>
      <c r="O491" s="10">
        <f t="shared" si="66"/>
        <v>17646</v>
      </c>
      <c r="P491" s="11">
        <f t="shared" si="68"/>
        <v>0.93338345864661654</v>
      </c>
      <c r="Q491" s="11">
        <f t="shared" si="69"/>
        <v>0.86240601503759395</v>
      </c>
      <c r="R491" s="7"/>
    </row>
    <row r="492" spans="1:18" x14ac:dyDescent="0.25">
      <c r="A492" s="7" t="s">
        <v>485</v>
      </c>
      <c r="B492" s="7" t="s">
        <v>486</v>
      </c>
      <c r="C492" s="7" t="s">
        <v>493</v>
      </c>
      <c r="D492" s="47">
        <v>7931</v>
      </c>
      <c r="E492" s="8">
        <v>6975</v>
      </c>
      <c r="F492" s="47">
        <v>3321</v>
      </c>
      <c r="G492" s="47">
        <v>2815</v>
      </c>
      <c r="H492" s="47">
        <v>392</v>
      </c>
      <c r="I492" s="47">
        <v>0</v>
      </c>
      <c r="J492" s="47">
        <v>0</v>
      </c>
      <c r="K492" s="47">
        <v>2</v>
      </c>
      <c r="L492" s="8">
        <f t="shared" si="67"/>
        <v>6530</v>
      </c>
      <c r="M492" s="8">
        <v>109</v>
      </c>
      <c r="N492" s="47">
        <v>9</v>
      </c>
      <c r="O492" s="10">
        <f t="shared" si="66"/>
        <v>6648</v>
      </c>
      <c r="P492" s="11">
        <f t="shared" si="68"/>
        <v>0.87946034547976293</v>
      </c>
      <c r="Q492" s="11">
        <f t="shared" si="69"/>
        <v>0.82335140587567768</v>
      </c>
      <c r="R492" s="7"/>
    </row>
    <row r="493" spans="1:18" x14ac:dyDescent="0.25">
      <c r="A493" s="7" t="s">
        <v>485</v>
      </c>
      <c r="B493" s="7" t="s">
        <v>486</v>
      </c>
      <c r="C493" s="7" t="s">
        <v>494</v>
      </c>
      <c r="D493" s="47">
        <v>6746</v>
      </c>
      <c r="E493" s="8">
        <v>6432</v>
      </c>
      <c r="F493" s="47">
        <v>1943</v>
      </c>
      <c r="G493" s="47">
        <v>2899</v>
      </c>
      <c r="H493" s="47">
        <v>882</v>
      </c>
      <c r="I493" s="47">
        <v>8</v>
      </c>
      <c r="J493" s="47">
        <v>0</v>
      </c>
      <c r="K493" s="47">
        <v>0</v>
      </c>
      <c r="L493" s="8">
        <f t="shared" si="67"/>
        <v>5732</v>
      </c>
      <c r="M493" s="8">
        <v>96</v>
      </c>
      <c r="N493" s="47">
        <v>2</v>
      </c>
      <c r="O493" s="10">
        <f t="shared" si="66"/>
        <v>5830</v>
      </c>
      <c r="P493" s="11">
        <f t="shared" si="68"/>
        <v>0.9534538986065817</v>
      </c>
      <c r="Q493" s="11">
        <f t="shared" si="69"/>
        <v>0.84968870441743261</v>
      </c>
      <c r="R493" s="7"/>
    </row>
    <row r="494" spans="1:18" x14ac:dyDescent="0.25">
      <c r="A494" s="7" t="s">
        <v>485</v>
      </c>
      <c r="B494" s="7" t="s">
        <v>486</v>
      </c>
      <c r="C494" s="7" t="s">
        <v>495</v>
      </c>
      <c r="D494" s="47">
        <v>6236</v>
      </c>
      <c r="E494" s="8">
        <v>5827</v>
      </c>
      <c r="F494" s="47">
        <v>1704</v>
      </c>
      <c r="G494" s="47">
        <v>2718</v>
      </c>
      <c r="H494" s="47">
        <v>883</v>
      </c>
      <c r="I494" s="47">
        <v>0</v>
      </c>
      <c r="J494" s="47">
        <v>0</v>
      </c>
      <c r="K494" s="47">
        <v>0</v>
      </c>
      <c r="L494" s="8">
        <f t="shared" si="67"/>
        <v>5305</v>
      </c>
      <c r="M494" s="8">
        <v>45</v>
      </c>
      <c r="N494" s="47">
        <v>0</v>
      </c>
      <c r="O494" s="10">
        <f t="shared" si="66"/>
        <v>5350</v>
      </c>
      <c r="P494" s="11">
        <f t="shared" si="68"/>
        <v>0.9344130853110969</v>
      </c>
      <c r="Q494" s="11">
        <f t="shared" si="69"/>
        <v>0.85070558050032075</v>
      </c>
      <c r="R494" s="7"/>
    </row>
    <row r="495" spans="1:18" x14ac:dyDescent="0.25">
      <c r="A495" s="7" t="s">
        <v>485</v>
      </c>
      <c r="B495" s="7" t="s">
        <v>486</v>
      </c>
      <c r="C495" s="7" t="s">
        <v>496</v>
      </c>
      <c r="D495" s="47">
        <v>6554</v>
      </c>
      <c r="E495" s="8">
        <v>5957</v>
      </c>
      <c r="F495" s="47">
        <v>2988</v>
      </c>
      <c r="G495" s="47">
        <v>1761</v>
      </c>
      <c r="H495" s="47">
        <v>119</v>
      </c>
      <c r="I495" s="47">
        <v>0</v>
      </c>
      <c r="J495" s="47">
        <v>0</v>
      </c>
      <c r="K495" s="47">
        <v>0</v>
      </c>
      <c r="L495" s="8">
        <f t="shared" si="67"/>
        <v>4868</v>
      </c>
      <c r="M495" s="8">
        <v>44</v>
      </c>
      <c r="N495" s="47">
        <v>5</v>
      </c>
      <c r="O495" s="10">
        <f t="shared" si="66"/>
        <v>4917</v>
      </c>
      <c r="P495" s="11">
        <f t="shared" si="68"/>
        <v>0.908910588953311</v>
      </c>
      <c r="Q495" s="11">
        <f t="shared" si="69"/>
        <v>0.74275251754653648</v>
      </c>
      <c r="R495" s="7"/>
    </row>
    <row r="496" spans="1:18" x14ac:dyDescent="0.25">
      <c r="A496" s="7" t="s">
        <v>485</v>
      </c>
      <c r="B496" s="7" t="s">
        <v>486</v>
      </c>
      <c r="C496" s="7" t="s">
        <v>497</v>
      </c>
      <c r="D496" s="47">
        <v>3743</v>
      </c>
      <c r="E496" s="8">
        <v>3629</v>
      </c>
      <c r="F496" s="47">
        <v>1694</v>
      </c>
      <c r="G496" s="47">
        <v>1383</v>
      </c>
      <c r="H496" s="47">
        <v>264</v>
      </c>
      <c r="I496" s="47">
        <v>1</v>
      </c>
      <c r="J496" s="47">
        <v>0</v>
      </c>
      <c r="K496" s="47">
        <v>0</v>
      </c>
      <c r="L496" s="8">
        <f t="shared" si="67"/>
        <v>3342</v>
      </c>
      <c r="M496" s="8">
        <v>43</v>
      </c>
      <c r="N496" s="47">
        <v>4</v>
      </c>
      <c r="O496" s="10">
        <f t="shared" si="66"/>
        <v>3389</v>
      </c>
      <c r="P496" s="11">
        <f t="shared" si="68"/>
        <v>0.96954314720812185</v>
      </c>
      <c r="Q496" s="11">
        <f t="shared" si="69"/>
        <v>0.89286668447769169</v>
      </c>
      <c r="R496" s="7"/>
    </row>
    <row r="497" spans="1:18" x14ac:dyDescent="0.25">
      <c r="A497" s="7" t="s">
        <v>485</v>
      </c>
      <c r="B497" s="7" t="s">
        <v>486</v>
      </c>
      <c r="C497" s="7" t="s">
        <v>498</v>
      </c>
      <c r="D497" s="47">
        <v>2105</v>
      </c>
      <c r="E497" s="8">
        <v>2014</v>
      </c>
      <c r="F497" s="47">
        <v>903</v>
      </c>
      <c r="G497" s="47">
        <v>740</v>
      </c>
      <c r="H497" s="47">
        <v>113</v>
      </c>
      <c r="I497" s="47">
        <v>0</v>
      </c>
      <c r="J497" s="47">
        <v>0</v>
      </c>
      <c r="K497" s="47">
        <v>0</v>
      </c>
      <c r="L497" s="8">
        <f t="shared" si="67"/>
        <v>1756</v>
      </c>
      <c r="M497" s="8">
        <v>18</v>
      </c>
      <c r="N497" s="47">
        <v>0</v>
      </c>
      <c r="O497" s="10">
        <f t="shared" si="66"/>
        <v>1774</v>
      </c>
      <c r="P497" s="11">
        <f t="shared" si="68"/>
        <v>0.95676959619952495</v>
      </c>
      <c r="Q497" s="11">
        <f t="shared" si="69"/>
        <v>0.83420427553444176</v>
      </c>
      <c r="R497" s="7"/>
    </row>
    <row r="498" spans="1:18" x14ac:dyDescent="0.25">
      <c r="A498" s="7" t="s">
        <v>485</v>
      </c>
      <c r="B498" s="7" t="s">
        <v>486</v>
      </c>
      <c r="C498" s="7" t="s">
        <v>499</v>
      </c>
      <c r="D498" s="47">
        <v>4924</v>
      </c>
      <c r="E498" s="8">
        <v>4780</v>
      </c>
      <c r="F498" s="47">
        <v>2547</v>
      </c>
      <c r="G498" s="47">
        <v>1518</v>
      </c>
      <c r="H498" s="47">
        <v>163</v>
      </c>
      <c r="I498" s="47">
        <v>0</v>
      </c>
      <c r="J498" s="47">
        <v>0</v>
      </c>
      <c r="K498" s="47">
        <v>0</v>
      </c>
      <c r="L498" s="8">
        <f t="shared" si="67"/>
        <v>4228</v>
      </c>
      <c r="M498" s="8">
        <v>43</v>
      </c>
      <c r="N498" s="47">
        <v>4</v>
      </c>
      <c r="O498" s="10">
        <f t="shared" si="66"/>
        <v>4275</v>
      </c>
      <c r="P498" s="11">
        <f t="shared" si="68"/>
        <v>0.97075548334687245</v>
      </c>
      <c r="Q498" s="11">
        <f t="shared" si="69"/>
        <v>0.8586515028432169</v>
      </c>
      <c r="R498" s="7"/>
    </row>
    <row r="499" spans="1:18" x14ac:dyDescent="0.25">
      <c r="A499" s="7" t="s">
        <v>485</v>
      </c>
      <c r="B499" s="7" t="s">
        <v>486</v>
      </c>
      <c r="C499" s="7" t="s">
        <v>446</v>
      </c>
      <c r="D499" s="47">
        <v>3645</v>
      </c>
      <c r="E499" s="8">
        <v>3463</v>
      </c>
      <c r="F499" s="47">
        <v>2430</v>
      </c>
      <c r="G499" s="47">
        <v>837</v>
      </c>
      <c r="H499" s="47">
        <v>2</v>
      </c>
      <c r="I499" s="47">
        <v>0</v>
      </c>
      <c r="J499" s="47">
        <v>0</v>
      </c>
      <c r="K499" s="47">
        <v>0</v>
      </c>
      <c r="L499" s="8">
        <f t="shared" si="67"/>
        <v>3269</v>
      </c>
      <c r="M499" s="8">
        <v>16</v>
      </c>
      <c r="N499" s="47">
        <v>0</v>
      </c>
      <c r="O499" s="10">
        <f t="shared" si="66"/>
        <v>3285</v>
      </c>
      <c r="P499" s="11">
        <f t="shared" si="68"/>
        <v>0.95006858710562414</v>
      </c>
      <c r="Q499" s="11">
        <f t="shared" si="69"/>
        <v>0.8968449931412894</v>
      </c>
      <c r="R499" s="7"/>
    </row>
    <row r="500" spans="1:18" x14ac:dyDescent="0.25">
      <c r="A500" s="7" t="s">
        <v>485</v>
      </c>
      <c r="B500" s="7" t="s">
        <v>486</v>
      </c>
      <c r="C500" s="7" t="s">
        <v>500</v>
      </c>
      <c r="D500" s="47">
        <v>4487</v>
      </c>
      <c r="E500" s="8">
        <v>4208</v>
      </c>
      <c r="F500" s="47">
        <v>764</v>
      </c>
      <c r="G500" s="47">
        <v>2018</v>
      </c>
      <c r="H500" s="47">
        <v>812</v>
      </c>
      <c r="I500" s="47">
        <v>0</v>
      </c>
      <c r="J500" s="47">
        <v>0</v>
      </c>
      <c r="K500" s="47">
        <v>0</v>
      </c>
      <c r="L500" s="8">
        <f t="shared" si="67"/>
        <v>3594</v>
      </c>
      <c r="M500" s="8">
        <v>34</v>
      </c>
      <c r="N500" s="47">
        <v>0</v>
      </c>
      <c r="O500" s="10">
        <f t="shared" si="66"/>
        <v>3628</v>
      </c>
      <c r="P500" s="11">
        <f t="shared" si="68"/>
        <v>0.9378203699576555</v>
      </c>
      <c r="Q500" s="11">
        <f t="shared" si="69"/>
        <v>0.80098061065299753</v>
      </c>
      <c r="R500" s="7"/>
    </row>
    <row r="501" spans="1:18" x14ac:dyDescent="0.25">
      <c r="A501" s="7" t="s">
        <v>485</v>
      </c>
      <c r="B501" s="7" t="s">
        <v>486</v>
      </c>
      <c r="C501" s="7" t="s">
        <v>501</v>
      </c>
      <c r="D501" s="47">
        <v>6259</v>
      </c>
      <c r="E501" s="8">
        <v>6133</v>
      </c>
      <c r="F501" s="47">
        <v>4109</v>
      </c>
      <c r="G501" s="47">
        <v>830</v>
      </c>
      <c r="H501" s="47">
        <v>47</v>
      </c>
      <c r="I501" s="47">
        <v>0</v>
      </c>
      <c r="J501" s="47">
        <v>0</v>
      </c>
      <c r="K501" s="47">
        <v>0</v>
      </c>
      <c r="L501" s="8">
        <f t="shared" si="67"/>
        <v>4986</v>
      </c>
      <c r="M501" s="8">
        <v>24</v>
      </c>
      <c r="N501" s="47">
        <v>0</v>
      </c>
      <c r="O501" s="10">
        <f t="shared" si="66"/>
        <v>5010</v>
      </c>
      <c r="P501" s="11">
        <f t="shared" si="68"/>
        <v>0.97986898865633487</v>
      </c>
      <c r="Q501" s="11">
        <f t="shared" si="69"/>
        <v>0.7966128774564627</v>
      </c>
      <c r="R501" s="7"/>
    </row>
    <row r="502" spans="1:18" x14ac:dyDescent="0.25">
      <c r="A502" s="7" t="s">
        <v>485</v>
      </c>
      <c r="B502" s="7" t="s">
        <v>486</v>
      </c>
      <c r="C502" s="7" t="s">
        <v>502</v>
      </c>
      <c r="D502" s="47">
        <v>2654</v>
      </c>
      <c r="E502" s="8">
        <v>2617</v>
      </c>
      <c r="F502" s="47">
        <v>1553</v>
      </c>
      <c r="G502" s="47">
        <v>592</v>
      </c>
      <c r="H502" s="47">
        <v>19</v>
      </c>
      <c r="I502" s="47">
        <v>0</v>
      </c>
      <c r="J502" s="47">
        <v>0</v>
      </c>
      <c r="K502" s="47">
        <v>0</v>
      </c>
      <c r="L502" s="8">
        <f t="shared" si="67"/>
        <v>2164</v>
      </c>
      <c r="M502" s="8">
        <v>10</v>
      </c>
      <c r="N502" s="47">
        <v>0</v>
      </c>
      <c r="O502" s="10">
        <f t="shared" si="66"/>
        <v>2174</v>
      </c>
      <c r="P502" s="11">
        <f t="shared" si="68"/>
        <v>0.98605877920120577</v>
      </c>
      <c r="Q502" s="11">
        <f t="shared" si="69"/>
        <v>0.81537302185380556</v>
      </c>
      <c r="R502" s="7"/>
    </row>
    <row r="503" spans="1:18" x14ac:dyDescent="0.25">
      <c r="A503" s="7" t="s">
        <v>485</v>
      </c>
      <c r="B503" s="7" t="s">
        <v>486</v>
      </c>
      <c r="C503" s="7" t="s">
        <v>503</v>
      </c>
      <c r="D503" s="47">
        <v>2465</v>
      </c>
      <c r="E503" s="8">
        <v>2390</v>
      </c>
      <c r="F503" s="47">
        <v>1220</v>
      </c>
      <c r="G503" s="47">
        <v>692</v>
      </c>
      <c r="H503" s="47">
        <v>225</v>
      </c>
      <c r="I503" s="47">
        <v>0</v>
      </c>
      <c r="J503" s="47">
        <v>0</v>
      </c>
      <c r="K503" s="47">
        <v>0</v>
      </c>
      <c r="L503" s="8">
        <f t="shared" si="67"/>
        <v>2137</v>
      </c>
      <c r="M503" s="8">
        <v>20</v>
      </c>
      <c r="N503" s="47">
        <v>1</v>
      </c>
      <c r="O503" s="10">
        <f t="shared" si="66"/>
        <v>2158</v>
      </c>
      <c r="P503" s="11">
        <f t="shared" si="68"/>
        <v>0.96957403651115615</v>
      </c>
      <c r="Q503" s="11">
        <f t="shared" si="69"/>
        <v>0.86693711967545639</v>
      </c>
      <c r="R503" s="7"/>
    </row>
    <row r="504" spans="1:18" x14ac:dyDescent="0.25">
      <c r="A504" s="7" t="s">
        <v>485</v>
      </c>
      <c r="B504" s="7" t="s">
        <v>486</v>
      </c>
      <c r="C504" s="7" t="s">
        <v>504</v>
      </c>
      <c r="D504" s="47">
        <v>3883</v>
      </c>
      <c r="E504" s="8">
        <v>3792</v>
      </c>
      <c r="F504" s="47">
        <v>2185</v>
      </c>
      <c r="G504" s="47">
        <v>1117</v>
      </c>
      <c r="H504" s="47">
        <v>0</v>
      </c>
      <c r="I504" s="47">
        <v>0</v>
      </c>
      <c r="J504" s="47">
        <v>0</v>
      </c>
      <c r="K504" s="47">
        <v>0</v>
      </c>
      <c r="L504" s="8">
        <f t="shared" si="67"/>
        <v>3302</v>
      </c>
      <c r="M504" s="8">
        <v>18</v>
      </c>
      <c r="N504" s="47">
        <v>1</v>
      </c>
      <c r="O504" s="10">
        <f t="shared" si="66"/>
        <v>3321</v>
      </c>
      <c r="P504" s="11">
        <f t="shared" si="68"/>
        <v>0.97656451197527683</v>
      </c>
      <c r="Q504" s="11">
        <f t="shared" si="69"/>
        <v>0.85037342261138293</v>
      </c>
      <c r="R504" s="7"/>
    </row>
    <row r="505" spans="1:18" x14ac:dyDescent="0.25">
      <c r="A505" s="7" t="s">
        <v>485</v>
      </c>
      <c r="B505" s="7" t="s">
        <v>486</v>
      </c>
      <c r="C505" s="7" t="s">
        <v>505</v>
      </c>
      <c r="D505" s="47">
        <v>5245</v>
      </c>
      <c r="E505" s="8">
        <v>5028</v>
      </c>
      <c r="F505" s="47">
        <v>1676</v>
      </c>
      <c r="G505" s="47">
        <v>1404</v>
      </c>
      <c r="H505" s="47">
        <v>641</v>
      </c>
      <c r="I505" s="47">
        <v>116</v>
      </c>
      <c r="J505" s="47">
        <v>217</v>
      </c>
      <c r="K505" s="47">
        <v>3</v>
      </c>
      <c r="L505" s="8">
        <f t="shared" si="67"/>
        <v>4057</v>
      </c>
      <c r="M505" s="8">
        <v>69</v>
      </c>
      <c r="N505" s="47">
        <v>1</v>
      </c>
      <c r="O505" s="10">
        <f t="shared" si="66"/>
        <v>4127</v>
      </c>
      <c r="P505" s="11">
        <f t="shared" si="68"/>
        <v>0.95862726406101051</v>
      </c>
      <c r="Q505" s="11">
        <f t="shared" si="69"/>
        <v>0.77349857006673017</v>
      </c>
      <c r="R505" s="7"/>
    </row>
    <row r="506" spans="1:18" x14ac:dyDescent="0.25">
      <c r="A506" s="7" t="s">
        <v>485</v>
      </c>
      <c r="B506" s="7" t="s">
        <v>486</v>
      </c>
      <c r="C506" s="7" t="s">
        <v>506</v>
      </c>
      <c r="D506" s="47">
        <v>3244</v>
      </c>
      <c r="E506" s="8">
        <v>2979</v>
      </c>
      <c r="F506" s="47">
        <v>1116</v>
      </c>
      <c r="G506" s="47">
        <v>811</v>
      </c>
      <c r="H506" s="47">
        <v>52</v>
      </c>
      <c r="I506" s="47">
        <v>376</v>
      </c>
      <c r="J506" s="47">
        <v>0</v>
      </c>
      <c r="K506" s="47">
        <v>0</v>
      </c>
      <c r="L506" s="8">
        <f t="shared" si="67"/>
        <v>2355</v>
      </c>
      <c r="M506" s="8">
        <v>30</v>
      </c>
      <c r="N506" s="47">
        <v>6</v>
      </c>
      <c r="O506" s="10">
        <f t="shared" si="66"/>
        <v>2391</v>
      </c>
      <c r="P506" s="11">
        <f t="shared" si="68"/>
        <v>0.91831072749691733</v>
      </c>
      <c r="Q506" s="11">
        <f t="shared" si="69"/>
        <v>0.72595561035758327</v>
      </c>
      <c r="R506" s="7"/>
    </row>
    <row r="507" spans="1:18" x14ac:dyDescent="0.25">
      <c r="A507" s="7" t="s">
        <v>485</v>
      </c>
      <c r="B507" s="7" t="s">
        <v>486</v>
      </c>
      <c r="C507" s="7" t="s">
        <v>507</v>
      </c>
      <c r="D507" s="47">
        <v>1050</v>
      </c>
      <c r="E507" s="8">
        <v>962</v>
      </c>
      <c r="F507" s="47">
        <v>711</v>
      </c>
      <c r="G507" s="47">
        <v>145</v>
      </c>
      <c r="H507" s="47">
        <v>0</v>
      </c>
      <c r="I507" s="47">
        <v>1</v>
      </c>
      <c r="J507" s="47">
        <v>0</v>
      </c>
      <c r="K507" s="47">
        <v>0</v>
      </c>
      <c r="L507" s="8">
        <f t="shared" si="67"/>
        <v>857</v>
      </c>
      <c r="M507" s="8">
        <v>4</v>
      </c>
      <c r="N507" s="47">
        <v>0</v>
      </c>
      <c r="O507" s="10">
        <f t="shared" si="66"/>
        <v>861</v>
      </c>
      <c r="P507" s="11">
        <f t="shared" si="68"/>
        <v>0.91619047619047622</v>
      </c>
      <c r="Q507" s="11">
        <f t="shared" si="69"/>
        <v>0.81619047619047624</v>
      </c>
      <c r="R507" s="7"/>
    </row>
    <row r="508" spans="1:18" x14ac:dyDescent="0.25">
      <c r="A508" s="7" t="s">
        <v>485</v>
      </c>
      <c r="B508" s="7" t="s">
        <v>407</v>
      </c>
      <c r="C508" s="7" t="s">
        <v>508</v>
      </c>
      <c r="D508" s="47">
        <v>198</v>
      </c>
      <c r="E508" s="8">
        <v>193</v>
      </c>
      <c r="F508" s="47">
        <v>152</v>
      </c>
      <c r="G508" s="47">
        <v>6</v>
      </c>
      <c r="H508" s="47">
        <v>0</v>
      </c>
      <c r="I508" s="47">
        <v>0</v>
      </c>
      <c r="J508" s="47">
        <v>0</v>
      </c>
      <c r="K508" s="47">
        <v>0</v>
      </c>
      <c r="L508" s="8">
        <f t="shared" si="67"/>
        <v>158</v>
      </c>
      <c r="M508" s="8">
        <v>1</v>
      </c>
      <c r="N508" s="47">
        <v>0</v>
      </c>
      <c r="O508" s="10">
        <f t="shared" si="66"/>
        <v>159</v>
      </c>
      <c r="P508" s="11">
        <f t="shared" si="68"/>
        <v>0.9747474747474747</v>
      </c>
      <c r="Q508" s="11">
        <f t="shared" si="69"/>
        <v>0.79797979797979801</v>
      </c>
      <c r="R508" s="7"/>
    </row>
    <row r="509" spans="1:18" x14ac:dyDescent="0.25">
      <c r="A509" s="7" t="s">
        <v>485</v>
      </c>
      <c r="B509" s="7" t="s">
        <v>407</v>
      </c>
      <c r="C509" s="7" t="s">
        <v>509</v>
      </c>
      <c r="D509" s="47">
        <v>5085</v>
      </c>
      <c r="E509" s="8">
        <v>4971</v>
      </c>
      <c r="F509" s="47">
        <v>3193</v>
      </c>
      <c r="G509" s="47">
        <v>948</v>
      </c>
      <c r="H509" s="47">
        <v>3</v>
      </c>
      <c r="I509" s="47">
        <v>0</v>
      </c>
      <c r="J509" s="47">
        <v>0</v>
      </c>
      <c r="K509" s="47">
        <v>0</v>
      </c>
      <c r="L509" s="8">
        <f t="shared" si="67"/>
        <v>4144</v>
      </c>
      <c r="M509" s="8">
        <v>17</v>
      </c>
      <c r="N509" s="47">
        <v>0</v>
      </c>
      <c r="O509" s="10">
        <f t="shared" si="66"/>
        <v>4161</v>
      </c>
      <c r="P509" s="11">
        <f t="shared" si="68"/>
        <v>0.97758112094395277</v>
      </c>
      <c r="Q509" s="11">
        <f t="shared" si="69"/>
        <v>0.81494591937069816</v>
      </c>
      <c r="R509" s="7"/>
    </row>
    <row r="510" spans="1:18" x14ac:dyDescent="0.25">
      <c r="A510" s="7" t="s">
        <v>485</v>
      </c>
      <c r="B510" s="7" t="s">
        <v>407</v>
      </c>
      <c r="C510" s="7" t="s">
        <v>510</v>
      </c>
      <c r="D510" s="47">
        <v>3930</v>
      </c>
      <c r="E510" s="8">
        <v>3877</v>
      </c>
      <c r="F510" s="47">
        <v>2245</v>
      </c>
      <c r="G510" s="47">
        <v>1098</v>
      </c>
      <c r="H510" s="47">
        <v>47</v>
      </c>
      <c r="I510" s="47">
        <v>0</v>
      </c>
      <c r="J510" s="47">
        <v>0</v>
      </c>
      <c r="K510" s="47">
        <v>0</v>
      </c>
      <c r="L510" s="8">
        <f t="shared" si="67"/>
        <v>3390</v>
      </c>
      <c r="M510" s="8">
        <v>15</v>
      </c>
      <c r="N510" s="47">
        <v>0</v>
      </c>
      <c r="O510" s="10">
        <f t="shared" si="66"/>
        <v>3405</v>
      </c>
      <c r="P510" s="11">
        <f t="shared" si="68"/>
        <v>0.98651399491094149</v>
      </c>
      <c r="Q510" s="11">
        <f t="shared" si="69"/>
        <v>0.86259541984732824</v>
      </c>
      <c r="R510" s="7"/>
    </row>
    <row r="511" spans="1:18" x14ac:dyDescent="0.25">
      <c r="A511" s="7" t="s">
        <v>485</v>
      </c>
      <c r="B511" s="7" t="s">
        <v>407</v>
      </c>
      <c r="C511" s="7" t="s">
        <v>511</v>
      </c>
      <c r="D511" s="47">
        <v>2104</v>
      </c>
      <c r="E511" s="8">
        <v>2088</v>
      </c>
      <c r="F511" s="47">
        <v>1215</v>
      </c>
      <c r="G511" s="47">
        <v>555</v>
      </c>
      <c r="H511" s="47">
        <v>83</v>
      </c>
      <c r="I511" s="47">
        <v>0</v>
      </c>
      <c r="J511" s="47">
        <v>0</v>
      </c>
      <c r="K511" s="47">
        <v>0</v>
      </c>
      <c r="L511" s="8">
        <f t="shared" si="67"/>
        <v>1853</v>
      </c>
      <c r="M511" s="8">
        <v>9</v>
      </c>
      <c r="N511" s="47">
        <v>0</v>
      </c>
      <c r="O511" s="10">
        <f t="shared" si="66"/>
        <v>1862</v>
      </c>
      <c r="P511" s="11">
        <f t="shared" si="68"/>
        <v>0.99239543726235746</v>
      </c>
      <c r="Q511" s="11">
        <f t="shared" si="69"/>
        <v>0.88070342205323193</v>
      </c>
      <c r="R511" s="7"/>
    </row>
    <row r="512" spans="1:18" x14ac:dyDescent="0.25">
      <c r="A512" s="7" t="s">
        <v>485</v>
      </c>
      <c r="B512" s="7" t="s">
        <v>407</v>
      </c>
      <c r="C512" s="7" t="s">
        <v>512</v>
      </c>
      <c r="D512" s="47">
        <v>1391</v>
      </c>
      <c r="E512" s="8">
        <v>1373</v>
      </c>
      <c r="F512" s="47">
        <v>932</v>
      </c>
      <c r="G512" s="47">
        <v>261</v>
      </c>
      <c r="H512" s="47">
        <v>0</v>
      </c>
      <c r="I512" s="47">
        <v>0</v>
      </c>
      <c r="J512" s="47">
        <v>0</v>
      </c>
      <c r="K512" s="47">
        <v>0</v>
      </c>
      <c r="L512" s="8">
        <f t="shared" si="67"/>
        <v>1193</v>
      </c>
      <c r="M512" s="8">
        <v>6</v>
      </c>
      <c r="N512" s="47">
        <v>0</v>
      </c>
      <c r="O512" s="10">
        <f t="shared" si="66"/>
        <v>1199</v>
      </c>
      <c r="P512" s="11">
        <f t="shared" si="68"/>
        <v>0.98705966930265998</v>
      </c>
      <c r="Q512" s="11">
        <f t="shared" si="69"/>
        <v>0.85765636232925957</v>
      </c>
      <c r="R512" s="7"/>
    </row>
    <row r="513" spans="1:18" x14ac:dyDescent="0.25">
      <c r="A513" s="7" t="s">
        <v>485</v>
      </c>
      <c r="B513" s="7" t="s">
        <v>407</v>
      </c>
      <c r="C513" s="7" t="s">
        <v>513</v>
      </c>
      <c r="D513" s="47">
        <v>1532</v>
      </c>
      <c r="E513" s="8">
        <v>1514</v>
      </c>
      <c r="F513" s="47">
        <v>1169</v>
      </c>
      <c r="G513" s="47">
        <v>134</v>
      </c>
      <c r="H513" s="47">
        <v>0</v>
      </c>
      <c r="I513" s="47">
        <v>0</v>
      </c>
      <c r="J513" s="47">
        <v>0</v>
      </c>
      <c r="K513" s="47">
        <v>0</v>
      </c>
      <c r="L513" s="8">
        <f t="shared" si="67"/>
        <v>1303</v>
      </c>
      <c r="M513" s="8">
        <v>2</v>
      </c>
      <c r="N513" s="47">
        <v>0</v>
      </c>
      <c r="O513" s="10">
        <f t="shared" si="66"/>
        <v>1305</v>
      </c>
      <c r="P513" s="11">
        <f t="shared" si="68"/>
        <v>0.98825065274151436</v>
      </c>
      <c r="Q513" s="11">
        <f t="shared" si="69"/>
        <v>0.85052219321148825</v>
      </c>
      <c r="R513" s="7"/>
    </row>
    <row r="514" spans="1:18" x14ac:dyDescent="0.25">
      <c r="A514" s="7" t="s">
        <v>485</v>
      </c>
      <c r="B514" s="7" t="s">
        <v>387</v>
      </c>
      <c r="C514" s="7" t="s">
        <v>514</v>
      </c>
      <c r="D514" s="47">
        <v>157462</v>
      </c>
      <c r="E514" s="8">
        <v>151174</v>
      </c>
      <c r="F514" s="47">
        <v>33180</v>
      </c>
      <c r="G514" s="47">
        <v>37435</v>
      </c>
      <c r="H514" s="47">
        <v>39266</v>
      </c>
      <c r="I514" s="47">
        <v>10811</v>
      </c>
      <c r="J514" s="47">
        <v>5525</v>
      </c>
      <c r="K514" s="47">
        <v>11278</v>
      </c>
      <c r="L514" s="8">
        <f t="shared" si="67"/>
        <v>137495</v>
      </c>
      <c r="M514" s="8">
        <v>2474</v>
      </c>
      <c r="N514" s="47">
        <v>125</v>
      </c>
      <c r="O514" s="10">
        <f t="shared" ref="O514:O577" si="71">SUM(L514:N514)</f>
        <v>140094</v>
      </c>
      <c r="P514" s="11">
        <f t="shared" si="68"/>
        <v>0.96006655574043265</v>
      </c>
      <c r="Q514" s="11">
        <f t="shared" si="69"/>
        <v>0.87319480255553716</v>
      </c>
      <c r="R514" s="7"/>
    </row>
    <row r="515" spans="1:18" x14ac:dyDescent="0.25">
      <c r="A515" s="7" t="s">
        <v>485</v>
      </c>
      <c r="B515" s="7" t="s">
        <v>387</v>
      </c>
      <c r="C515" s="7" t="s">
        <v>515</v>
      </c>
      <c r="D515" s="47">
        <v>25234</v>
      </c>
      <c r="E515" s="8">
        <v>24241</v>
      </c>
      <c r="F515" s="47">
        <v>9117</v>
      </c>
      <c r="G515" s="47">
        <v>9333</v>
      </c>
      <c r="H515" s="47">
        <v>2469</v>
      </c>
      <c r="I515" s="47">
        <v>20</v>
      </c>
      <c r="J515" s="47">
        <v>0</v>
      </c>
      <c r="K515" s="47">
        <v>0</v>
      </c>
      <c r="L515" s="8">
        <f t="shared" si="67"/>
        <v>20939</v>
      </c>
      <c r="M515" s="8">
        <v>276</v>
      </c>
      <c r="N515" s="47">
        <v>53</v>
      </c>
      <c r="O515" s="10">
        <f t="shared" si="71"/>
        <v>21268</v>
      </c>
      <c r="P515" s="11">
        <f t="shared" si="68"/>
        <v>0.96064833161607355</v>
      </c>
      <c r="Q515" s="11">
        <f t="shared" si="69"/>
        <v>0.82979313624474915</v>
      </c>
      <c r="R515" s="7"/>
    </row>
    <row r="516" spans="1:18" x14ac:dyDescent="0.25">
      <c r="A516" s="7" t="s">
        <v>485</v>
      </c>
      <c r="B516" s="7" t="s">
        <v>387</v>
      </c>
      <c r="C516" s="7" t="s">
        <v>516</v>
      </c>
      <c r="D516" s="47">
        <v>12909</v>
      </c>
      <c r="E516" s="8">
        <v>12343</v>
      </c>
      <c r="F516" s="47">
        <v>8015</v>
      </c>
      <c r="G516" s="47">
        <v>2233</v>
      </c>
      <c r="H516" s="47">
        <v>6</v>
      </c>
      <c r="I516" s="47">
        <v>0</v>
      </c>
      <c r="J516" s="47">
        <v>0</v>
      </c>
      <c r="K516" s="47">
        <v>0</v>
      </c>
      <c r="L516" s="8">
        <f t="shared" si="67"/>
        <v>10254</v>
      </c>
      <c r="M516" s="8">
        <v>61</v>
      </c>
      <c r="N516" s="47">
        <v>129</v>
      </c>
      <c r="O516" s="10">
        <f t="shared" si="71"/>
        <v>10444</v>
      </c>
      <c r="P516" s="11">
        <f t="shared" si="68"/>
        <v>0.95615462080718883</v>
      </c>
      <c r="Q516" s="11">
        <f t="shared" si="69"/>
        <v>0.79432953753195445</v>
      </c>
      <c r="R516" s="7"/>
    </row>
    <row r="517" spans="1:18" x14ac:dyDescent="0.25">
      <c r="A517" s="7" t="s">
        <v>485</v>
      </c>
      <c r="B517" s="7" t="s">
        <v>387</v>
      </c>
      <c r="C517" s="7" t="s">
        <v>517</v>
      </c>
      <c r="D517" s="47">
        <v>16815</v>
      </c>
      <c r="E517" s="8">
        <v>16510</v>
      </c>
      <c r="F517" s="47">
        <v>10584</v>
      </c>
      <c r="G517" s="47">
        <v>3510</v>
      </c>
      <c r="H517" s="47">
        <v>956</v>
      </c>
      <c r="I517" s="47">
        <v>47</v>
      </c>
      <c r="J517" s="47">
        <v>0</v>
      </c>
      <c r="K517" s="47">
        <v>0</v>
      </c>
      <c r="L517" s="8">
        <f t="shared" si="67"/>
        <v>15097</v>
      </c>
      <c r="M517" s="8">
        <v>176</v>
      </c>
      <c r="N517" s="47">
        <v>5</v>
      </c>
      <c r="O517" s="10">
        <f t="shared" si="71"/>
        <v>15278</v>
      </c>
      <c r="P517" s="11">
        <f t="shared" si="68"/>
        <v>0.98186143324412722</v>
      </c>
      <c r="Q517" s="11">
        <f t="shared" si="69"/>
        <v>0.89782931906036278</v>
      </c>
      <c r="R517" s="7"/>
    </row>
    <row r="518" spans="1:18" x14ac:dyDescent="0.25">
      <c r="A518" s="7" t="s">
        <v>485</v>
      </c>
      <c r="B518" s="7" t="s">
        <v>387</v>
      </c>
      <c r="C518" s="7" t="s">
        <v>518</v>
      </c>
      <c r="D518" s="47">
        <v>3076</v>
      </c>
      <c r="E518" s="8">
        <v>3026</v>
      </c>
      <c r="F518" s="47">
        <v>1779</v>
      </c>
      <c r="G518" s="47">
        <v>17</v>
      </c>
      <c r="H518" s="47">
        <v>0</v>
      </c>
      <c r="I518" s="47">
        <v>0</v>
      </c>
      <c r="J518" s="47">
        <v>0</v>
      </c>
      <c r="K518" s="47">
        <v>0</v>
      </c>
      <c r="L518" s="8">
        <f t="shared" ref="L518:L581" si="72">SUM(F518:K518)</f>
        <v>1796</v>
      </c>
      <c r="M518" s="8">
        <v>4</v>
      </c>
      <c r="N518" s="47">
        <v>0</v>
      </c>
      <c r="O518" s="10">
        <f t="shared" si="71"/>
        <v>1800</v>
      </c>
      <c r="P518" s="11">
        <f t="shared" ref="P518:P581" si="73">E518/D518</f>
        <v>0.98374512353706112</v>
      </c>
      <c r="Q518" s="11">
        <f t="shared" ref="Q518:Q581" si="74">L518/D518</f>
        <v>0.58387516254876459</v>
      </c>
      <c r="R518" s="7"/>
    </row>
    <row r="519" spans="1:18" x14ac:dyDescent="0.25">
      <c r="A519" s="7" t="s">
        <v>485</v>
      </c>
      <c r="B519" s="7" t="s">
        <v>387</v>
      </c>
      <c r="C519" s="7" t="s">
        <v>519</v>
      </c>
      <c r="D519" s="47">
        <v>8309</v>
      </c>
      <c r="E519" s="8">
        <v>8057</v>
      </c>
      <c r="F519" s="47">
        <v>2888</v>
      </c>
      <c r="G519" s="47">
        <v>4234</v>
      </c>
      <c r="H519" s="47">
        <v>1</v>
      </c>
      <c r="I519" s="47">
        <v>0</v>
      </c>
      <c r="J519" s="47">
        <v>0</v>
      </c>
      <c r="K519" s="47">
        <v>0</v>
      </c>
      <c r="L519" s="8">
        <f t="shared" si="72"/>
        <v>7123</v>
      </c>
      <c r="M519" s="8">
        <v>52</v>
      </c>
      <c r="N519" s="47">
        <v>6</v>
      </c>
      <c r="O519" s="10">
        <f t="shared" si="71"/>
        <v>7181</v>
      </c>
      <c r="P519" s="11">
        <f t="shared" si="73"/>
        <v>0.96967144060657118</v>
      </c>
      <c r="Q519" s="11">
        <f t="shared" si="74"/>
        <v>0.8572632085690215</v>
      </c>
      <c r="R519" s="7"/>
    </row>
    <row r="520" spans="1:18" x14ac:dyDescent="0.25">
      <c r="A520" s="7" t="s">
        <v>485</v>
      </c>
      <c r="B520" s="7" t="s">
        <v>387</v>
      </c>
      <c r="C520" s="7" t="s">
        <v>520</v>
      </c>
      <c r="D520" s="47">
        <v>3911</v>
      </c>
      <c r="E520" s="8">
        <v>3880</v>
      </c>
      <c r="F520" s="47">
        <v>2992</v>
      </c>
      <c r="G520" s="47">
        <v>418</v>
      </c>
      <c r="H520" s="47">
        <v>1</v>
      </c>
      <c r="I520" s="47">
        <v>0</v>
      </c>
      <c r="J520" s="47">
        <v>0</v>
      </c>
      <c r="K520" s="47">
        <v>0</v>
      </c>
      <c r="L520" s="8">
        <f t="shared" si="72"/>
        <v>3411</v>
      </c>
      <c r="M520" s="8">
        <v>11</v>
      </c>
      <c r="N520" s="47">
        <v>3</v>
      </c>
      <c r="O520" s="10">
        <f t="shared" si="71"/>
        <v>3425</v>
      </c>
      <c r="P520" s="11">
        <f t="shared" si="73"/>
        <v>0.9920736384556379</v>
      </c>
      <c r="Q520" s="11">
        <f t="shared" si="74"/>
        <v>0.87215545896190227</v>
      </c>
      <c r="R520" s="7"/>
    </row>
    <row r="521" spans="1:18" x14ac:dyDescent="0.25">
      <c r="A521" s="7" t="s">
        <v>485</v>
      </c>
      <c r="B521" s="7" t="s">
        <v>387</v>
      </c>
      <c r="C521" s="7" t="s">
        <v>521</v>
      </c>
      <c r="D521" s="47">
        <v>2618</v>
      </c>
      <c r="E521" s="8">
        <v>2567</v>
      </c>
      <c r="F521" s="47">
        <v>1210</v>
      </c>
      <c r="G521" s="47">
        <v>808</v>
      </c>
      <c r="H521" s="47">
        <v>28</v>
      </c>
      <c r="I521" s="47">
        <v>0</v>
      </c>
      <c r="J521" s="47">
        <v>0</v>
      </c>
      <c r="K521" s="47">
        <v>0</v>
      </c>
      <c r="L521" s="8">
        <f t="shared" si="72"/>
        <v>2046</v>
      </c>
      <c r="M521" s="8">
        <v>8</v>
      </c>
      <c r="N521" s="47">
        <v>0</v>
      </c>
      <c r="O521" s="10">
        <f t="shared" si="71"/>
        <v>2054</v>
      </c>
      <c r="P521" s="11">
        <f t="shared" si="73"/>
        <v>0.98051948051948057</v>
      </c>
      <c r="Q521" s="11">
        <f t="shared" si="74"/>
        <v>0.78151260504201681</v>
      </c>
      <c r="R521" s="7"/>
    </row>
    <row r="522" spans="1:18" x14ac:dyDescent="0.25">
      <c r="A522" s="7" t="s">
        <v>485</v>
      </c>
      <c r="B522" s="7" t="s">
        <v>387</v>
      </c>
      <c r="C522" s="7" t="s">
        <v>522</v>
      </c>
      <c r="D522" s="47">
        <v>4504</v>
      </c>
      <c r="E522" s="8">
        <v>4072</v>
      </c>
      <c r="F522" s="47">
        <v>3155</v>
      </c>
      <c r="G522" s="47">
        <v>177</v>
      </c>
      <c r="H522" s="47">
        <v>0</v>
      </c>
      <c r="I522" s="47">
        <v>0</v>
      </c>
      <c r="J522" s="47">
        <v>0</v>
      </c>
      <c r="K522" s="47">
        <v>0</v>
      </c>
      <c r="L522" s="8">
        <f t="shared" si="72"/>
        <v>3332</v>
      </c>
      <c r="M522" s="8">
        <v>23</v>
      </c>
      <c r="N522" s="47">
        <v>2</v>
      </c>
      <c r="O522" s="10">
        <f t="shared" si="71"/>
        <v>3357</v>
      </c>
      <c r="P522" s="11">
        <f t="shared" si="73"/>
        <v>0.9040852575488455</v>
      </c>
      <c r="Q522" s="11">
        <f t="shared" si="74"/>
        <v>0.73978685612788631</v>
      </c>
      <c r="R522" s="7"/>
    </row>
    <row r="523" spans="1:18" x14ac:dyDescent="0.25">
      <c r="A523" s="7" t="s">
        <v>485</v>
      </c>
      <c r="B523" s="7" t="s">
        <v>387</v>
      </c>
      <c r="C523" s="7" t="s">
        <v>523</v>
      </c>
      <c r="D523" s="47">
        <v>3576</v>
      </c>
      <c r="E523" s="8">
        <v>3362</v>
      </c>
      <c r="F523" s="47">
        <v>2072</v>
      </c>
      <c r="G523" s="47">
        <v>604</v>
      </c>
      <c r="H523" s="47">
        <v>1</v>
      </c>
      <c r="I523" s="47">
        <v>0</v>
      </c>
      <c r="J523" s="47">
        <v>0</v>
      </c>
      <c r="K523" s="47">
        <v>0</v>
      </c>
      <c r="L523" s="8">
        <f t="shared" si="72"/>
        <v>2677</v>
      </c>
      <c r="M523" s="8">
        <v>27</v>
      </c>
      <c r="N523" s="47">
        <v>0</v>
      </c>
      <c r="O523" s="10">
        <f t="shared" si="71"/>
        <v>2704</v>
      </c>
      <c r="P523" s="11">
        <f t="shared" si="73"/>
        <v>0.94015659955257269</v>
      </c>
      <c r="Q523" s="11">
        <f t="shared" si="74"/>
        <v>0.74860178970917224</v>
      </c>
      <c r="R523" s="7"/>
    </row>
    <row r="524" spans="1:18" x14ac:dyDescent="0.25">
      <c r="A524" s="7" t="s">
        <v>485</v>
      </c>
      <c r="B524" s="7" t="s">
        <v>387</v>
      </c>
      <c r="C524" s="7" t="s">
        <v>524</v>
      </c>
      <c r="D524" s="47">
        <v>1069</v>
      </c>
      <c r="E524" s="8">
        <v>1054</v>
      </c>
      <c r="F524" s="47">
        <v>393</v>
      </c>
      <c r="G524" s="47">
        <v>410</v>
      </c>
      <c r="H524" s="47">
        <v>0</v>
      </c>
      <c r="I524" s="47">
        <v>0</v>
      </c>
      <c r="J524" s="47">
        <v>0</v>
      </c>
      <c r="K524" s="47">
        <v>0</v>
      </c>
      <c r="L524" s="8">
        <f t="shared" si="72"/>
        <v>803</v>
      </c>
      <c r="M524" s="8">
        <v>5</v>
      </c>
      <c r="N524" s="47">
        <v>0</v>
      </c>
      <c r="O524" s="10">
        <f t="shared" si="71"/>
        <v>808</v>
      </c>
      <c r="P524" s="11">
        <f t="shared" si="73"/>
        <v>0.98596819457436857</v>
      </c>
      <c r="Q524" s="11">
        <f t="shared" si="74"/>
        <v>0.75116931711880264</v>
      </c>
      <c r="R524" s="7"/>
    </row>
    <row r="525" spans="1:18" x14ac:dyDescent="0.25">
      <c r="A525" s="7" t="s">
        <v>485</v>
      </c>
      <c r="B525" s="7" t="s">
        <v>387</v>
      </c>
      <c r="C525" s="7" t="s">
        <v>525</v>
      </c>
      <c r="D525" s="47">
        <v>7552</v>
      </c>
      <c r="E525" s="8">
        <v>7489</v>
      </c>
      <c r="F525" s="47">
        <v>3063</v>
      </c>
      <c r="G525" s="47">
        <v>2255</v>
      </c>
      <c r="H525" s="47">
        <v>243</v>
      </c>
      <c r="I525" s="47">
        <v>0</v>
      </c>
      <c r="J525" s="47">
        <v>0</v>
      </c>
      <c r="K525" s="47">
        <v>0</v>
      </c>
      <c r="L525" s="8">
        <f t="shared" si="72"/>
        <v>5561</v>
      </c>
      <c r="M525" s="8">
        <v>25</v>
      </c>
      <c r="N525" s="47">
        <v>1</v>
      </c>
      <c r="O525" s="10">
        <f t="shared" si="71"/>
        <v>5587</v>
      </c>
      <c r="P525" s="11">
        <f t="shared" si="73"/>
        <v>0.99165783898305082</v>
      </c>
      <c r="Q525" s="11">
        <f t="shared" si="74"/>
        <v>0.73636122881355937</v>
      </c>
      <c r="R525" s="7"/>
    </row>
    <row r="526" spans="1:18" x14ac:dyDescent="0.25">
      <c r="A526" s="7" t="s">
        <v>485</v>
      </c>
      <c r="B526" s="7" t="s">
        <v>387</v>
      </c>
      <c r="C526" s="7" t="s">
        <v>526</v>
      </c>
      <c r="D526" s="47">
        <v>3292</v>
      </c>
      <c r="E526" s="8">
        <v>3263</v>
      </c>
      <c r="F526" s="47">
        <v>1933</v>
      </c>
      <c r="G526" s="47">
        <v>280</v>
      </c>
      <c r="H526" s="47">
        <v>0</v>
      </c>
      <c r="I526" s="47">
        <v>0</v>
      </c>
      <c r="J526" s="47">
        <v>0</v>
      </c>
      <c r="K526" s="47">
        <v>0</v>
      </c>
      <c r="L526" s="8">
        <f t="shared" si="72"/>
        <v>2213</v>
      </c>
      <c r="M526" s="8">
        <v>3</v>
      </c>
      <c r="N526" s="47">
        <v>0</v>
      </c>
      <c r="O526" s="10">
        <f t="shared" si="71"/>
        <v>2216</v>
      </c>
      <c r="P526" s="11">
        <f t="shared" si="73"/>
        <v>0.99119076549210205</v>
      </c>
      <c r="Q526" s="11">
        <f t="shared" si="74"/>
        <v>0.67223572296476308</v>
      </c>
      <c r="R526" s="7"/>
    </row>
    <row r="527" spans="1:18" x14ac:dyDescent="0.25">
      <c r="A527" s="7" t="s">
        <v>485</v>
      </c>
      <c r="B527" s="7" t="s">
        <v>387</v>
      </c>
      <c r="C527" s="7" t="s">
        <v>527</v>
      </c>
      <c r="D527" s="47">
        <v>10948</v>
      </c>
      <c r="E527" s="8">
        <v>9471</v>
      </c>
      <c r="F527" s="47">
        <v>3044</v>
      </c>
      <c r="G527" s="47">
        <v>1863</v>
      </c>
      <c r="H527" s="47">
        <v>720</v>
      </c>
      <c r="I527" s="47">
        <v>0</v>
      </c>
      <c r="J527" s="47">
        <v>0</v>
      </c>
      <c r="K527" s="47">
        <v>0</v>
      </c>
      <c r="L527" s="8">
        <f t="shared" si="72"/>
        <v>5627</v>
      </c>
      <c r="M527" s="8">
        <v>21</v>
      </c>
      <c r="N527" s="47">
        <v>1</v>
      </c>
      <c r="O527" s="10">
        <f t="shared" si="71"/>
        <v>5649</v>
      </c>
      <c r="P527" s="11">
        <f t="shared" si="73"/>
        <v>0.86508951406649615</v>
      </c>
      <c r="Q527" s="11">
        <f t="shared" si="74"/>
        <v>0.5139751552795031</v>
      </c>
      <c r="R527" s="7"/>
    </row>
    <row r="528" spans="1:18" x14ac:dyDescent="0.25">
      <c r="A528" s="7" t="s">
        <v>485</v>
      </c>
      <c r="B528" s="7" t="s">
        <v>387</v>
      </c>
      <c r="C528" s="7" t="s">
        <v>528</v>
      </c>
      <c r="D528" s="47">
        <v>3041</v>
      </c>
      <c r="E528" s="8">
        <v>2975</v>
      </c>
      <c r="F528" s="47">
        <v>1332</v>
      </c>
      <c r="G528" s="47">
        <v>115</v>
      </c>
      <c r="H528" s="47">
        <v>0</v>
      </c>
      <c r="I528" s="47">
        <v>0</v>
      </c>
      <c r="J528" s="47">
        <v>0</v>
      </c>
      <c r="K528" s="47">
        <v>0</v>
      </c>
      <c r="L528" s="8">
        <f t="shared" si="72"/>
        <v>1447</v>
      </c>
      <c r="M528" s="8">
        <v>6</v>
      </c>
      <c r="N528" s="47">
        <v>0</v>
      </c>
      <c r="O528" s="10">
        <f t="shared" si="71"/>
        <v>1453</v>
      </c>
      <c r="P528" s="11">
        <f t="shared" si="73"/>
        <v>0.97829661295626436</v>
      </c>
      <c r="Q528" s="11">
        <f t="shared" si="74"/>
        <v>0.47583031897402173</v>
      </c>
      <c r="R528" s="7"/>
    </row>
    <row r="529" spans="1:18" x14ac:dyDescent="0.25">
      <c r="A529" s="7" t="s">
        <v>485</v>
      </c>
      <c r="B529" s="7" t="s">
        <v>387</v>
      </c>
      <c r="C529" s="7" t="s">
        <v>529</v>
      </c>
      <c r="D529" s="47">
        <v>1769</v>
      </c>
      <c r="E529" s="8">
        <v>1746</v>
      </c>
      <c r="F529" s="47">
        <v>1039</v>
      </c>
      <c r="G529" s="47">
        <v>101</v>
      </c>
      <c r="H529" s="47">
        <v>0</v>
      </c>
      <c r="I529" s="47">
        <v>0</v>
      </c>
      <c r="J529" s="47">
        <v>0</v>
      </c>
      <c r="K529" s="47">
        <v>0</v>
      </c>
      <c r="L529" s="8">
        <f t="shared" si="72"/>
        <v>1140</v>
      </c>
      <c r="M529" s="8">
        <v>3</v>
      </c>
      <c r="N529" s="47">
        <v>0</v>
      </c>
      <c r="O529" s="10">
        <f t="shared" si="71"/>
        <v>1143</v>
      </c>
      <c r="P529" s="11">
        <f t="shared" si="73"/>
        <v>0.98699830412662526</v>
      </c>
      <c r="Q529" s="11">
        <f t="shared" si="74"/>
        <v>0.64443188241944604</v>
      </c>
      <c r="R529" s="7"/>
    </row>
    <row r="530" spans="1:18" x14ac:dyDescent="0.25">
      <c r="A530" s="7" t="s">
        <v>485</v>
      </c>
      <c r="B530" s="7" t="s">
        <v>387</v>
      </c>
      <c r="C530" s="7" t="s">
        <v>243</v>
      </c>
      <c r="D530" s="47">
        <v>2787</v>
      </c>
      <c r="E530" s="8">
        <v>2760</v>
      </c>
      <c r="F530" s="47">
        <v>1770</v>
      </c>
      <c r="G530" s="47">
        <v>0</v>
      </c>
      <c r="H530" s="47">
        <v>0</v>
      </c>
      <c r="I530" s="47">
        <v>0</v>
      </c>
      <c r="J530" s="47">
        <v>0</v>
      </c>
      <c r="K530" s="47">
        <v>0</v>
      </c>
      <c r="L530" s="8">
        <f t="shared" si="72"/>
        <v>1770</v>
      </c>
      <c r="M530" s="8">
        <v>6</v>
      </c>
      <c r="N530" s="47">
        <v>0</v>
      </c>
      <c r="O530" s="10">
        <f t="shared" si="71"/>
        <v>1776</v>
      </c>
      <c r="P530" s="11">
        <f t="shared" si="73"/>
        <v>0.9903121636167922</v>
      </c>
      <c r="Q530" s="11">
        <f t="shared" si="74"/>
        <v>0.63509149623250805</v>
      </c>
      <c r="R530" s="7"/>
    </row>
    <row r="531" spans="1:18" x14ac:dyDescent="0.25">
      <c r="A531" s="7" t="s">
        <v>485</v>
      </c>
      <c r="B531" s="7" t="s">
        <v>387</v>
      </c>
      <c r="C531" s="7" t="s">
        <v>530</v>
      </c>
      <c r="D531" s="47">
        <v>1604</v>
      </c>
      <c r="E531" s="8">
        <v>1574</v>
      </c>
      <c r="F531" s="47">
        <v>1008</v>
      </c>
      <c r="G531" s="47">
        <v>65</v>
      </c>
      <c r="H531" s="47">
        <v>0</v>
      </c>
      <c r="I531" s="47">
        <v>0</v>
      </c>
      <c r="J531" s="47">
        <v>0</v>
      </c>
      <c r="K531" s="47">
        <v>0</v>
      </c>
      <c r="L531" s="8">
        <f t="shared" si="72"/>
        <v>1073</v>
      </c>
      <c r="M531" s="8">
        <v>0</v>
      </c>
      <c r="N531" s="47">
        <v>0</v>
      </c>
      <c r="O531" s="10">
        <f t="shared" si="71"/>
        <v>1073</v>
      </c>
      <c r="P531" s="11">
        <f t="shared" si="73"/>
        <v>0.98129675810473815</v>
      </c>
      <c r="Q531" s="11">
        <f t="shared" si="74"/>
        <v>0.66895261845386533</v>
      </c>
      <c r="R531" s="7"/>
    </row>
    <row r="532" spans="1:18" x14ac:dyDescent="0.25">
      <c r="A532" s="7" t="s">
        <v>485</v>
      </c>
      <c r="B532" s="7" t="s">
        <v>387</v>
      </c>
      <c r="C532" s="7" t="s">
        <v>531</v>
      </c>
      <c r="D532" s="47">
        <v>885</v>
      </c>
      <c r="E532" s="8">
        <v>876</v>
      </c>
      <c r="F532" s="47">
        <v>596</v>
      </c>
      <c r="G532" s="47">
        <v>0</v>
      </c>
      <c r="H532" s="47">
        <v>0</v>
      </c>
      <c r="I532" s="47">
        <v>0</v>
      </c>
      <c r="J532" s="47">
        <v>0</v>
      </c>
      <c r="K532" s="47">
        <v>0</v>
      </c>
      <c r="L532" s="8">
        <f t="shared" si="72"/>
        <v>596</v>
      </c>
      <c r="M532" s="8">
        <v>0</v>
      </c>
      <c r="N532" s="47">
        <v>1</v>
      </c>
      <c r="O532" s="10">
        <f t="shared" si="71"/>
        <v>597</v>
      </c>
      <c r="P532" s="11">
        <f t="shared" si="73"/>
        <v>0.98983050847457632</v>
      </c>
      <c r="Q532" s="11">
        <f t="shared" si="74"/>
        <v>0.67344632768361579</v>
      </c>
      <c r="R532" s="7"/>
    </row>
    <row r="533" spans="1:18" x14ac:dyDescent="0.25">
      <c r="A533" s="7" t="s">
        <v>485</v>
      </c>
      <c r="B533" s="7" t="s">
        <v>387</v>
      </c>
      <c r="C533" s="7" t="s">
        <v>532</v>
      </c>
      <c r="D533" s="47">
        <v>2522</v>
      </c>
      <c r="E533" s="8">
        <v>2500</v>
      </c>
      <c r="F533" s="47">
        <v>1312</v>
      </c>
      <c r="G533" s="47">
        <v>120</v>
      </c>
      <c r="H533" s="47">
        <v>0</v>
      </c>
      <c r="I533" s="47">
        <v>0</v>
      </c>
      <c r="J533" s="47">
        <v>0</v>
      </c>
      <c r="K533" s="47">
        <v>0</v>
      </c>
      <c r="L533" s="8">
        <f t="shared" si="72"/>
        <v>1432</v>
      </c>
      <c r="M533" s="8">
        <v>2</v>
      </c>
      <c r="N533" s="47">
        <v>0</v>
      </c>
      <c r="O533" s="10">
        <f t="shared" si="71"/>
        <v>1434</v>
      </c>
      <c r="P533" s="11">
        <f t="shared" si="73"/>
        <v>0.99127676447264079</v>
      </c>
      <c r="Q533" s="11">
        <f t="shared" si="74"/>
        <v>0.56780333068992861</v>
      </c>
      <c r="R533" s="7"/>
    </row>
    <row r="534" spans="1:18" x14ac:dyDescent="0.25">
      <c r="A534" s="7" t="s">
        <v>485</v>
      </c>
      <c r="B534" s="7" t="s">
        <v>387</v>
      </c>
      <c r="C534" s="7" t="s">
        <v>533</v>
      </c>
      <c r="D534" s="47">
        <v>1691</v>
      </c>
      <c r="E534" s="8">
        <v>1678</v>
      </c>
      <c r="F534" s="47">
        <v>1076</v>
      </c>
      <c r="G534" s="47">
        <v>20</v>
      </c>
      <c r="H534" s="47">
        <v>0</v>
      </c>
      <c r="I534" s="47">
        <v>0</v>
      </c>
      <c r="J534" s="47">
        <v>0</v>
      </c>
      <c r="K534" s="47">
        <v>0</v>
      </c>
      <c r="L534" s="8">
        <f t="shared" si="72"/>
        <v>1096</v>
      </c>
      <c r="M534" s="8">
        <v>1</v>
      </c>
      <c r="N534" s="47">
        <v>0</v>
      </c>
      <c r="O534" s="10">
        <f t="shared" si="71"/>
        <v>1097</v>
      </c>
      <c r="P534" s="11">
        <f t="shared" si="73"/>
        <v>0.99231224127735063</v>
      </c>
      <c r="Q534" s="11">
        <f t="shared" si="74"/>
        <v>0.64813719692489646</v>
      </c>
      <c r="R534" s="7"/>
    </row>
    <row r="535" spans="1:18" x14ac:dyDescent="0.25">
      <c r="A535" s="7" t="s">
        <v>485</v>
      </c>
      <c r="B535" s="7" t="s">
        <v>387</v>
      </c>
      <c r="C535" s="7" t="s">
        <v>534</v>
      </c>
      <c r="D535" s="47">
        <v>6882</v>
      </c>
      <c r="E535" s="8">
        <v>6701</v>
      </c>
      <c r="F535" s="47">
        <v>2904</v>
      </c>
      <c r="G535" s="47">
        <v>1877</v>
      </c>
      <c r="H535" s="47">
        <v>0</v>
      </c>
      <c r="I535" s="47">
        <v>0</v>
      </c>
      <c r="J535" s="47">
        <v>0</v>
      </c>
      <c r="K535" s="47">
        <v>0</v>
      </c>
      <c r="L535" s="8">
        <f t="shared" si="72"/>
        <v>4781</v>
      </c>
      <c r="M535" s="8">
        <v>6</v>
      </c>
      <c r="N535" s="47">
        <v>1</v>
      </c>
      <c r="O535" s="10">
        <f t="shared" si="71"/>
        <v>4788</v>
      </c>
      <c r="P535" s="11">
        <f t="shared" si="73"/>
        <v>0.97369950595757049</v>
      </c>
      <c r="Q535" s="11">
        <f t="shared" si="74"/>
        <v>0.69471083987213023</v>
      </c>
      <c r="R535" s="7"/>
    </row>
    <row r="536" spans="1:18" x14ac:dyDescent="0.25">
      <c r="A536" s="7" t="s">
        <v>485</v>
      </c>
      <c r="B536" s="7" t="s">
        <v>387</v>
      </c>
      <c r="C536" s="7" t="s">
        <v>535</v>
      </c>
      <c r="D536" s="47">
        <v>4099</v>
      </c>
      <c r="E536" s="8">
        <v>4062</v>
      </c>
      <c r="F536" s="47">
        <v>2433</v>
      </c>
      <c r="G536" s="47">
        <v>493</v>
      </c>
      <c r="H536" s="47">
        <v>0</v>
      </c>
      <c r="I536" s="47">
        <v>0</v>
      </c>
      <c r="J536" s="47">
        <v>0</v>
      </c>
      <c r="K536" s="47">
        <v>0</v>
      </c>
      <c r="L536" s="8">
        <f t="shared" si="72"/>
        <v>2926</v>
      </c>
      <c r="M536" s="8">
        <v>1</v>
      </c>
      <c r="N536" s="47">
        <v>1</v>
      </c>
      <c r="O536" s="10">
        <f t="shared" si="71"/>
        <v>2928</v>
      </c>
      <c r="P536" s="11">
        <f t="shared" si="73"/>
        <v>0.9909734081483289</v>
      </c>
      <c r="Q536" s="11">
        <f t="shared" si="74"/>
        <v>0.71383264210783115</v>
      </c>
      <c r="R536" s="7"/>
    </row>
    <row r="537" spans="1:18" x14ac:dyDescent="0.25">
      <c r="A537" s="7" t="s">
        <v>485</v>
      </c>
      <c r="B537" s="7" t="s">
        <v>387</v>
      </c>
      <c r="C537" s="7" t="s">
        <v>536</v>
      </c>
      <c r="D537" s="47">
        <v>1668</v>
      </c>
      <c r="E537" s="8">
        <v>1653</v>
      </c>
      <c r="F537" s="47">
        <v>1268</v>
      </c>
      <c r="G537" s="47">
        <v>0</v>
      </c>
      <c r="H537" s="47">
        <v>1</v>
      </c>
      <c r="I537" s="47">
        <v>0</v>
      </c>
      <c r="J537" s="47">
        <v>0</v>
      </c>
      <c r="K537" s="47">
        <v>0</v>
      </c>
      <c r="L537" s="8">
        <f t="shared" si="72"/>
        <v>1269</v>
      </c>
      <c r="M537" s="8">
        <v>1</v>
      </c>
      <c r="N537" s="47">
        <v>0</v>
      </c>
      <c r="O537" s="10">
        <f t="shared" si="71"/>
        <v>1270</v>
      </c>
      <c r="P537" s="11">
        <f t="shared" si="73"/>
        <v>0.99100719424460426</v>
      </c>
      <c r="Q537" s="11">
        <f t="shared" si="74"/>
        <v>0.76079136690647486</v>
      </c>
      <c r="R537" s="7"/>
    </row>
    <row r="538" spans="1:18" x14ac:dyDescent="0.25">
      <c r="A538" s="7" t="s">
        <v>485</v>
      </c>
      <c r="B538" s="7" t="s">
        <v>387</v>
      </c>
      <c r="C538" s="7" t="s">
        <v>537</v>
      </c>
      <c r="D538" s="47">
        <v>1894</v>
      </c>
      <c r="E538" s="8">
        <v>1864</v>
      </c>
      <c r="F538" s="47">
        <v>1385</v>
      </c>
      <c r="G538" s="47">
        <v>0</v>
      </c>
      <c r="H538" s="47">
        <v>0</v>
      </c>
      <c r="I538" s="47">
        <v>0</v>
      </c>
      <c r="J538" s="47">
        <v>0</v>
      </c>
      <c r="K538" s="47">
        <v>0</v>
      </c>
      <c r="L538" s="8">
        <f t="shared" si="72"/>
        <v>1385</v>
      </c>
      <c r="M538" s="8">
        <v>3</v>
      </c>
      <c r="N538" s="47">
        <v>0</v>
      </c>
      <c r="O538" s="10">
        <f t="shared" si="71"/>
        <v>1388</v>
      </c>
      <c r="P538" s="11">
        <f t="shared" si="73"/>
        <v>0.98416050686378032</v>
      </c>
      <c r="Q538" s="11">
        <f t="shared" si="74"/>
        <v>0.73125659978880675</v>
      </c>
      <c r="R538" s="7"/>
    </row>
    <row r="539" spans="1:18" x14ac:dyDescent="0.25">
      <c r="A539" s="7" t="s">
        <v>485</v>
      </c>
      <c r="B539" s="7" t="s">
        <v>387</v>
      </c>
      <c r="C539" s="7" t="s">
        <v>538</v>
      </c>
      <c r="D539" s="47">
        <v>2964</v>
      </c>
      <c r="E539" s="8">
        <v>2917</v>
      </c>
      <c r="F539" s="47">
        <v>2292</v>
      </c>
      <c r="G539" s="47">
        <v>0</v>
      </c>
      <c r="H539" s="47">
        <v>0</v>
      </c>
      <c r="I539" s="47">
        <v>0</v>
      </c>
      <c r="J539" s="47">
        <v>0</v>
      </c>
      <c r="K539" s="47">
        <v>0</v>
      </c>
      <c r="L539" s="8">
        <f t="shared" si="72"/>
        <v>2292</v>
      </c>
      <c r="M539" s="8">
        <v>7</v>
      </c>
      <c r="N539" s="47">
        <v>0</v>
      </c>
      <c r="O539" s="10">
        <f t="shared" si="71"/>
        <v>2299</v>
      </c>
      <c r="P539" s="11">
        <f t="shared" si="73"/>
        <v>0.98414304993252366</v>
      </c>
      <c r="Q539" s="11">
        <f t="shared" si="74"/>
        <v>0.77327935222672062</v>
      </c>
      <c r="R539" s="7"/>
    </row>
    <row r="540" spans="1:18" x14ac:dyDescent="0.25">
      <c r="A540" s="7" t="s">
        <v>485</v>
      </c>
      <c r="B540" s="7" t="s">
        <v>387</v>
      </c>
      <c r="C540" s="7" t="s">
        <v>539</v>
      </c>
      <c r="D540" s="47">
        <v>1116</v>
      </c>
      <c r="E540" s="8">
        <v>1110</v>
      </c>
      <c r="F540" s="47">
        <v>781</v>
      </c>
      <c r="G540" s="47">
        <v>0</v>
      </c>
      <c r="H540" s="47">
        <v>0</v>
      </c>
      <c r="I540" s="47">
        <v>0</v>
      </c>
      <c r="J540" s="47">
        <v>0</v>
      </c>
      <c r="K540" s="47">
        <v>0</v>
      </c>
      <c r="L540" s="8">
        <f t="shared" si="72"/>
        <v>781</v>
      </c>
      <c r="M540" s="8">
        <v>1</v>
      </c>
      <c r="N540" s="47">
        <v>0</v>
      </c>
      <c r="O540" s="10">
        <f t="shared" si="71"/>
        <v>782</v>
      </c>
      <c r="P540" s="11">
        <f t="shared" si="73"/>
        <v>0.9946236559139785</v>
      </c>
      <c r="Q540" s="11">
        <f t="shared" si="74"/>
        <v>0.69982078853046592</v>
      </c>
      <c r="R540" s="7"/>
    </row>
    <row r="541" spans="1:18" x14ac:dyDescent="0.25">
      <c r="A541" s="7" t="s">
        <v>485</v>
      </c>
      <c r="B541" s="7" t="s">
        <v>387</v>
      </c>
      <c r="C541" s="7" t="s">
        <v>540</v>
      </c>
      <c r="D541" s="47">
        <v>972</v>
      </c>
      <c r="E541" s="8">
        <v>965</v>
      </c>
      <c r="F541" s="47">
        <v>693</v>
      </c>
      <c r="G541" s="47">
        <v>0</v>
      </c>
      <c r="H541" s="47">
        <v>0</v>
      </c>
      <c r="I541" s="47">
        <v>0</v>
      </c>
      <c r="J541" s="47">
        <v>0</v>
      </c>
      <c r="K541" s="47">
        <v>0</v>
      </c>
      <c r="L541" s="8">
        <f t="shared" si="72"/>
        <v>693</v>
      </c>
      <c r="M541" s="8">
        <v>3</v>
      </c>
      <c r="N541" s="47">
        <v>0</v>
      </c>
      <c r="O541" s="10">
        <f t="shared" si="71"/>
        <v>696</v>
      </c>
      <c r="P541" s="11">
        <f t="shared" si="73"/>
        <v>0.99279835390946503</v>
      </c>
      <c r="Q541" s="11">
        <f t="shared" si="74"/>
        <v>0.71296296296296291</v>
      </c>
      <c r="R541" s="7"/>
    </row>
    <row r="542" spans="1:18" x14ac:dyDescent="0.25">
      <c r="A542" s="7" t="s">
        <v>485</v>
      </c>
      <c r="B542" s="7" t="s">
        <v>387</v>
      </c>
      <c r="C542" s="7" t="s">
        <v>541</v>
      </c>
      <c r="D542" s="48">
        <v>1918</v>
      </c>
      <c r="E542" s="8">
        <v>1905</v>
      </c>
      <c r="F542" s="48">
        <v>1225</v>
      </c>
      <c r="G542" s="48">
        <v>0</v>
      </c>
      <c r="H542" s="48">
        <v>0</v>
      </c>
      <c r="I542" s="48">
        <v>0</v>
      </c>
      <c r="J542" s="48">
        <v>0</v>
      </c>
      <c r="K542" s="48">
        <v>0</v>
      </c>
      <c r="L542" s="8">
        <f t="shared" si="72"/>
        <v>1225</v>
      </c>
      <c r="M542" s="8">
        <v>0</v>
      </c>
      <c r="N542" s="48">
        <v>0</v>
      </c>
      <c r="O542" s="10">
        <f t="shared" si="71"/>
        <v>1225</v>
      </c>
      <c r="P542" s="11">
        <f t="shared" si="73"/>
        <v>0.99322210636079244</v>
      </c>
      <c r="Q542" s="11">
        <f t="shared" si="74"/>
        <v>0.63868613138686137</v>
      </c>
      <c r="R542" s="7"/>
    </row>
    <row r="543" spans="1:18" x14ac:dyDescent="0.25">
      <c r="A543" s="7" t="s">
        <v>485</v>
      </c>
      <c r="B543" s="7" t="s">
        <v>382</v>
      </c>
      <c r="C543" s="7" t="s">
        <v>542</v>
      </c>
      <c r="D543" s="47">
        <v>124450</v>
      </c>
      <c r="E543" s="8">
        <v>118803</v>
      </c>
      <c r="F543" s="47">
        <v>41732</v>
      </c>
      <c r="G543" s="47">
        <v>37311</v>
      </c>
      <c r="H543" s="47">
        <v>20591</v>
      </c>
      <c r="I543" s="47">
        <v>8521</v>
      </c>
      <c r="J543" s="47">
        <v>3460</v>
      </c>
      <c r="K543" s="47">
        <v>1108</v>
      </c>
      <c r="L543" s="8">
        <f t="shared" si="72"/>
        <v>112723</v>
      </c>
      <c r="M543" s="8">
        <v>1617</v>
      </c>
      <c r="N543" s="47">
        <v>46</v>
      </c>
      <c r="O543" s="10">
        <f t="shared" si="71"/>
        <v>114386</v>
      </c>
      <c r="P543" s="11">
        <f t="shared" si="73"/>
        <v>0.95462434712736044</v>
      </c>
      <c r="Q543" s="11">
        <f t="shared" si="74"/>
        <v>0.90576938529529927</v>
      </c>
      <c r="R543" s="7"/>
    </row>
    <row r="544" spans="1:18" x14ac:dyDescent="0.25">
      <c r="A544" s="7" t="s">
        <v>485</v>
      </c>
      <c r="B544" s="7" t="s">
        <v>382</v>
      </c>
      <c r="C544" s="7" t="s">
        <v>543</v>
      </c>
      <c r="D544" s="47">
        <v>5388</v>
      </c>
      <c r="E544" s="8">
        <v>5084</v>
      </c>
      <c r="F544" s="47">
        <v>1959</v>
      </c>
      <c r="G544" s="47">
        <v>2375</v>
      </c>
      <c r="H544" s="47">
        <v>352</v>
      </c>
      <c r="I544" s="47">
        <v>0</v>
      </c>
      <c r="J544" s="47">
        <v>0</v>
      </c>
      <c r="K544" s="47">
        <v>0</v>
      </c>
      <c r="L544" s="8">
        <f t="shared" si="72"/>
        <v>4686</v>
      </c>
      <c r="M544" s="8">
        <v>57</v>
      </c>
      <c r="N544" s="47">
        <v>6</v>
      </c>
      <c r="O544" s="10">
        <f t="shared" si="71"/>
        <v>4749</v>
      </c>
      <c r="P544" s="11">
        <f t="shared" si="73"/>
        <v>0.94357832219747584</v>
      </c>
      <c r="Q544" s="11">
        <f t="shared" si="74"/>
        <v>0.86971046770601335</v>
      </c>
      <c r="R544" s="7"/>
    </row>
    <row r="545" spans="1:18" x14ac:dyDescent="0.25">
      <c r="A545" s="7" t="s">
        <v>485</v>
      </c>
      <c r="B545" s="7" t="s">
        <v>382</v>
      </c>
      <c r="C545" s="7" t="s">
        <v>434</v>
      </c>
      <c r="D545" s="47">
        <v>2284</v>
      </c>
      <c r="E545" s="8">
        <v>2241</v>
      </c>
      <c r="F545" s="47">
        <v>1284</v>
      </c>
      <c r="G545" s="47">
        <v>720</v>
      </c>
      <c r="H545" s="47">
        <v>6</v>
      </c>
      <c r="I545" s="47">
        <v>0</v>
      </c>
      <c r="J545" s="47">
        <v>0</v>
      </c>
      <c r="K545" s="47">
        <v>0</v>
      </c>
      <c r="L545" s="8">
        <f t="shared" si="72"/>
        <v>2010</v>
      </c>
      <c r="M545" s="8">
        <v>22</v>
      </c>
      <c r="N545" s="47">
        <v>0</v>
      </c>
      <c r="O545" s="10">
        <f t="shared" si="71"/>
        <v>2032</v>
      </c>
      <c r="P545" s="11">
        <f t="shared" si="73"/>
        <v>0.9811733800350263</v>
      </c>
      <c r="Q545" s="11">
        <f t="shared" si="74"/>
        <v>0.88003502626970231</v>
      </c>
      <c r="R545" s="7"/>
    </row>
    <row r="546" spans="1:18" x14ac:dyDescent="0.25">
      <c r="A546" s="7" t="s">
        <v>485</v>
      </c>
      <c r="B546" s="7" t="s">
        <v>382</v>
      </c>
      <c r="C546" s="7" t="s">
        <v>544</v>
      </c>
      <c r="D546" s="47">
        <v>8662</v>
      </c>
      <c r="E546" s="8">
        <v>8081</v>
      </c>
      <c r="F546" s="47">
        <v>2435</v>
      </c>
      <c r="G546" s="47">
        <v>1665</v>
      </c>
      <c r="H546" s="47">
        <v>162</v>
      </c>
      <c r="I546" s="47">
        <v>0</v>
      </c>
      <c r="J546" s="47">
        <v>0</v>
      </c>
      <c r="K546" s="47">
        <v>0</v>
      </c>
      <c r="L546" s="8">
        <f t="shared" si="72"/>
        <v>4262</v>
      </c>
      <c r="M546" s="8">
        <v>44</v>
      </c>
      <c r="N546" s="47">
        <v>1</v>
      </c>
      <c r="O546" s="10">
        <f t="shared" si="71"/>
        <v>4307</v>
      </c>
      <c r="P546" s="11">
        <f t="shared" si="73"/>
        <v>0.93292542138074352</v>
      </c>
      <c r="Q546" s="11">
        <f t="shared" si="74"/>
        <v>0.49203417224659429</v>
      </c>
      <c r="R546" s="7"/>
    </row>
    <row r="547" spans="1:18" x14ac:dyDescent="0.25">
      <c r="A547" s="7" t="s">
        <v>485</v>
      </c>
      <c r="B547" s="7" t="s">
        <v>382</v>
      </c>
      <c r="C547" s="7" t="s">
        <v>545</v>
      </c>
      <c r="D547" s="47">
        <v>6495</v>
      </c>
      <c r="E547" s="8">
        <v>6376</v>
      </c>
      <c r="F547" s="47">
        <v>3212</v>
      </c>
      <c r="G547" s="47">
        <v>637</v>
      </c>
      <c r="H547" s="47">
        <v>0</v>
      </c>
      <c r="I547" s="47">
        <v>0</v>
      </c>
      <c r="J547" s="47">
        <v>0</v>
      </c>
      <c r="K547" s="47">
        <v>0</v>
      </c>
      <c r="L547" s="8">
        <f t="shared" si="72"/>
        <v>3849</v>
      </c>
      <c r="M547" s="8">
        <v>20</v>
      </c>
      <c r="N547" s="47">
        <v>1</v>
      </c>
      <c r="O547" s="10">
        <f t="shared" si="71"/>
        <v>3870</v>
      </c>
      <c r="P547" s="11">
        <f t="shared" si="73"/>
        <v>0.98167821401077748</v>
      </c>
      <c r="Q547" s="11">
        <f t="shared" si="74"/>
        <v>0.59260969976905309</v>
      </c>
      <c r="R547" s="7"/>
    </row>
    <row r="548" spans="1:18" x14ac:dyDescent="0.25">
      <c r="A548" s="7" t="s">
        <v>485</v>
      </c>
      <c r="B548" s="7" t="s">
        <v>382</v>
      </c>
      <c r="C548" s="7" t="s">
        <v>546</v>
      </c>
      <c r="D548" s="47">
        <v>8875</v>
      </c>
      <c r="E548" s="8">
        <v>8729</v>
      </c>
      <c r="F548" s="47">
        <v>3315</v>
      </c>
      <c r="G548" s="47">
        <v>1100</v>
      </c>
      <c r="H548" s="47">
        <v>0</v>
      </c>
      <c r="I548" s="47">
        <v>0</v>
      </c>
      <c r="J548" s="47">
        <v>0</v>
      </c>
      <c r="K548" s="47">
        <v>0</v>
      </c>
      <c r="L548" s="8">
        <f t="shared" si="72"/>
        <v>4415</v>
      </c>
      <c r="M548" s="8">
        <v>42</v>
      </c>
      <c r="N548" s="47">
        <v>0</v>
      </c>
      <c r="O548" s="10">
        <f t="shared" si="71"/>
        <v>4457</v>
      </c>
      <c r="P548" s="11">
        <f t="shared" si="73"/>
        <v>0.98354929577464789</v>
      </c>
      <c r="Q548" s="11">
        <f t="shared" si="74"/>
        <v>0.49746478873239436</v>
      </c>
      <c r="R548" s="7"/>
    </row>
    <row r="549" spans="1:18" x14ac:dyDescent="0.25">
      <c r="A549" s="7" t="s">
        <v>485</v>
      </c>
      <c r="B549" s="7" t="s">
        <v>382</v>
      </c>
      <c r="C549" s="7" t="s">
        <v>547</v>
      </c>
      <c r="D549" s="47">
        <v>3523</v>
      </c>
      <c r="E549" s="8">
        <v>3493</v>
      </c>
      <c r="F549" s="47">
        <v>2140</v>
      </c>
      <c r="G549" s="47">
        <v>933</v>
      </c>
      <c r="H549" s="47">
        <v>0</v>
      </c>
      <c r="I549" s="47">
        <v>0</v>
      </c>
      <c r="J549" s="47">
        <v>0</v>
      </c>
      <c r="K549" s="47">
        <v>0</v>
      </c>
      <c r="L549" s="8">
        <f t="shared" si="72"/>
        <v>3073</v>
      </c>
      <c r="M549" s="8">
        <v>12</v>
      </c>
      <c r="N549" s="47">
        <v>0</v>
      </c>
      <c r="O549" s="10">
        <f t="shared" si="71"/>
        <v>3085</v>
      </c>
      <c r="P549" s="11">
        <f t="shared" si="73"/>
        <v>0.99148453022991767</v>
      </c>
      <c r="Q549" s="11">
        <f t="shared" si="74"/>
        <v>0.87226795344876529</v>
      </c>
      <c r="R549" s="7"/>
    </row>
    <row r="550" spans="1:18" x14ac:dyDescent="0.25">
      <c r="A550" s="7" t="s">
        <v>485</v>
      </c>
      <c r="B550" s="7" t="s">
        <v>382</v>
      </c>
      <c r="C550" s="7" t="s">
        <v>548</v>
      </c>
      <c r="D550" s="47">
        <v>3685</v>
      </c>
      <c r="E550" s="8">
        <v>3634</v>
      </c>
      <c r="F550" s="47">
        <v>2079</v>
      </c>
      <c r="G550" s="47">
        <v>1128</v>
      </c>
      <c r="H550" s="47">
        <v>0</v>
      </c>
      <c r="I550" s="47">
        <v>0</v>
      </c>
      <c r="J550" s="47">
        <v>0</v>
      </c>
      <c r="K550" s="47">
        <v>0</v>
      </c>
      <c r="L550" s="8">
        <f t="shared" si="72"/>
        <v>3207</v>
      </c>
      <c r="M550" s="8">
        <v>3</v>
      </c>
      <c r="N550" s="47">
        <v>0</v>
      </c>
      <c r="O550" s="10">
        <f t="shared" si="71"/>
        <v>3210</v>
      </c>
      <c r="P550" s="11">
        <f t="shared" si="73"/>
        <v>0.98616010854816827</v>
      </c>
      <c r="Q550" s="11">
        <f t="shared" si="74"/>
        <v>0.87028493894165537</v>
      </c>
      <c r="R550" s="7"/>
    </row>
    <row r="551" spans="1:18" x14ac:dyDescent="0.25">
      <c r="A551" s="15" t="s">
        <v>146</v>
      </c>
      <c r="B551" s="16"/>
      <c r="C551" s="16"/>
      <c r="D551" s="17">
        <f t="shared" ref="D551:K551" si="75">SUM(D485:D550)</f>
        <v>1183615</v>
      </c>
      <c r="E551" s="17">
        <f t="shared" si="75"/>
        <v>1127355</v>
      </c>
      <c r="F551" s="17">
        <f t="shared" si="75"/>
        <v>429231</v>
      </c>
      <c r="G551" s="17">
        <f t="shared" si="75"/>
        <v>297116</v>
      </c>
      <c r="H551" s="17">
        <f t="shared" si="75"/>
        <v>168616</v>
      </c>
      <c r="I551" s="17">
        <f t="shared" si="75"/>
        <v>68580</v>
      </c>
      <c r="J551" s="17">
        <f t="shared" si="75"/>
        <v>27418</v>
      </c>
      <c r="K551" s="17">
        <f t="shared" si="75"/>
        <v>25332</v>
      </c>
      <c r="L551" s="17">
        <f t="shared" si="72"/>
        <v>1016293</v>
      </c>
      <c r="M551" s="17">
        <f>SUM(M485:M550)</f>
        <v>16209</v>
      </c>
      <c r="N551" s="17">
        <f>SUM(N485:N550)</f>
        <v>1011</v>
      </c>
      <c r="O551" s="17">
        <f t="shared" si="71"/>
        <v>1033513</v>
      </c>
      <c r="P551" s="18">
        <f>IFERROR(E551/D551,0)</f>
        <v>0.95246765206591666</v>
      </c>
      <c r="Q551" s="18">
        <f>+IFERROR(L551/D551,0)</f>
        <v>0.85863477566607382</v>
      </c>
      <c r="R551" s="16"/>
    </row>
    <row r="552" spans="1:18" x14ac:dyDescent="0.25">
      <c r="A552" s="7" t="s">
        <v>549</v>
      </c>
      <c r="B552" s="7" t="s">
        <v>189</v>
      </c>
      <c r="C552" s="7" t="s">
        <v>192</v>
      </c>
      <c r="D552" s="8">
        <v>39312</v>
      </c>
      <c r="E552" s="8">
        <v>37816</v>
      </c>
      <c r="F552" s="8">
        <v>7068</v>
      </c>
      <c r="G552" s="8">
        <v>15625</v>
      </c>
      <c r="H552" s="8">
        <v>10029</v>
      </c>
      <c r="I552" s="8">
        <v>1915</v>
      </c>
      <c r="J552" s="8">
        <v>13</v>
      </c>
      <c r="K552" s="8"/>
      <c r="L552" s="8">
        <f t="shared" si="72"/>
        <v>34650</v>
      </c>
      <c r="M552" s="8">
        <v>1954</v>
      </c>
      <c r="N552" s="8">
        <v>2</v>
      </c>
      <c r="O552" s="10">
        <f t="shared" si="71"/>
        <v>36606</v>
      </c>
      <c r="P552" s="11">
        <f t="shared" si="73"/>
        <v>0.96194546194546193</v>
      </c>
      <c r="Q552" s="11">
        <f t="shared" si="74"/>
        <v>0.88141025641025639</v>
      </c>
      <c r="R552" s="7"/>
    </row>
    <row r="553" spans="1:18" x14ac:dyDescent="0.25">
      <c r="A553" s="7" t="s">
        <v>549</v>
      </c>
      <c r="B553" s="7" t="s">
        <v>189</v>
      </c>
      <c r="C553" s="7" t="s">
        <v>190</v>
      </c>
      <c r="D553" s="8">
        <v>8170</v>
      </c>
      <c r="E553" s="8">
        <v>7991</v>
      </c>
      <c r="F553" s="8">
        <v>1706</v>
      </c>
      <c r="G553" s="8">
        <v>4759</v>
      </c>
      <c r="H553" s="8">
        <v>506</v>
      </c>
      <c r="I553" s="8">
        <v>7</v>
      </c>
      <c r="J553" s="8"/>
      <c r="K553" s="8"/>
      <c r="L553" s="8">
        <f t="shared" si="72"/>
        <v>6978</v>
      </c>
      <c r="M553" s="8">
        <v>273</v>
      </c>
      <c r="N553" s="8">
        <v>1</v>
      </c>
      <c r="O553" s="10">
        <f t="shared" si="71"/>
        <v>7252</v>
      </c>
      <c r="P553" s="11">
        <f t="shared" si="73"/>
        <v>0.97809057527539778</v>
      </c>
      <c r="Q553" s="11">
        <f t="shared" si="74"/>
        <v>0.85410036719706239</v>
      </c>
      <c r="R553" s="7"/>
    </row>
    <row r="554" spans="1:18" x14ac:dyDescent="0.25">
      <c r="A554" s="7" t="s">
        <v>549</v>
      </c>
      <c r="B554" s="7" t="s">
        <v>189</v>
      </c>
      <c r="C554" s="7" t="s">
        <v>191</v>
      </c>
      <c r="D554" s="8">
        <v>4001</v>
      </c>
      <c r="E554" s="8">
        <v>3868</v>
      </c>
      <c r="F554" s="8">
        <v>2424</v>
      </c>
      <c r="G554" s="8">
        <v>1472</v>
      </c>
      <c r="H554" s="8">
        <v>8</v>
      </c>
      <c r="I554" s="8"/>
      <c r="J554" s="8"/>
      <c r="K554" s="8"/>
      <c r="L554" s="8">
        <f t="shared" si="72"/>
        <v>3904</v>
      </c>
      <c r="M554" s="8">
        <v>131</v>
      </c>
      <c r="N554" s="8">
        <v>1</v>
      </c>
      <c r="O554" s="10">
        <f t="shared" si="71"/>
        <v>4036</v>
      </c>
      <c r="P554" s="11">
        <f t="shared" si="73"/>
        <v>0.96675831042239435</v>
      </c>
      <c r="Q554" s="11">
        <f t="shared" si="74"/>
        <v>0.97575606098475376</v>
      </c>
      <c r="R554" s="7"/>
    </row>
    <row r="555" spans="1:18" x14ac:dyDescent="0.25">
      <c r="A555" s="7" t="s">
        <v>549</v>
      </c>
      <c r="B555" s="7" t="s">
        <v>189</v>
      </c>
      <c r="C555" s="7" t="s">
        <v>438</v>
      </c>
      <c r="D555" s="8">
        <v>6222</v>
      </c>
      <c r="E555" s="8">
        <v>6051</v>
      </c>
      <c r="F555" s="8">
        <v>2081</v>
      </c>
      <c r="G555" s="8">
        <v>2993</v>
      </c>
      <c r="H555" s="8">
        <v>835</v>
      </c>
      <c r="I555" s="8">
        <v>19</v>
      </c>
      <c r="J555" s="8"/>
      <c r="K555" s="8"/>
      <c r="L555" s="8">
        <f t="shared" si="72"/>
        <v>5928</v>
      </c>
      <c r="M555" s="8">
        <v>309</v>
      </c>
      <c r="N555" s="8">
        <v>0</v>
      </c>
      <c r="O555" s="10">
        <f t="shared" si="71"/>
        <v>6237</v>
      </c>
      <c r="P555" s="11">
        <f t="shared" si="73"/>
        <v>0.97251687560270006</v>
      </c>
      <c r="Q555" s="11">
        <f t="shared" si="74"/>
        <v>0.95274831243973002</v>
      </c>
      <c r="R555" s="7"/>
    </row>
    <row r="556" spans="1:18" x14ac:dyDescent="0.25">
      <c r="A556" s="7" t="s">
        <v>549</v>
      </c>
      <c r="B556" s="7" t="s">
        <v>189</v>
      </c>
      <c r="C556" s="7" t="s">
        <v>550</v>
      </c>
      <c r="D556" s="8">
        <v>5947</v>
      </c>
      <c r="E556" s="8">
        <v>5630</v>
      </c>
      <c r="F556" s="8">
        <v>3077</v>
      </c>
      <c r="G556" s="8">
        <v>1801</v>
      </c>
      <c r="H556" s="8">
        <v>547</v>
      </c>
      <c r="I556" s="8">
        <v>10</v>
      </c>
      <c r="J556" s="8">
        <v>8</v>
      </c>
      <c r="K556" s="8">
        <v>3</v>
      </c>
      <c r="L556" s="8">
        <f t="shared" si="72"/>
        <v>5446</v>
      </c>
      <c r="M556" s="8">
        <v>250</v>
      </c>
      <c r="N556" s="8">
        <v>0</v>
      </c>
      <c r="O556" s="10">
        <f t="shared" si="71"/>
        <v>5696</v>
      </c>
      <c r="P556" s="11">
        <f t="shared" si="73"/>
        <v>0.94669581301496553</v>
      </c>
      <c r="Q556" s="11">
        <f t="shared" si="74"/>
        <v>0.91575584328232718</v>
      </c>
      <c r="R556" s="7"/>
    </row>
    <row r="557" spans="1:18" x14ac:dyDescent="0.25">
      <c r="A557" s="15" t="s">
        <v>146</v>
      </c>
      <c r="B557" s="16"/>
      <c r="C557" s="16"/>
      <c r="D557" s="17">
        <f>SUM(D552:D556)</f>
        <v>63652</v>
      </c>
      <c r="E557" s="17">
        <f t="shared" ref="E557:K557" si="76">SUM(E552:E556)</f>
        <v>61356</v>
      </c>
      <c r="F557" s="17">
        <f t="shared" si="76"/>
        <v>16356</v>
      </c>
      <c r="G557" s="17">
        <f t="shared" si="76"/>
        <v>26650</v>
      </c>
      <c r="H557" s="17">
        <f t="shared" si="76"/>
        <v>11925</v>
      </c>
      <c r="I557" s="17">
        <f t="shared" si="76"/>
        <v>1951</v>
      </c>
      <c r="J557" s="17">
        <f t="shared" si="76"/>
        <v>21</v>
      </c>
      <c r="K557" s="17">
        <f t="shared" si="76"/>
        <v>3</v>
      </c>
      <c r="L557" s="17">
        <f t="shared" si="72"/>
        <v>56906</v>
      </c>
      <c r="M557" s="17">
        <f>SUM(M552:M556)</f>
        <v>2917</v>
      </c>
      <c r="N557" s="17">
        <f>SUM(N552:N556)</f>
        <v>4</v>
      </c>
      <c r="O557" s="17">
        <f t="shared" si="71"/>
        <v>59827</v>
      </c>
      <c r="P557" s="18">
        <f>IFERROR(E557/D557,0)</f>
        <v>0.96392886319361526</v>
      </c>
      <c r="Q557" s="18">
        <f>+IFERROR(L557/D557,0)</f>
        <v>0.8940174699930874</v>
      </c>
      <c r="R557" s="16"/>
    </row>
    <row r="558" spans="1:18" x14ac:dyDescent="0.25">
      <c r="A558" s="7" t="s">
        <v>551</v>
      </c>
      <c r="B558" s="7" t="s">
        <v>324</v>
      </c>
      <c r="C558" s="7" t="s">
        <v>144</v>
      </c>
      <c r="D558" s="8">
        <v>18179</v>
      </c>
      <c r="E558" s="8">
        <v>16258</v>
      </c>
      <c r="F558" s="49">
        <v>3864</v>
      </c>
      <c r="G558" s="49">
        <v>9420</v>
      </c>
      <c r="H558" s="49">
        <v>2091</v>
      </c>
      <c r="I558" s="49">
        <v>266</v>
      </c>
      <c r="J558" s="49"/>
      <c r="K558" s="49"/>
      <c r="L558" s="8">
        <f t="shared" si="72"/>
        <v>15641</v>
      </c>
      <c r="M558" s="49">
        <v>420</v>
      </c>
      <c r="N558" s="49"/>
      <c r="O558" s="10">
        <f t="shared" si="71"/>
        <v>16061</v>
      </c>
      <c r="P558" s="11">
        <f t="shared" si="73"/>
        <v>0.8943286209362451</v>
      </c>
      <c r="Q558" s="11">
        <f t="shared" si="74"/>
        <v>0.86038836019583032</v>
      </c>
      <c r="R558" s="7"/>
    </row>
    <row r="559" spans="1:18" x14ac:dyDescent="0.25">
      <c r="A559" s="7" t="s">
        <v>551</v>
      </c>
      <c r="B559" s="7" t="s">
        <v>324</v>
      </c>
      <c r="C559" s="7" t="s">
        <v>552</v>
      </c>
      <c r="D559" s="8">
        <v>21525</v>
      </c>
      <c r="E559" s="8">
        <v>11146</v>
      </c>
      <c r="F559" s="50">
        <v>2839</v>
      </c>
      <c r="G559" s="49">
        <v>4552</v>
      </c>
      <c r="H559" s="49">
        <v>1979</v>
      </c>
      <c r="I559" s="49">
        <v>193</v>
      </c>
      <c r="J559" s="51">
        <v>1</v>
      </c>
      <c r="K559" s="51"/>
      <c r="L559" s="8">
        <f t="shared" si="72"/>
        <v>9564</v>
      </c>
      <c r="M559" s="49">
        <v>508</v>
      </c>
      <c r="N559" s="49"/>
      <c r="O559" s="10">
        <f t="shared" si="71"/>
        <v>10072</v>
      </c>
      <c r="P559" s="11">
        <f t="shared" si="73"/>
        <v>0.51781649245063877</v>
      </c>
      <c r="Q559" s="11">
        <f t="shared" si="74"/>
        <v>0.44432055749128918</v>
      </c>
      <c r="R559" s="7"/>
    </row>
    <row r="560" spans="1:18" x14ac:dyDescent="0.25">
      <c r="A560" s="7" t="s">
        <v>551</v>
      </c>
      <c r="B560" s="7" t="s">
        <v>324</v>
      </c>
      <c r="C560" s="7" t="s">
        <v>553</v>
      </c>
      <c r="D560" s="8">
        <v>1778</v>
      </c>
      <c r="E560" s="8">
        <v>1650</v>
      </c>
      <c r="F560" s="50">
        <v>1047</v>
      </c>
      <c r="G560" s="49">
        <v>426</v>
      </c>
      <c r="H560" s="49">
        <v>36</v>
      </c>
      <c r="I560" s="49">
        <v>2</v>
      </c>
      <c r="J560" s="51"/>
      <c r="K560" s="51"/>
      <c r="L560" s="8">
        <f t="shared" si="72"/>
        <v>1511</v>
      </c>
      <c r="M560" s="49">
        <v>46</v>
      </c>
      <c r="N560" s="49"/>
      <c r="O560" s="10">
        <f t="shared" si="71"/>
        <v>1557</v>
      </c>
      <c r="P560" s="11">
        <f t="shared" si="73"/>
        <v>0.92800899887514066</v>
      </c>
      <c r="Q560" s="11">
        <f t="shared" si="74"/>
        <v>0.84983127109111356</v>
      </c>
      <c r="R560" s="7"/>
    </row>
    <row r="561" spans="1:18" x14ac:dyDescent="0.25">
      <c r="A561" s="7" t="s">
        <v>551</v>
      </c>
      <c r="B561" s="7" t="s">
        <v>324</v>
      </c>
      <c r="C561" s="7" t="s">
        <v>554</v>
      </c>
      <c r="D561" s="8">
        <v>1631</v>
      </c>
      <c r="E561" s="8">
        <v>1376</v>
      </c>
      <c r="F561" s="50">
        <v>600</v>
      </c>
      <c r="G561" s="50">
        <v>700</v>
      </c>
      <c r="H561" s="50">
        <v>1</v>
      </c>
      <c r="I561" s="49"/>
      <c r="J561" s="49"/>
      <c r="K561" s="49"/>
      <c r="L561" s="8">
        <f t="shared" si="72"/>
        <v>1301</v>
      </c>
      <c r="M561" s="49">
        <v>17</v>
      </c>
      <c r="N561" s="49"/>
      <c r="O561" s="10">
        <f t="shared" si="71"/>
        <v>1318</v>
      </c>
      <c r="P561" s="11">
        <f t="shared" si="73"/>
        <v>0.84365419987737589</v>
      </c>
      <c r="Q561" s="11">
        <f t="shared" si="74"/>
        <v>0.79767014101778055</v>
      </c>
      <c r="R561" s="13"/>
    </row>
    <row r="562" spans="1:18" x14ac:dyDescent="0.25">
      <c r="A562" s="7" t="s">
        <v>551</v>
      </c>
      <c r="B562" s="7" t="s">
        <v>324</v>
      </c>
      <c r="C562" s="7" t="s">
        <v>555</v>
      </c>
      <c r="D562" s="8">
        <v>1625</v>
      </c>
      <c r="E562" s="8">
        <v>1060</v>
      </c>
      <c r="F562" s="49">
        <v>826</v>
      </c>
      <c r="G562" s="49">
        <v>170</v>
      </c>
      <c r="H562" s="51"/>
      <c r="I562" s="51"/>
      <c r="J562" s="51"/>
      <c r="K562" s="51"/>
      <c r="L562" s="8">
        <f t="shared" si="72"/>
        <v>996</v>
      </c>
      <c r="M562" s="51">
        <v>18</v>
      </c>
      <c r="N562" s="51"/>
      <c r="O562" s="10">
        <f t="shared" si="71"/>
        <v>1014</v>
      </c>
      <c r="P562" s="11">
        <f t="shared" si="73"/>
        <v>0.65230769230769226</v>
      </c>
      <c r="Q562" s="11">
        <f t="shared" si="74"/>
        <v>0.6129230769230769</v>
      </c>
      <c r="R562" s="13"/>
    </row>
    <row r="563" spans="1:18" x14ac:dyDescent="0.25">
      <c r="A563" s="7" t="s">
        <v>551</v>
      </c>
      <c r="B563" s="7" t="s">
        <v>324</v>
      </c>
      <c r="C563" s="7" t="s">
        <v>556</v>
      </c>
      <c r="D563" s="8">
        <v>2246</v>
      </c>
      <c r="E563" s="8">
        <v>1817</v>
      </c>
      <c r="F563" s="49">
        <v>1083</v>
      </c>
      <c r="G563" s="49">
        <v>616</v>
      </c>
      <c r="H563" s="49">
        <v>8</v>
      </c>
      <c r="I563" s="51"/>
      <c r="J563" s="51"/>
      <c r="K563" s="51"/>
      <c r="L563" s="8">
        <f t="shared" si="72"/>
        <v>1707</v>
      </c>
      <c r="M563" s="51">
        <v>61</v>
      </c>
      <c r="N563" s="51"/>
      <c r="O563" s="10">
        <f t="shared" si="71"/>
        <v>1768</v>
      </c>
      <c r="P563" s="11">
        <f t="shared" si="73"/>
        <v>0.80899376669634904</v>
      </c>
      <c r="Q563" s="11">
        <f t="shared" si="74"/>
        <v>0.76001780943900266</v>
      </c>
      <c r="R563" s="13"/>
    </row>
    <row r="564" spans="1:18" x14ac:dyDescent="0.25">
      <c r="A564" s="7" t="s">
        <v>551</v>
      </c>
      <c r="B564" s="7" t="s">
        <v>324</v>
      </c>
      <c r="C564" s="7" t="s">
        <v>557</v>
      </c>
      <c r="D564" s="8">
        <v>3667</v>
      </c>
      <c r="E564" s="8">
        <v>1222</v>
      </c>
      <c r="F564" s="49">
        <v>820</v>
      </c>
      <c r="G564" s="50">
        <v>347</v>
      </c>
      <c r="H564" s="50">
        <v>2</v>
      </c>
      <c r="I564" s="49"/>
      <c r="J564" s="49"/>
      <c r="K564" s="49"/>
      <c r="L564" s="8">
        <f t="shared" si="72"/>
        <v>1169</v>
      </c>
      <c r="M564" s="51">
        <v>20</v>
      </c>
      <c r="N564" s="51">
        <v>1</v>
      </c>
      <c r="O564" s="10">
        <f t="shared" si="71"/>
        <v>1190</v>
      </c>
      <c r="P564" s="11">
        <f t="shared" si="73"/>
        <v>0.33324243250613583</v>
      </c>
      <c r="Q564" s="11">
        <f t="shared" si="74"/>
        <v>0.31878920098172892</v>
      </c>
      <c r="R564" s="13"/>
    </row>
    <row r="565" spans="1:18" x14ac:dyDescent="0.25">
      <c r="A565" s="7" t="s">
        <v>551</v>
      </c>
      <c r="B565" s="7" t="s">
        <v>324</v>
      </c>
      <c r="C565" s="7" t="s">
        <v>558</v>
      </c>
      <c r="D565" s="8">
        <v>2762</v>
      </c>
      <c r="E565" s="8">
        <v>2667</v>
      </c>
      <c r="F565" s="49">
        <v>1519</v>
      </c>
      <c r="G565" s="49">
        <v>985</v>
      </c>
      <c r="H565" s="49">
        <v>20</v>
      </c>
      <c r="I565" s="51"/>
      <c r="J565" s="51"/>
      <c r="K565" s="51"/>
      <c r="L565" s="8">
        <f t="shared" si="72"/>
        <v>2524</v>
      </c>
      <c r="M565" s="51">
        <v>75</v>
      </c>
      <c r="N565" s="51"/>
      <c r="O565" s="10">
        <f t="shared" si="71"/>
        <v>2599</v>
      </c>
      <c r="P565" s="11">
        <f t="shared" si="73"/>
        <v>0.9656046343229544</v>
      </c>
      <c r="Q565" s="11">
        <f t="shared" si="74"/>
        <v>0.91383055756698039</v>
      </c>
      <c r="R565" s="13"/>
    </row>
    <row r="566" spans="1:18" x14ac:dyDescent="0.25">
      <c r="A566" s="7" t="s">
        <v>551</v>
      </c>
      <c r="B566" s="7" t="s">
        <v>324</v>
      </c>
      <c r="C566" s="7" t="s">
        <v>559</v>
      </c>
      <c r="D566" s="8">
        <v>1819</v>
      </c>
      <c r="E566" s="8">
        <v>1489</v>
      </c>
      <c r="F566" s="49">
        <v>1229</v>
      </c>
      <c r="G566" s="49">
        <v>227</v>
      </c>
      <c r="H566" s="49">
        <v>3</v>
      </c>
      <c r="I566" s="51"/>
      <c r="J566" s="51"/>
      <c r="K566" s="51"/>
      <c r="L566" s="8">
        <f t="shared" si="72"/>
        <v>1459</v>
      </c>
      <c r="M566" s="51">
        <v>21</v>
      </c>
      <c r="N566" s="51"/>
      <c r="O566" s="10">
        <f t="shared" si="71"/>
        <v>1480</v>
      </c>
      <c r="P566" s="11">
        <f t="shared" si="73"/>
        <v>0.81858163826278174</v>
      </c>
      <c r="Q566" s="11">
        <f t="shared" si="74"/>
        <v>0.80208905992303459</v>
      </c>
      <c r="R566" s="13"/>
    </row>
    <row r="567" spans="1:18" x14ac:dyDescent="0.25">
      <c r="A567" s="7" t="s">
        <v>551</v>
      </c>
      <c r="B567" s="7" t="s">
        <v>324</v>
      </c>
      <c r="C567" s="7" t="s">
        <v>560</v>
      </c>
      <c r="D567" s="8">
        <v>3281</v>
      </c>
      <c r="E567" s="8">
        <v>2915</v>
      </c>
      <c r="F567" s="49">
        <v>1751</v>
      </c>
      <c r="G567" s="50">
        <v>975</v>
      </c>
      <c r="H567" s="50">
        <v>5</v>
      </c>
      <c r="I567" s="49"/>
      <c r="J567" s="49"/>
      <c r="K567" s="49"/>
      <c r="L567" s="8">
        <f t="shared" si="72"/>
        <v>2731</v>
      </c>
      <c r="M567" s="51">
        <v>30</v>
      </c>
      <c r="N567" s="51"/>
      <c r="O567" s="10">
        <f t="shared" si="71"/>
        <v>2761</v>
      </c>
      <c r="P567" s="11">
        <f t="shared" si="73"/>
        <v>0.88844864370618715</v>
      </c>
      <c r="Q567" s="11">
        <f t="shared" si="74"/>
        <v>0.83236818043279492</v>
      </c>
      <c r="R567" s="13"/>
    </row>
    <row r="568" spans="1:18" x14ac:dyDescent="0.25">
      <c r="A568" s="7" t="s">
        <v>551</v>
      </c>
      <c r="B568" s="7" t="s">
        <v>324</v>
      </c>
      <c r="C568" s="7" t="s">
        <v>561</v>
      </c>
      <c r="D568" s="8">
        <v>2850</v>
      </c>
      <c r="E568" s="8">
        <v>959</v>
      </c>
      <c r="F568" s="49">
        <v>671</v>
      </c>
      <c r="G568" s="49">
        <v>185</v>
      </c>
      <c r="H568" s="51"/>
      <c r="I568" s="51"/>
      <c r="J568" s="51"/>
      <c r="K568" s="51"/>
      <c r="L568" s="8">
        <f t="shared" si="72"/>
        <v>856</v>
      </c>
      <c r="M568" s="51">
        <v>9</v>
      </c>
      <c r="N568" s="51"/>
      <c r="O568" s="10">
        <f t="shared" si="71"/>
        <v>865</v>
      </c>
      <c r="P568" s="11">
        <f t="shared" si="73"/>
        <v>0.33649122807017545</v>
      </c>
      <c r="Q568" s="11">
        <f t="shared" si="74"/>
        <v>0.30035087719298248</v>
      </c>
      <c r="R568" s="13"/>
    </row>
    <row r="569" spans="1:18" x14ac:dyDescent="0.25">
      <c r="A569" s="7" t="s">
        <v>551</v>
      </c>
      <c r="B569" s="7" t="s">
        <v>324</v>
      </c>
      <c r="C569" s="7" t="s">
        <v>562</v>
      </c>
      <c r="D569" s="8">
        <v>1314</v>
      </c>
      <c r="E569" s="8">
        <v>1084</v>
      </c>
      <c r="F569" s="49">
        <v>480</v>
      </c>
      <c r="G569" s="49">
        <v>478</v>
      </c>
      <c r="H569" s="51">
        <v>1</v>
      </c>
      <c r="I569" s="51"/>
      <c r="J569" s="51"/>
      <c r="K569" s="51"/>
      <c r="L569" s="8">
        <f t="shared" si="72"/>
        <v>959</v>
      </c>
      <c r="M569" s="51">
        <v>16</v>
      </c>
      <c r="N569" s="51"/>
      <c r="O569" s="10">
        <f t="shared" si="71"/>
        <v>975</v>
      </c>
      <c r="P569" s="11">
        <f t="shared" si="73"/>
        <v>0.82496194824961944</v>
      </c>
      <c r="Q569" s="11">
        <f t="shared" si="74"/>
        <v>0.72983257229832577</v>
      </c>
      <c r="R569" s="13"/>
    </row>
    <row r="570" spans="1:18" x14ac:dyDescent="0.25">
      <c r="A570" s="7" t="s">
        <v>551</v>
      </c>
      <c r="B570" s="7" t="s">
        <v>324</v>
      </c>
      <c r="C570" s="7" t="s">
        <v>563</v>
      </c>
      <c r="D570" s="8">
        <v>2836</v>
      </c>
      <c r="E570" s="8">
        <v>601</v>
      </c>
      <c r="F570" s="50">
        <v>538</v>
      </c>
      <c r="G570" s="50">
        <v>29</v>
      </c>
      <c r="H570" s="49"/>
      <c r="I570" s="49"/>
      <c r="J570" s="49"/>
      <c r="K570" s="49"/>
      <c r="L570" s="8">
        <f t="shared" si="72"/>
        <v>567</v>
      </c>
      <c r="M570" s="49">
        <v>8</v>
      </c>
      <c r="N570" s="49"/>
      <c r="O570" s="10">
        <f t="shared" si="71"/>
        <v>575</v>
      </c>
      <c r="P570" s="11">
        <f t="shared" si="73"/>
        <v>0.21191819464033851</v>
      </c>
      <c r="Q570" s="11">
        <f t="shared" si="74"/>
        <v>0.19992947813822284</v>
      </c>
      <c r="R570" s="13"/>
    </row>
    <row r="571" spans="1:18" x14ac:dyDescent="0.25">
      <c r="A571" s="7" t="s">
        <v>551</v>
      </c>
      <c r="B571" s="7" t="s">
        <v>324</v>
      </c>
      <c r="C571" s="7" t="s">
        <v>564</v>
      </c>
      <c r="D571" s="8">
        <v>7803</v>
      </c>
      <c r="E571" s="8">
        <v>6053</v>
      </c>
      <c r="F571" s="50">
        <v>2604</v>
      </c>
      <c r="G571" s="49">
        <v>2914</v>
      </c>
      <c r="H571" s="49">
        <v>205</v>
      </c>
      <c r="I571" s="49">
        <v>12</v>
      </c>
      <c r="J571" s="51"/>
      <c r="K571" s="51"/>
      <c r="L571" s="8">
        <f t="shared" si="72"/>
        <v>5735</v>
      </c>
      <c r="M571" s="49">
        <v>145</v>
      </c>
      <c r="N571" s="49"/>
      <c r="O571" s="10">
        <f t="shared" si="71"/>
        <v>5880</v>
      </c>
      <c r="P571" s="11">
        <f t="shared" si="73"/>
        <v>0.77572728437780336</v>
      </c>
      <c r="Q571" s="11">
        <f t="shared" si="74"/>
        <v>0.73497372805331285</v>
      </c>
      <c r="R571" s="13"/>
    </row>
    <row r="572" spans="1:18" x14ac:dyDescent="0.25">
      <c r="A572" s="7" t="s">
        <v>551</v>
      </c>
      <c r="B572" s="7" t="s">
        <v>324</v>
      </c>
      <c r="C572" s="7" t="s">
        <v>565</v>
      </c>
      <c r="D572" s="8">
        <v>2315</v>
      </c>
      <c r="E572" s="8">
        <v>1845</v>
      </c>
      <c r="F572" s="50">
        <v>548</v>
      </c>
      <c r="G572" s="49">
        <v>1178</v>
      </c>
      <c r="H572" s="49">
        <v>19</v>
      </c>
      <c r="I572" s="49"/>
      <c r="J572" s="51"/>
      <c r="K572" s="51"/>
      <c r="L572" s="8">
        <f t="shared" si="72"/>
        <v>1745</v>
      </c>
      <c r="M572" s="49">
        <v>30</v>
      </c>
      <c r="N572" s="49"/>
      <c r="O572" s="10">
        <f t="shared" si="71"/>
        <v>1775</v>
      </c>
      <c r="P572" s="11">
        <f t="shared" si="73"/>
        <v>0.79697624190064797</v>
      </c>
      <c r="Q572" s="11">
        <f t="shared" si="74"/>
        <v>0.75377969762419006</v>
      </c>
      <c r="R572" s="13"/>
    </row>
    <row r="573" spans="1:18" x14ac:dyDescent="0.25">
      <c r="A573" s="7" t="s">
        <v>551</v>
      </c>
      <c r="B573" s="7" t="s">
        <v>324</v>
      </c>
      <c r="C573" s="7" t="s">
        <v>484</v>
      </c>
      <c r="D573" s="8">
        <v>6976</v>
      </c>
      <c r="E573" s="8">
        <v>6680</v>
      </c>
      <c r="F573" s="50">
        <v>1567</v>
      </c>
      <c r="G573" s="50">
        <v>2649</v>
      </c>
      <c r="H573" s="50">
        <v>1614</v>
      </c>
      <c r="I573" s="50">
        <v>128</v>
      </c>
      <c r="J573" s="49">
        <v>232</v>
      </c>
      <c r="K573" s="49">
        <v>6</v>
      </c>
      <c r="L573" s="8">
        <f t="shared" si="72"/>
        <v>6196</v>
      </c>
      <c r="M573" s="49">
        <v>269</v>
      </c>
      <c r="N573" s="49">
        <v>2</v>
      </c>
      <c r="O573" s="10">
        <f t="shared" si="71"/>
        <v>6467</v>
      </c>
      <c r="P573" s="11">
        <f t="shared" si="73"/>
        <v>0.95756880733944949</v>
      </c>
      <c r="Q573" s="11">
        <f t="shared" si="74"/>
        <v>0.88818807339449546</v>
      </c>
      <c r="R573" s="13"/>
    </row>
    <row r="574" spans="1:18" x14ac:dyDescent="0.25">
      <c r="A574" s="7" t="s">
        <v>551</v>
      </c>
      <c r="B574" s="7" t="s">
        <v>324</v>
      </c>
      <c r="C574" s="7" t="s">
        <v>566</v>
      </c>
      <c r="D574" s="8">
        <v>6334</v>
      </c>
      <c r="E574" s="8">
        <v>5872</v>
      </c>
      <c r="F574" s="50">
        <v>1469</v>
      </c>
      <c r="G574" s="49">
        <v>2933</v>
      </c>
      <c r="H574" s="49">
        <v>980</v>
      </c>
      <c r="I574" s="51"/>
      <c r="J574" s="51"/>
      <c r="K574" s="51"/>
      <c r="L574" s="8">
        <f t="shared" si="72"/>
        <v>5382</v>
      </c>
      <c r="M574" s="51">
        <v>237</v>
      </c>
      <c r="N574" s="49">
        <v>2</v>
      </c>
      <c r="O574" s="10">
        <f t="shared" si="71"/>
        <v>5621</v>
      </c>
      <c r="P574" s="11">
        <f t="shared" si="73"/>
        <v>0.92706030944111151</v>
      </c>
      <c r="Q574" s="11">
        <f t="shared" si="74"/>
        <v>0.84970003157562357</v>
      </c>
      <c r="R574" s="13"/>
    </row>
    <row r="575" spans="1:18" x14ac:dyDescent="0.25">
      <c r="A575" s="7" t="s">
        <v>551</v>
      </c>
      <c r="B575" s="7" t="s">
        <v>324</v>
      </c>
      <c r="C575" s="7" t="s">
        <v>567</v>
      </c>
      <c r="D575" s="8">
        <v>157853</v>
      </c>
      <c r="E575" s="8">
        <v>154980</v>
      </c>
      <c r="F575" s="52">
        <v>32813</v>
      </c>
      <c r="G575" s="53">
        <v>42150</v>
      </c>
      <c r="H575" s="53">
        <v>57656</v>
      </c>
      <c r="I575" s="53">
        <v>10534</v>
      </c>
      <c r="J575" s="54">
        <v>3770</v>
      </c>
      <c r="K575" s="51">
        <v>1179</v>
      </c>
      <c r="L575" s="8">
        <f t="shared" si="72"/>
        <v>148102</v>
      </c>
      <c r="M575" s="53">
        <v>5994</v>
      </c>
      <c r="N575" s="49">
        <v>12</v>
      </c>
      <c r="O575" s="10">
        <f t="shared" si="71"/>
        <v>154108</v>
      </c>
      <c r="P575" s="11">
        <f t="shared" si="73"/>
        <v>0.98179952234040535</v>
      </c>
      <c r="Q575" s="11">
        <f t="shared" si="74"/>
        <v>0.93822733809303593</v>
      </c>
      <c r="R575" s="13"/>
    </row>
    <row r="576" spans="1:18" x14ac:dyDescent="0.25">
      <c r="A576" s="7" t="s">
        <v>551</v>
      </c>
      <c r="B576" s="7" t="s">
        <v>34</v>
      </c>
      <c r="C576" s="7" t="s">
        <v>568</v>
      </c>
      <c r="D576" s="8">
        <v>1980</v>
      </c>
      <c r="E576" s="8">
        <v>943</v>
      </c>
      <c r="F576" s="49">
        <v>39</v>
      </c>
      <c r="G576" s="49">
        <v>396</v>
      </c>
      <c r="H576" s="49">
        <v>2</v>
      </c>
      <c r="I576" s="49"/>
      <c r="J576" s="49"/>
      <c r="K576" s="49"/>
      <c r="L576" s="8">
        <f t="shared" si="72"/>
        <v>437</v>
      </c>
      <c r="M576" s="51">
        <v>41</v>
      </c>
      <c r="N576" s="49"/>
      <c r="O576" s="10">
        <f t="shared" si="71"/>
        <v>478</v>
      </c>
      <c r="P576" s="11">
        <f t="shared" si="73"/>
        <v>0.47626262626262628</v>
      </c>
      <c r="Q576" s="11">
        <f t="shared" si="74"/>
        <v>0.22070707070707071</v>
      </c>
      <c r="R576" s="13"/>
    </row>
    <row r="577" spans="1:18" x14ac:dyDescent="0.25">
      <c r="A577" s="7" t="s">
        <v>551</v>
      </c>
      <c r="B577" s="7" t="s">
        <v>34</v>
      </c>
      <c r="C577" s="7" t="s">
        <v>569</v>
      </c>
      <c r="D577" s="8">
        <v>2442</v>
      </c>
      <c r="E577" s="8">
        <v>742</v>
      </c>
      <c r="F577" s="53">
        <v>31</v>
      </c>
      <c r="G577" s="54">
        <v>580</v>
      </c>
      <c r="H577" s="54">
        <v>51</v>
      </c>
      <c r="I577" s="51"/>
      <c r="J577" s="51"/>
      <c r="K577" s="51"/>
      <c r="L577" s="8">
        <f t="shared" si="72"/>
        <v>662</v>
      </c>
      <c r="M577" s="49">
        <v>59</v>
      </c>
      <c r="N577" s="49"/>
      <c r="O577" s="10">
        <f t="shared" si="71"/>
        <v>721</v>
      </c>
      <c r="P577" s="11">
        <f t="shared" si="73"/>
        <v>0.30384930384930386</v>
      </c>
      <c r="Q577" s="11">
        <f t="shared" si="74"/>
        <v>0.27108927108927111</v>
      </c>
      <c r="R577" s="13"/>
    </row>
    <row r="578" spans="1:18" x14ac:dyDescent="0.25">
      <c r="A578" s="7" t="s">
        <v>551</v>
      </c>
      <c r="B578" s="7" t="s">
        <v>34</v>
      </c>
      <c r="C578" s="7" t="s">
        <v>570</v>
      </c>
      <c r="D578" s="55">
        <v>2527.19</v>
      </c>
      <c r="E578" s="56">
        <v>1910</v>
      </c>
      <c r="F578" s="49">
        <v>253</v>
      </c>
      <c r="G578" s="51">
        <v>1210</v>
      </c>
      <c r="H578" s="51">
        <v>287</v>
      </c>
      <c r="I578" s="51">
        <v>2</v>
      </c>
      <c r="J578" s="51"/>
      <c r="K578" s="51"/>
      <c r="L578" s="8">
        <f t="shared" si="72"/>
        <v>1752</v>
      </c>
      <c r="M578" s="51">
        <v>107</v>
      </c>
      <c r="N578" s="49"/>
      <c r="O578" s="10">
        <f t="shared" ref="O578:O641" si="77">SUM(L578:N578)</f>
        <v>1859</v>
      </c>
      <c r="P578" s="11">
        <f t="shared" si="73"/>
        <v>0.75578013524903154</v>
      </c>
      <c r="Q578" s="11">
        <f t="shared" si="74"/>
        <v>0.69326010311848341</v>
      </c>
      <c r="R578" s="13"/>
    </row>
    <row r="579" spans="1:18" x14ac:dyDescent="0.25">
      <c r="A579" s="7" t="s">
        <v>551</v>
      </c>
      <c r="B579" s="7" t="s">
        <v>34</v>
      </c>
      <c r="C579" s="7" t="s">
        <v>571</v>
      </c>
      <c r="D579" s="55">
        <v>1253.92</v>
      </c>
      <c r="E579" s="56">
        <v>1025</v>
      </c>
      <c r="F579" s="49">
        <v>17</v>
      </c>
      <c r="G579" s="49">
        <v>808</v>
      </c>
      <c r="H579" s="49">
        <v>106</v>
      </c>
      <c r="I579" s="49"/>
      <c r="J579" s="49"/>
      <c r="K579" s="49"/>
      <c r="L579" s="8">
        <f t="shared" si="72"/>
        <v>931</v>
      </c>
      <c r="M579" s="49">
        <v>75</v>
      </c>
      <c r="N579" s="49"/>
      <c r="O579" s="10">
        <f t="shared" si="77"/>
        <v>1006</v>
      </c>
      <c r="P579" s="11">
        <f t="shared" si="73"/>
        <v>0.81743651907617709</v>
      </c>
      <c r="Q579" s="11">
        <f t="shared" si="74"/>
        <v>0.74247160903406917</v>
      </c>
      <c r="R579" s="13"/>
    </row>
    <row r="580" spans="1:18" x14ac:dyDescent="0.25">
      <c r="A580" s="7" t="s">
        <v>551</v>
      </c>
      <c r="B580" s="7" t="s">
        <v>34</v>
      </c>
      <c r="C580" s="7" t="s">
        <v>572</v>
      </c>
      <c r="D580" s="55">
        <v>933.24</v>
      </c>
      <c r="E580" s="56">
        <v>753</v>
      </c>
      <c r="F580" s="49">
        <v>9</v>
      </c>
      <c r="G580" s="51">
        <v>270</v>
      </c>
      <c r="H580" s="51">
        <v>392</v>
      </c>
      <c r="I580" s="51"/>
      <c r="J580" s="51"/>
      <c r="K580" s="51"/>
      <c r="L580" s="8">
        <f t="shared" si="72"/>
        <v>671</v>
      </c>
      <c r="M580" s="51">
        <v>58</v>
      </c>
      <c r="N580" s="49"/>
      <c r="O580" s="10">
        <f t="shared" si="77"/>
        <v>729</v>
      </c>
      <c r="P580" s="11">
        <f t="shared" si="73"/>
        <v>0.80686640092580686</v>
      </c>
      <c r="Q580" s="11">
        <f t="shared" si="74"/>
        <v>0.71900047147571899</v>
      </c>
      <c r="R580" s="13"/>
    </row>
    <row r="581" spans="1:18" x14ac:dyDescent="0.25">
      <c r="A581" s="7" t="s">
        <v>551</v>
      </c>
      <c r="B581" s="7" t="s">
        <v>34</v>
      </c>
      <c r="C581" s="7" t="s">
        <v>573</v>
      </c>
      <c r="D581" s="8">
        <v>1035</v>
      </c>
      <c r="E581" s="56">
        <v>638</v>
      </c>
      <c r="F581" s="49">
        <v>107</v>
      </c>
      <c r="G581" s="51">
        <v>477</v>
      </c>
      <c r="H581" s="51">
        <v>4</v>
      </c>
      <c r="I581" s="51"/>
      <c r="J581" s="51"/>
      <c r="K581" s="51"/>
      <c r="L581" s="8">
        <f t="shared" si="72"/>
        <v>588</v>
      </c>
      <c r="M581" s="49">
        <v>25</v>
      </c>
      <c r="N581" s="49"/>
      <c r="O581" s="10">
        <f t="shared" si="77"/>
        <v>613</v>
      </c>
      <c r="P581" s="11">
        <f t="shared" si="73"/>
        <v>0.61642512077294687</v>
      </c>
      <c r="Q581" s="11">
        <f t="shared" si="74"/>
        <v>0.56811594202898552</v>
      </c>
      <c r="R581" s="13"/>
    </row>
    <row r="582" spans="1:18" x14ac:dyDescent="0.25">
      <c r="A582" s="7" t="s">
        <v>551</v>
      </c>
      <c r="B582" s="7" t="s">
        <v>574</v>
      </c>
      <c r="C582" s="7" t="s">
        <v>575</v>
      </c>
      <c r="D582" s="55">
        <v>12672.09</v>
      </c>
      <c r="E582" s="56">
        <v>5249</v>
      </c>
      <c r="F582" s="49">
        <v>2133</v>
      </c>
      <c r="G582" s="49">
        <v>2460</v>
      </c>
      <c r="H582" s="49">
        <v>392</v>
      </c>
      <c r="I582" s="49">
        <v>6</v>
      </c>
      <c r="J582" s="49"/>
      <c r="K582" s="49"/>
      <c r="L582" s="8">
        <f t="shared" ref="L582:L645" si="78">SUM(F582:K582)</f>
        <v>4991</v>
      </c>
      <c r="M582" s="51">
        <v>66</v>
      </c>
      <c r="N582" s="49"/>
      <c r="O582" s="10">
        <f t="shared" si="77"/>
        <v>5057</v>
      </c>
      <c r="P582" s="11">
        <f t="shared" ref="P582:P645" si="79">E582/D582</f>
        <v>0.41421738639798172</v>
      </c>
      <c r="Q582" s="11">
        <f t="shared" ref="Q582:Q645" si="80">L582/D582</f>
        <v>0.39385768251330283</v>
      </c>
      <c r="R582" s="13"/>
    </row>
    <row r="583" spans="1:18" x14ac:dyDescent="0.25">
      <c r="A583" s="15" t="s">
        <v>146</v>
      </c>
      <c r="B583" s="16"/>
      <c r="C583" s="16"/>
      <c r="D583" s="17">
        <f>SUM(D558:D582)</f>
        <v>269637.44</v>
      </c>
      <c r="E583" s="17">
        <f t="shared" ref="E583:K583" si="81">SUM(E558:E582)</f>
        <v>230934</v>
      </c>
      <c r="F583" s="17">
        <f t="shared" si="81"/>
        <v>58857</v>
      </c>
      <c r="G583" s="17">
        <f t="shared" si="81"/>
        <v>77135</v>
      </c>
      <c r="H583" s="17">
        <f t="shared" si="81"/>
        <v>65854</v>
      </c>
      <c r="I583" s="17">
        <f t="shared" si="81"/>
        <v>11143</v>
      </c>
      <c r="J583" s="17">
        <f t="shared" si="81"/>
        <v>4003</v>
      </c>
      <c r="K583" s="17">
        <f t="shared" si="81"/>
        <v>1185</v>
      </c>
      <c r="L583" s="17">
        <f t="shared" si="78"/>
        <v>218177</v>
      </c>
      <c r="M583" s="17">
        <f>SUM(M558:M582)</f>
        <v>8355</v>
      </c>
      <c r="N583" s="17">
        <f>SUM(N558:N582)</f>
        <v>17</v>
      </c>
      <c r="O583" s="17">
        <f t="shared" si="77"/>
        <v>226549</v>
      </c>
      <c r="P583" s="18">
        <f>IFERROR(E583/D583,0)</f>
        <v>0.85646117987175663</v>
      </c>
      <c r="Q583" s="18">
        <f>+IFERROR(L583/D583,0)</f>
        <v>0.80914950090017168</v>
      </c>
      <c r="R583" s="16"/>
    </row>
    <row r="584" spans="1:18" x14ac:dyDescent="0.25">
      <c r="A584" s="7" t="s">
        <v>576</v>
      </c>
      <c r="B584" s="26" t="s">
        <v>148</v>
      </c>
      <c r="C584" s="26" t="s">
        <v>577</v>
      </c>
      <c r="D584" s="13">
        <v>170834</v>
      </c>
      <c r="E584" s="13">
        <v>158214</v>
      </c>
      <c r="F584" s="13">
        <v>43865</v>
      </c>
      <c r="G584" s="13">
        <v>59935</v>
      </c>
      <c r="H584" s="13">
        <v>23095</v>
      </c>
      <c r="I584" s="13">
        <v>10260</v>
      </c>
      <c r="J584" s="13">
        <v>868</v>
      </c>
      <c r="K584" s="13">
        <v>15</v>
      </c>
      <c r="L584" s="8">
        <f t="shared" si="78"/>
        <v>138038</v>
      </c>
      <c r="M584" s="48">
        <v>559</v>
      </c>
      <c r="N584" s="48">
        <v>7</v>
      </c>
      <c r="O584" s="10">
        <f t="shared" si="77"/>
        <v>138604</v>
      </c>
      <c r="P584" s="11">
        <f t="shared" si="79"/>
        <v>0.92612711755271204</v>
      </c>
      <c r="Q584" s="11">
        <f t="shared" si="80"/>
        <v>0.80802416380814124</v>
      </c>
      <c r="R584" s="13"/>
    </row>
    <row r="585" spans="1:18" x14ac:dyDescent="0.25">
      <c r="A585" s="7" t="s">
        <v>576</v>
      </c>
      <c r="B585" s="26" t="s">
        <v>148</v>
      </c>
      <c r="C585" s="26" t="s">
        <v>578</v>
      </c>
      <c r="D585" s="13">
        <v>28446</v>
      </c>
      <c r="E585" s="13">
        <v>20281</v>
      </c>
      <c r="F585" s="13">
        <v>7709</v>
      </c>
      <c r="G585" s="13">
        <v>5115</v>
      </c>
      <c r="H585" s="13">
        <v>4570</v>
      </c>
      <c r="I585" s="13">
        <v>524</v>
      </c>
      <c r="J585" s="13">
        <v>61</v>
      </c>
      <c r="K585" s="13">
        <v>0</v>
      </c>
      <c r="L585" s="8">
        <f t="shared" si="78"/>
        <v>17979</v>
      </c>
      <c r="M585" s="48">
        <v>68</v>
      </c>
      <c r="N585" s="48">
        <v>0</v>
      </c>
      <c r="O585" s="10">
        <f t="shared" si="77"/>
        <v>18047</v>
      </c>
      <c r="P585" s="11">
        <f t="shared" si="79"/>
        <v>0.7129649159811573</v>
      </c>
      <c r="Q585" s="11">
        <f t="shared" si="80"/>
        <v>0.63203965408141738</v>
      </c>
      <c r="R585" s="13"/>
    </row>
    <row r="586" spans="1:18" x14ac:dyDescent="0.25">
      <c r="A586" s="7" t="s">
        <v>576</v>
      </c>
      <c r="B586" s="26" t="s">
        <v>148</v>
      </c>
      <c r="C586" s="26" t="s">
        <v>579</v>
      </c>
      <c r="D586" s="13">
        <v>23980</v>
      </c>
      <c r="E586" s="13">
        <v>21020</v>
      </c>
      <c r="F586" s="13">
        <v>2056</v>
      </c>
      <c r="G586" s="13">
        <v>11987</v>
      </c>
      <c r="H586" s="13">
        <v>2507</v>
      </c>
      <c r="I586" s="13">
        <v>300</v>
      </c>
      <c r="J586" s="13">
        <v>384</v>
      </c>
      <c r="K586" s="13">
        <v>58</v>
      </c>
      <c r="L586" s="8">
        <f t="shared" si="78"/>
        <v>17292</v>
      </c>
      <c r="M586" s="48">
        <v>64</v>
      </c>
      <c r="N586" s="48">
        <v>0</v>
      </c>
      <c r="O586" s="10">
        <f t="shared" si="77"/>
        <v>17356</v>
      </c>
      <c r="P586" s="11">
        <f t="shared" si="79"/>
        <v>0.87656380316930771</v>
      </c>
      <c r="Q586" s="11">
        <f t="shared" si="80"/>
        <v>0.72110091743119265</v>
      </c>
      <c r="R586" s="13"/>
    </row>
    <row r="587" spans="1:18" x14ac:dyDescent="0.25">
      <c r="A587" s="7" t="s">
        <v>576</v>
      </c>
      <c r="B587" s="26" t="s">
        <v>148</v>
      </c>
      <c r="C587" s="26" t="s">
        <v>580</v>
      </c>
      <c r="D587" s="13">
        <v>14708</v>
      </c>
      <c r="E587" s="13">
        <v>11830</v>
      </c>
      <c r="F587" s="13">
        <v>2222</v>
      </c>
      <c r="G587" s="13">
        <v>4404</v>
      </c>
      <c r="H587" s="13">
        <v>2471</v>
      </c>
      <c r="I587" s="13">
        <v>617</v>
      </c>
      <c r="J587" s="13">
        <v>0</v>
      </c>
      <c r="K587" s="13">
        <v>0</v>
      </c>
      <c r="L587" s="8">
        <f t="shared" si="78"/>
        <v>9714</v>
      </c>
      <c r="M587" s="48">
        <v>76</v>
      </c>
      <c r="N587" s="48">
        <v>0</v>
      </c>
      <c r="O587" s="10">
        <f t="shared" si="77"/>
        <v>9790</v>
      </c>
      <c r="P587" s="11">
        <f t="shared" si="79"/>
        <v>0.80432417731846617</v>
      </c>
      <c r="Q587" s="11">
        <f t="shared" si="80"/>
        <v>0.66045689420723419</v>
      </c>
      <c r="R587" s="13"/>
    </row>
    <row r="588" spans="1:18" x14ac:dyDescent="0.25">
      <c r="A588" s="7" t="s">
        <v>576</v>
      </c>
      <c r="B588" s="26" t="s">
        <v>148</v>
      </c>
      <c r="C588" s="26" t="s">
        <v>290</v>
      </c>
      <c r="D588" s="13">
        <v>2892</v>
      </c>
      <c r="E588" s="13">
        <v>2366</v>
      </c>
      <c r="F588" s="13">
        <v>348</v>
      </c>
      <c r="G588" s="13">
        <v>1670</v>
      </c>
      <c r="H588" s="13">
        <v>273</v>
      </c>
      <c r="I588" s="13">
        <v>9</v>
      </c>
      <c r="J588" s="13">
        <v>0</v>
      </c>
      <c r="K588" s="13">
        <v>0</v>
      </c>
      <c r="L588" s="8">
        <f t="shared" si="78"/>
        <v>2300</v>
      </c>
      <c r="M588" s="48">
        <v>11</v>
      </c>
      <c r="N588" s="48">
        <v>0</v>
      </c>
      <c r="O588" s="10">
        <f t="shared" si="77"/>
        <v>2311</v>
      </c>
      <c r="P588" s="11">
        <f t="shared" si="79"/>
        <v>0.818118948824343</v>
      </c>
      <c r="Q588" s="11">
        <f t="shared" si="80"/>
        <v>0.79529737206085749</v>
      </c>
      <c r="R588" s="13"/>
    </row>
    <row r="589" spans="1:18" x14ac:dyDescent="0.25">
      <c r="A589" s="7" t="s">
        <v>576</v>
      </c>
      <c r="B589" s="26" t="s">
        <v>148</v>
      </c>
      <c r="C589" s="26" t="s">
        <v>581</v>
      </c>
      <c r="D589" s="13">
        <v>791</v>
      </c>
      <c r="E589" s="13">
        <v>613</v>
      </c>
      <c r="F589" s="13">
        <v>198</v>
      </c>
      <c r="G589" s="13">
        <v>409</v>
      </c>
      <c r="H589" s="13">
        <v>0</v>
      </c>
      <c r="I589" s="13">
        <v>0</v>
      </c>
      <c r="J589" s="13">
        <v>0</v>
      </c>
      <c r="K589" s="13">
        <v>0</v>
      </c>
      <c r="L589" s="8">
        <f t="shared" si="78"/>
        <v>607</v>
      </c>
      <c r="M589" s="48">
        <v>1</v>
      </c>
      <c r="N589" s="48">
        <v>0</v>
      </c>
      <c r="O589" s="10">
        <f t="shared" si="77"/>
        <v>608</v>
      </c>
      <c r="P589" s="11">
        <f t="shared" si="79"/>
        <v>0.77496839443742094</v>
      </c>
      <c r="Q589" s="11">
        <f t="shared" si="80"/>
        <v>0.76738305941845764</v>
      </c>
      <c r="R589" s="13"/>
    </row>
    <row r="590" spans="1:18" x14ac:dyDescent="0.25">
      <c r="A590" s="7" t="s">
        <v>576</v>
      </c>
      <c r="B590" s="26" t="s">
        <v>148</v>
      </c>
      <c r="C590" s="26" t="s">
        <v>582</v>
      </c>
      <c r="D590" s="13">
        <v>1841</v>
      </c>
      <c r="E590" s="13">
        <v>1582</v>
      </c>
      <c r="F590" s="13">
        <v>459</v>
      </c>
      <c r="G590" s="13">
        <v>889</v>
      </c>
      <c r="H590" s="13">
        <v>1</v>
      </c>
      <c r="I590" s="13">
        <v>0</v>
      </c>
      <c r="J590" s="13">
        <v>0</v>
      </c>
      <c r="K590" s="13">
        <v>0</v>
      </c>
      <c r="L590" s="8">
        <f t="shared" si="78"/>
        <v>1349</v>
      </c>
      <c r="M590" s="48">
        <v>10</v>
      </c>
      <c r="N590" s="48">
        <v>0</v>
      </c>
      <c r="O590" s="10">
        <f t="shared" si="77"/>
        <v>1359</v>
      </c>
      <c r="P590" s="11">
        <f t="shared" si="79"/>
        <v>0.85931558935361219</v>
      </c>
      <c r="Q590" s="11">
        <f t="shared" si="80"/>
        <v>0.73275393807713196</v>
      </c>
      <c r="R590" s="13"/>
    </row>
    <row r="591" spans="1:18" x14ac:dyDescent="0.25">
      <c r="A591" s="7" t="s">
        <v>576</v>
      </c>
      <c r="B591" s="26" t="s">
        <v>148</v>
      </c>
      <c r="C591" s="26" t="s">
        <v>583</v>
      </c>
      <c r="D591" s="13">
        <v>430</v>
      </c>
      <c r="E591" s="13">
        <v>353</v>
      </c>
      <c r="F591" s="13">
        <v>41</v>
      </c>
      <c r="G591" s="13">
        <v>296</v>
      </c>
      <c r="H591" s="13">
        <v>0</v>
      </c>
      <c r="I591" s="13">
        <v>0</v>
      </c>
      <c r="J591" s="13">
        <v>0</v>
      </c>
      <c r="K591" s="13">
        <v>0</v>
      </c>
      <c r="L591" s="8">
        <f t="shared" si="78"/>
        <v>337</v>
      </c>
      <c r="M591" s="48">
        <v>2</v>
      </c>
      <c r="N591" s="48">
        <v>0</v>
      </c>
      <c r="O591" s="10">
        <f t="shared" si="77"/>
        <v>339</v>
      </c>
      <c r="P591" s="11">
        <f t="shared" si="79"/>
        <v>0.82093023255813957</v>
      </c>
      <c r="Q591" s="11">
        <f t="shared" si="80"/>
        <v>0.78372093023255818</v>
      </c>
      <c r="R591" s="13"/>
    </row>
    <row r="592" spans="1:18" x14ac:dyDescent="0.25">
      <c r="A592" s="7" t="s">
        <v>576</v>
      </c>
      <c r="B592" s="26" t="s">
        <v>148</v>
      </c>
      <c r="C592" s="26" t="s">
        <v>584</v>
      </c>
      <c r="D592" s="13">
        <v>3645</v>
      </c>
      <c r="E592" s="13">
        <v>3118</v>
      </c>
      <c r="F592" s="13">
        <v>1289</v>
      </c>
      <c r="G592" s="13">
        <v>1080</v>
      </c>
      <c r="H592" s="13">
        <v>32</v>
      </c>
      <c r="I592" s="13">
        <v>0</v>
      </c>
      <c r="J592" s="13">
        <v>0</v>
      </c>
      <c r="K592" s="13">
        <v>0</v>
      </c>
      <c r="L592" s="8">
        <f t="shared" si="78"/>
        <v>2401</v>
      </c>
      <c r="M592" s="48">
        <v>4</v>
      </c>
      <c r="N592" s="48">
        <v>0</v>
      </c>
      <c r="O592" s="10">
        <f t="shared" si="77"/>
        <v>2405</v>
      </c>
      <c r="P592" s="11">
        <f t="shared" si="79"/>
        <v>0.85541838134430725</v>
      </c>
      <c r="Q592" s="11">
        <f t="shared" si="80"/>
        <v>0.65871056241426607</v>
      </c>
      <c r="R592" s="13"/>
    </row>
    <row r="593" spans="1:18" x14ac:dyDescent="0.25">
      <c r="A593" s="7" t="s">
        <v>576</v>
      </c>
      <c r="B593" s="26" t="s">
        <v>148</v>
      </c>
      <c r="C593" s="26" t="s">
        <v>585</v>
      </c>
      <c r="D593" s="13">
        <v>4289</v>
      </c>
      <c r="E593" s="13">
        <v>3939</v>
      </c>
      <c r="F593" s="13">
        <v>778</v>
      </c>
      <c r="G593" s="13">
        <v>1925</v>
      </c>
      <c r="H593" s="13">
        <v>265</v>
      </c>
      <c r="I593" s="13">
        <v>1</v>
      </c>
      <c r="J593" s="13">
        <v>0</v>
      </c>
      <c r="K593" s="13">
        <v>0</v>
      </c>
      <c r="L593" s="8">
        <f t="shared" si="78"/>
        <v>2969</v>
      </c>
      <c r="M593" s="48">
        <v>2</v>
      </c>
      <c r="N593" s="48">
        <v>0</v>
      </c>
      <c r="O593" s="10">
        <f t="shared" si="77"/>
        <v>2971</v>
      </c>
      <c r="P593" s="11">
        <f t="shared" si="79"/>
        <v>0.91839589647936581</v>
      </c>
      <c r="Q593" s="11">
        <f t="shared" si="80"/>
        <v>0.69223595243646541</v>
      </c>
      <c r="R593" s="13"/>
    </row>
    <row r="594" spans="1:18" x14ac:dyDescent="0.25">
      <c r="A594" s="7" t="s">
        <v>576</v>
      </c>
      <c r="B594" s="26" t="s">
        <v>148</v>
      </c>
      <c r="C594" s="26" t="s">
        <v>586</v>
      </c>
      <c r="D594" s="13">
        <v>1182</v>
      </c>
      <c r="E594" s="13">
        <v>578</v>
      </c>
      <c r="F594" s="13">
        <v>401</v>
      </c>
      <c r="G594" s="13">
        <v>290</v>
      </c>
      <c r="H594" s="13">
        <v>0</v>
      </c>
      <c r="I594" s="13">
        <v>0</v>
      </c>
      <c r="J594" s="13">
        <v>0</v>
      </c>
      <c r="K594" s="13">
        <v>0</v>
      </c>
      <c r="L594" s="8">
        <f t="shared" si="78"/>
        <v>691</v>
      </c>
      <c r="M594" s="48">
        <v>1</v>
      </c>
      <c r="N594" s="48">
        <v>0</v>
      </c>
      <c r="O594" s="10">
        <f t="shared" si="77"/>
        <v>692</v>
      </c>
      <c r="P594" s="11">
        <f t="shared" si="79"/>
        <v>0.48900169204737731</v>
      </c>
      <c r="Q594" s="11">
        <f t="shared" si="80"/>
        <v>0.58460236886632821</v>
      </c>
      <c r="R594" s="13"/>
    </row>
    <row r="595" spans="1:18" x14ac:dyDescent="0.25">
      <c r="A595" s="15" t="s">
        <v>146</v>
      </c>
      <c r="B595" s="16"/>
      <c r="C595" s="16"/>
      <c r="D595" s="17">
        <f>+SUM(D584:D594)</f>
        <v>253038</v>
      </c>
      <c r="E595" s="17">
        <f t="shared" ref="E595:N595" si="82">+SUM(E584:E594)</f>
        <v>223894</v>
      </c>
      <c r="F595" s="17">
        <f t="shared" si="82"/>
        <v>59366</v>
      </c>
      <c r="G595" s="17">
        <f t="shared" si="82"/>
        <v>88000</v>
      </c>
      <c r="H595" s="17">
        <f t="shared" si="82"/>
        <v>33214</v>
      </c>
      <c r="I595" s="17">
        <f t="shared" si="82"/>
        <v>11711</v>
      </c>
      <c r="J595" s="17">
        <f t="shared" si="82"/>
        <v>1313</v>
      </c>
      <c r="K595" s="17">
        <f t="shared" si="82"/>
        <v>73</v>
      </c>
      <c r="L595" s="17">
        <f>SUM(F595:K595)</f>
        <v>193677</v>
      </c>
      <c r="M595" s="17">
        <f t="shared" si="82"/>
        <v>798</v>
      </c>
      <c r="N595" s="17">
        <f t="shared" si="82"/>
        <v>7</v>
      </c>
      <c r="O595" s="17">
        <f t="shared" si="77"/>
        <v>194482</v>
      </c>
      <c r="P595" s="18">
        <f>IFERROR(E595/D595,0)</f>
        <v>0.88482362332930231</v>
      </c>
      <c r="Q595" s="18">
        <f>+IFERROR(L595/D595,0)</f>
        <v>0.76540677684774616</v>
      </c>
      <c r="R595" s="16"/>
    </row>
    <row r="596" spans="1:18" x14ac:dyDescent="0.25">
      <c r="A596" s="7" t="s">
        <v>587</v>
      </c>
      <c r="B596" s="7" t="s">
        <v>22</v>
      </c>
      <c r="C596" s="7" t="s">
        <v>588</v>
      </c>
      <c r="D596" s="8">
        <v>1350</v>
      </c>
      <c r="E596" s="8">
        <v>620</v>
      </c>
      <c r="F596" s="8">
        <v>55</v>
      </c>
      <c r="G596" s="8">
        <v>545</v>
      </c>
      <c r="H596" s="8">
        <v>10</v>
      </c>
      <c r="I596" s="8">
        <v>0</v>
      </c>
      <c r="J596" s="8">
        <v>0</v>
      </c>
      <c r="K596" s="8">
        <v>0</v>
      </c>
      <c r="L596" s="8">
        <f t="shared" si="78"/>
        <v>610</v>
      </c>
      <c r="M596" s="8">
        <v>48</v>
      </c>
      <c r="N596" s="8">
        <v>0</v>
      </c>
      <c r="O596" s="10">
        <f t="shared" si="77"/>
        <v>658</v>
      </c>
      <c r="P596" s="11">
        <f t="shared" si="79"/>
        <v>0.45925925925925926</v>
      </c>
      <c r="Q596" s="11">
        <f t="shared" si="80"/>
        <v>0.45185185185185184</v>
      </c>
      <c r="R596" s="13"/>
    </row>
    <row r="597" spans="1:18" x14ac:dyDescent="0.25">
      <c r="A597" s="7" t="s">
        <v>587</v>
      </c>
      <c r="B597" s="7" t="s">
        <v>212</v>
      </c>
      <c r="C597" s="7" t="s">
        <v>215</v>
      </c>
      <c r="D597" s="8">
        <v>7574</v>
      </c>
      <c r="E597" s="8">
        <v>6575</v>
      </c>
      <c r="F597" s="8">
        <v>349</v>
      </c>
      <c r="G597" s="8">
        <v>3312</v>
      </c>
      <c r="H597" s="8">
        <v>2742</v>
      </c>
      <c r="I597" s="8">
        <v>32</v>
      </c>
      <c r="J597" s="8">
        <v>0</v>
      </c>
      <c r="K597" s="8">
        <v>0</v>
      </c>
      <c r="L597" s="8">
        <f t="shared" si="78"/>
        <v>6435</v>
      </c>
      <c r="M597" s="8">
        <v>157</v>
      </c>
      <c r="N597" s="8">
        <v>0</v>
      </c>
      <c r="O597" s="10">
        <f t="shared" si="77"/>
        <v>6592</v>
      </c>
      <c r="P597" s="11">
        <f t="shared" si="79"/>
        <v>0.86810139952468968</v>
      </c>
      <c r="Q597" s="11">
        <f t="shared" si="80"/>
        <v>0.84961711116979144</v>
      </c>
      <c r="R597" s="13"/>
    </row>
    <row r="598" spans="1:18" x14ac:dyDescent="0.25">
      <c r="A598" s="7" t="s">
        <v>587</v>
      </c>
      <c r="B598" s="7" t="s">
        <v>212</v>
      </c>
      <c r="C598" s="7" t="s">
        <v>407</v>
      </c>
      <c r="D598" s="8">
        <v>3908</v>
      </c>
      <c r="E598" s="8">
        <v>385</v>
      </c>
      <c r="F598" s="8">
        <v>29</v>
      </c>
      <c r="G598" s="8">
        <v>260</v>
      </c>
      <c r="H598" s="8">
        <v>96</v>
      </c>
      <c r="I598" s="8">
        <v>0</v>
      </c>
      <c r="J598" s="8">
        <v>0</v>
      </c>
      <c r="K598" s="8">
        <v>0</v>
      </c>
      <c r="L598" s="8">
        <f t="shared" si="78"/>
        <v>385</v>
      </c>
      <c r="M598" s="8">
        <v>11</v>
      </c>
      <c r="N598" s="8">
        <v>0</v>
      </c>
      <c r="O598" s="10">
        <f t="shared" si="77"/>
        <v>396</v>
      </c>
      <c r="P598" s="11">
        <f t="shared" si="79"/>
        <v>9.8515864892528143E-2</v>
      </c>
      <c r="Q598" s="11">
        <f t="shared" si="80"/>
        <v>9.8515864892528143E-2</v>
      </c>
      <c r="R598" s="13"/>
    </row>
    <row r="599" spans="1:18" x14ac:dyDescent="0.25">
      <c r="A599" s="7" t="s">
        <v>587</v>
      </c>
      <c r="B599" s="7" t="s">
        <v>212</v>
      </c>
      <c r="C599" s="7" t="s">
        <v>589</v>
      </c>
      <c r="D599" s="8">
        <v>1465</v>
      </c>
      <c r="E599" s="8">
        <v>1235</v>
      </c>
      <c r="F599" s="8">
        <v>65</v>
      </c>
      <c r="G599" s="8">
        <v>584</v>
      </c>
      <c r="H599" s="8">
        <v>37</v>
      </c>
      <c r="I599" s="8">
        <v>0</v>
      </c>
      <c r="J599" s="8">
        <v>0</v>
      </c>
      <c r="K599" s="8">
        <v>0</v>
      </c>
      <c r="L599" s="8">
        <f t="shared" si="78"/>
        <v>686</v>
      </c>
      <c r="M599" s="8">
        <v>6</v>
      </c>
      <c r="N599" s="8">
        <v>0</v>
      </c>
      <c r="O599" s="10">
        <f t="shared" si="77"/>
        <v>692</v>
      </c>
      <c r="P599" s="11">
        <f t="shared" si="79"/>
        <v>0.84300341296928327</v>
      </c>
      <c r="Q599" s="11">
        <f t="shared" si="80"/>
        <v>0.46825938566552899</v>
      </c>
      <c r="R599" s="13"/>
    </row>
    <row r="600" spans="1:18" x14ac:dyDescent="0.25">
      <c r="A600" s="7" t="s">
        <v>587</v>
      </c>
      <c r="B600" s="7" t="s">
        <v>22</v>
      </c>
      <c r="C600" s="7" t="s">
        <v>590</v>
      </c>
      <c r="D600" s="8">
        <v>1723</v>
      </c>
      <c r="E600" s="8">
        <v>364</v>
      </c>
      <c r="F600" s="8">
        <v>99</v>
      </c>
      <c r="G600" s="8">
        <v>243</v>
      </c>
      <c r="H600" s="8">
        <v>17</v>
      </c>
      <c r="I600" s="8">
        <v>0</v>
      </c>
      <c r="J600" s="8">
        <v>0</v>
      </c>
      <c r="K600" s="8">
        <v>0</v>
      </c>
      <c r="L600" s="8">
        <f t="shared" si="78"/>
        <v>359</v>
      </c>
      <c r="M600" s="8">
        <v>5</v>
      </c>
      <c r="N600" s="8">
        <v>0</v>
      </c>
      <c r="O600" s="10">
        <f t="shared" si="77"/>
        <v>364</v>
      </c>
      <c r="P600" s="11">
        <f t="shared" si="79"/>
        <v>0.21125943122460825</v>
      </c>
      <c r="Q600" s="11">
        <f t="shared" si="80"/>
        <v>0.20835751596053395</v>
      </c>
      <c r="R600" s="13"/>
    </row>
    <row r="601" spans="1:18" x14ac:dyDescent="0.25">
      <c r="A601" s="7" t="s">
        <v>587</v>
      </c>
      <c r="B601" s="7" t="s">
        <v>212</v>
      </c>
      <c r="C601" s="7" t="s">
        <v>591</v>
      </c>
      <c r="D601" s="8">
        <v>943</v>
      </c>
      <c r="E601" s="8">
        <v>639</v>
      </c>
      <c r="F601" s="8">
        <v>15</v>
      </c>
      <c r="G601" s="8">
        <v>584</v>
      </c>
      <c r="H601" s="8">
        <v>40</v>
      </c>
      <c r="I601" s="8">
        <v>0</v>
      </c>
      <c r="J601" s="8">
        <v>0</v>
      </c>
      <c r="K601" s="8">
        <v>0</v>
      </c>
      <c r="L601" s="8">
        <f t="shared" si="78"/>
        <v>639</v>
      </c>
      <c r="M601" s="8">
        <v>15</v>
      </c>
      <c r="N601" s="8">
        <v>0</v>
      </c>
      <c r="O601" s="10">
        <f t="shared" si="77"/>
        <v>654</v>
      </c>
      <c r="P601" s="11">
        <f t="shared" si="79"/>
        <v>0.67762460233297983</v>
      </c>
      <c r="Q601" s="11">
        <f t="shared" si="80"/>
        <v>0.67762460233297983</v>
      </c>
      <c r="R601" s="13"/>
    </row>
    <row r="602" spans="1:18" x14ac:dyDescent="0.25">
      <c r="A602" s="7" t="s">
        <v>587</v>
      </c>
      <c r="B602" s="7" t="s">
        <v>22</v>
      </c>
      <c r="C602" s="7" t="s">
        <v>592</v>
      </c>
      <c r="D602" s="8">
        <v>1884</v>
      </c>
      <c r="E602" s="8">
        <v>668</v>
      </c>
      <c r="F602" s="8">
        <v>31</v>
      </c>
      <c r="G602" s="8">
        <v>576</v>
      </c>
      <c r="H602" s="8">
        <v>61</v>
      </c>
      <c r="I602" s="8">
        <v>0</v>
      </c>
      <c r="J602" s="8">
        <v>0</v>
      </c>
      <c r="K602" s="8">
        <v>0</v>
      </c>
      <c r="L602" s="8">
        <f t="shared" si="78"/>
        <v>668</v>
      </c>
      <c r="M602" s="8">
        <v>21</v>
      </c>
      <c r="N602" s="8">
        <v>0</v>
      </c>
      <c r="O602" s="10">
        <f t="shared" si="77"/>
        <v>689</v>
      </c>
      <c r="P602" s="11">
        <f t="shared" si="79"/>
        <v>0.35456475583864117</v>
      </c>
      <c r="Q602" s="11">
        <f t="shared" si="80"/>
        <v>0.35456475583864117</v>
      </c>
      <c r="R602" s="13"/>
    </row>
    <row r="603" spans="1:18" x14ac:dyDescent="0.25">
      <c r="A603" s="7" t="s">
        <v>587</v>
      </c>
      <c r="B603" s="7" t="s">
        <v>212</v>
      </c>
      <c r="C603" s="7" t="s">
        <v>593</v>
      </c>
      <c r="D603" s="8">
        <v>2959</v>
      </c>
      <c r="E603" s="8">
        <v>304</v>
      </c>
      <c r="F603" s="8">
        <v>37</v>
      </c>
      <c r="G603" s="8">
        <v>180</v>
      </c>
      <c r="H603" s="8">
        <v>27</v>
      </c>
      <c r="I603" s="8">
        <v>0</v>
      </c>
      <c r="J603" s="8">
        <v>0</v>
      </c>
      <c r="K603" s="8">
        <v>0</v>
      </c>
      <c r="L603" s="8">
        <f t="shared" si="78"/>
        <v>244</v>
      </c>
      <c r="M603" s="8">
        <v>15</v>
      </c>
      <c r="N603" s="8">
        <v>0</v>
      </c>
      <c r="O603" s="10">
        <f t="shared" si="77"/>
        <v>259</v>
      </c>
      <c r="P603" s="11">
        <f t="shared" si="79"/>
        <v>0.10273741128759716</v>
      </c>
      <c r="Q603" s="11">
        <f t="shared" si="80"/>
        <v>8.2460290638729297E-2</v>
      </c>
      <c r="R603" s="13"/>
    </row>
    <row r="604" spans="1:18" x14ac:dyDescent="0.25">
      <c r="A604" s="7" t="s">
        <v>587</v>
      </c>
      <c r="B604" s="7" t="s">
        <v>22</v>
      </c>
      <c r="C604" s="7" t="s">
        <v>594</v>
      </c>
      <c r="D604" s="8">
        <v>1427</v>
      </c>
      <c r="E604" s="8">
        <v>250</v>
      </c>
      <c r="F604" s="8">
        <v>6</v>
      </c>
      <c r="G604" s="8">
        <v>224</v>
      </c>
      <c r="H604" s="8">
        <v>15</v>
      </c>
      <c r="I604" s="8">
        <v>0</v>
      </c>
      <c r="J604" s="8">
        <v>0</v>
      </c>
      <c r="K604" s="8">
        <v>0</v>
      </c>
      <c r="L604" s="8">
        <f t="shared" si="78"/>
        <v>245</v>
      </c>
      <c r="M604" s="8">
        <v>12</v>
      </c>
      <c r="N604" s="8">
        <v>0</v>
      </c>
      <c r="O604" s="10">
        <f t="shared" si="77"/>
        <v>257</v>
      </c>
      <c r="P604" s="11">
        <f t="shared" si="79"/>
        <v>0.17519271198318151</v>
      </c>
      <c r="Q604" s="11">
        <f t="shared" si="80"/>
        <v>0.17168885774351786</v>
      </c>
      <c r="R604" s="13"/>
    </row>
    <row r="605" spans="1:18" x14ac:dyDescent="0.25">
      <c r="A605" s="7" t="s">
        <v>587</v>
      </c>
      <c r="B605" s="7" t="s">
        <v>22</v>
      </c>
      <c r="C605" s="7" t="s">
        <v>595</v>
      </c>
      <c r="D605" s="57">
        <v>2613</v>
      </c>
      <c r="E605" s="57">
        <v>2187</v>
      </c>
      <c r="F605" s="57">
        <v>896</v>
      </c>
      <c r="G605" s="57">
        <v>1290</v>
      </c>
      <c r="H605" s="57">
        <v>1</v>
      </c>
      <c r="I605" s="57">
        <v>0</v>
      </c>
      <c r="J605" s="57">
        <v>0</v>
      </c>
      <c r="K605" s="57">
        <v>0</v>
      </c>
      <c r="L605" s="8">
        <f t="shared" si="78"/>
        <v>2187</v>
      </c>
      <c r="M605" s="57">
        <v>1</v>
      </c>
      <c r="N605" s="57">
        <v>0</v>
      </c>
      <c r="O605" s="10">
        <f t="shared" si="77"/>
        <v>2188</v>
      </c>
      <c r="P605" s="11">
        <f t="shared" si="79"/>
        <v>0.83696900114810557</v>
      </c>
      <c r="Q605" s="11">
        <f t="shared" si="80"/>
        <v>0.83696900114810557</v>
      </c>
      <c r="R605" s="13"/>
    </row>
    <row r="606" spans="1:18" x14ac:dyDescent="0.25">
      <c r="A606" s="7" t="s">
        <v>587</v>
      </c>
      <c r="B606" s="7" t="s">
        <v>22</v>
      </c>
      <c r="C606" s="7" t="s">
        <v>596</v>
      </c>
      <c r="D606" s="30">
        <v>1835</v>
      </c>
      <c r="E606" s="57">
        <v>729</v>
      </c>
      <c r="F606" s="30">
        <v>77</v>
      </c>
      <c r="G606" s="30">
        <v>652</v>
      </c>
      <c r="H606" s="30">
        <v>0</v>
      </c>
      <c r="I606" s="30">
        <v>0</v>
      </c>
      <c r="J606" s="30">
        <v>0</v>
      </c>
      <c r="K606" s="30">
        <v>0</v>
      </c>
      <c r="L606" s="8">
        <f t="shared" si="78"/>
        <v>729</v>
      </c>
      <c r="M606" s="30">
        <v>0</v>
      </c>
      <c r="N606" s="30">
        <v>0</v>
      </c>
      <c r="O606" s="10">
        <f t="shared" si="77"/>
        <v>729</v>
      </c>
      <c r="P606" s="11">
        <f t="shared" si="79"/>
        <v>0.39727520435967301</v>
      </c>
      <c r="Q606" s="11">
        <f t="shared" si="80"/>
        <v>0.39727520435967301</v>
      </c>
      <c r="R606" s="13"/>
    </row>
    <row r="607" spans="1:18" x14ac:dyDescent="0.25">
      <c r="A607" s="7" t="s">
        <v>587</v>
      </c>
      <c r="B607" s="7" t="s">
        <v>22</v>
      </c>
      <c r="C607" s="7" t="s">
        <v>597</v>
      </c>
      <c r="D607" s="57">
        <v>1005</v>
      </c>
      <c r="E607" s="57">
        <v>515</v>
      </c>
      <c r="F607" s="57">
        <v>140</v>
      </c>
      <c r="G607" s="57">
        <v>375</v>
      </c>
      <c r="H607" s="57">
        <v>0</v>
      </c>
      <c r="I607" s="57">
        <v>0</v>
      </c>
      <c r="J607" s="57">
        <v>0</v>
      </c>
      <c r="K607" s="57">
        <v>0</v>
      </c>
      <c r="L607" s="8">
        <f t="shared" si="78"/>
        <v>515</v>
      </c>
      <c r="M607" s="57">
        <v>1</v>
      </c>
      <c r="N607" s="57">
        <v>0</v>
      </c>
      <c r="O607" s="10">
        <f t="shared" si="77"/>
        <v>516</v>
      </c>
      <c r="P607" s="11">
        <f t="shared" si="79"/>
        <v>0.51243781094527363</v>
      </c>
      <c r="Q607" s="11">
        <f t="shared" si="80"/>
        <v>0.51243781094527363</v>
      </c>
      <c r="R607" s="13"/>
    </row>
    <row r="608" spans="1:18" x14ac:dyDescent="0.25">
      <c r="A608" s="15" t="s">
        <v>146</v>
      </c>
      <c r="B608" s="16"/>
      <c r="C608" s="16"/>
      <c r="D608" s="17">
        <f t="shared" ref="D608:N608" si="83">+SUM(D596:D607)</f>
        <v>28686</v>
      </c>
      <c r="E608" s="17">
        <f t="shared" si="83"/>
        <v>14471</v>
      </c>
      <c r="F608" s="17">
        <f t="shared" si="83"/>
        <v>1799</v>
      </c>
      <c r="G608" s="17">
        <f t="shared" si="83"/>
        <v>8825</v>
      </c>
      <c r="H608" s="17">
        <f t="shared" si="83"/>
        <v>3046</v>
      </c>
      <c r="I608" s="17">
        <f t="shared" si="83"/>
        <v>32</v>
      </c>
      <c r="J608" s="17">
        <f t="shared" si="83"/>
        <v>0</v>
      </c>
      <c r="K608" s="17">
        <f t="shared" si="83"/>
        <v>0</v>
      </c>
      <c r="L608" s="17">
        <f t="shared" si="78"/>
        <v>13702</v>
      </c>
      <c r="M608" s="17">
        <f t="shared" si="83"/>
        <v>292</v>
      </c>
      <c r="N608" s="17">
        <f t="shared" si="83"/>
        <v>0</v>
      </c>
      <c r="O608" s="17">
        <f t="shared" si="77"/>
        <v>13994</v>
      </c>
      <c r="P608" s="18">
        <f>IFERROR(E608/D608,0)</f>
        <v>0.50446210695112603</v>
      </c>
      <c r="Q608" s="18">
        <f>+IFERROR(L608/D608,0)</f>
        <v>0.47765460503381441</v>
      </c>
      <c r="R608" s="16"/>
    </row>
    <row r="609" spans="1:18" x14ac:dyDescent="0.25">
      <c r="A609" s="20" t="s">
        <v>598</v>
      </c>
      <c r="B609" s="26" t="s">
        <v>34</v>
      </c>
      <c r="C609" s="26" t="s">
        <v>599</v>
      </c>
      <c r="D609" s="8">
        <v>5000</v>
      </c>
      <c r="E609" s="8">
        <v>4286</v>
      </c>
      <c r="F609" s="8">
        <v>692</v>
      </c>
      <c r="G609" s="8">
        <v>2505</v>
      </c>
      <c r="H609" s="8">
        <v>975</v>
      </c>
      <c r="I609" s="8">
        <v>114</v>
      </c>
      <c r="J609" s="8">
        <v>0</v>
      </c>
      <c r="K609" s="8">
        <v>0</v>
      </c>
      <c r="L609" s="8">
        <f t="shared" si="78"/>
        <v>4286</v>
      </c>
      <c r="M609" s="8">
        <v>68</v>
      </c>
      <c r="N609" s="8">
        <v>0</v>
      </c>
      <c r="O609" s="10">
        <f t="shared" si="77"/>
        <v>4354</v>
      </c>
      <c r="P609" s="11">
        <f t="shared" si="79"/>
        <v>0.85719999999999996</v>
      </c>
      <c r="Q609" s="11">
        <f t="shared" si="80"/>
        <v>0.85719999999999996</v>
      </c>
      <c r="R609" s="13"/>
    </row>
    <row r="610" spans="1:18" x14ac:dyDescent="0.25">
      <c r="A610" s="15" t="s">
        <v>146</v>
      </c>
      <c r="B610" s="16"/>
      <c r="C610" s="16"/>
      <c r="D610" s="17">
        <f t="shared" ref="D610:N610" si="84">+SUM(D609)</f>
        <v>5000</v>
      </c>
      <c r="E610" s="17">
        <f t="shared" si="84"/>
        <v>4286</v>
      </c>
      <c r="F610" s="17">
        <f t="shared" si="84"/>
        <v>692</v>
      </c>
      <c r="G610" s="17">
        <f t="shared" si="84"/>
        <v>2505</v>
      </c>
      <c r="H610" s="17">
        <f t="shared" si="84"/>
        <v>975</v>
      </c>
      <c r="I610" s="17">
        <f t="shared" si="84"/>
        <v>114</v>
      </c>
      <c r="J610" s="17">
        <f t="shared" si="84"/>
        <v>0</v>
      </c>
      <c r="K610" s="17">
        <f t="shared" si="84"/>
        <v>0</v>
      </c>
      <c r="L610" s="17">
        <f t="shared" si="78"/>
        <v>4286</v>
      </c>
      <c r="M610" s="17">
        <f t="shared" si="84"/>
        <v>68</v>
      </c>
      <c r="N610" s="17">
        <f t="shared" si="84"/>
        <v>0</v>
      </c>
      <c r="O610" s="17">
        <f t="shared" si="77"/>
        <v>4354</v>
      </c>
      <c r="P610" s="18">
        <f>IFERROR(E610/D610,0)</f>
        <v>0.85719999999999996</v>
      </c>
      <c r="Q610" s="18">
        <f>+IFERROR(L610/D610,0)</f>
        <v>0.85719999999999996</v>
      </c>
      <c r="R610" s="16"/>
    </row>
    <row r="611" spans="1:18" x14ac:dyDescent="0.25">
      <c r="A611" s="7" t="s">
        <v>600</v>
      </c>
      <c r="B611" s="7" t="s">
        <v>212</v>
      </c>
      <c r="C611" s="7" t="s">
        <v>405</v>
      </c>
      <c r="D611" s="8">
        <v>11940</v>
      </c>
      <c r="E611" s="8">
        <v>65</v>
      </c>
      <c r="F611" s="8">
        <v>63</v>
      </c>
      <c r="G611" s="8">
        <v>0</v>
      </c>
      <c r="H611" s="8">
        <v>0</v>
      </c>
      <c r="I611" s="8">
        <v>0</v>
      </c>
      <c r="J611" s="8">
        <v>0</v>
      </c>
      <c r="K611" s="8">
        <v>0</v>
      </c>
      <c r="L611" s="8">
        <f t="shared" si="78"/>
        <v>63</v>
      </c>
      <c r="M611" s="8">
        <v>2</v>
      </c>
      <c r="N611" s="8">
        <v>0</v>
      </c>
      <c r="O611" s="10">
        <f t="shared" si="77"/>
        <v>65</v>
      </c>
      <c r="P611" s="11">
        <f t="shared" si="79"/>
        <v>5.4438860971524287E-3</v>
      </c>
      <c r="Q611" s="11">
        <f t="shared" si="80"/>
        <v>5.2763819095477385E-3</v>
      </c>
      <c r="R611" s="13"/>
    </row>
    <row r="612" spans="1:18" x14ac:dyDescent="0.25">
      <c r="A612" s="7" t="s">
        <v>600</v>
      </c>
      <c r="B612" s="7" t="s">
        <v>407</v>
      </c>
      <c r="C612" s="7" t="s">
        <v>408</v>
      </c>
      <c r="D612" s="8">
        <v>1724</v>
      </c>
      <c r="E612" s="8">
        <v>351</v>
      </c>
      <c r="F612" s="8">
        <v>350</v>
      </c>
      <c r="G612" s="8">
        <v>0</v>
      </c>
      <c r="H612" s="8">
        <v>0</v>
      </c>
      <c r="I612" s="8">
        <v>0</v>
      </c>
      <c r="J612" s="8">
        <v>0</v>
      </c>
      <c r="K612" s="8">
        <v>0</v>
      </c>
      <c r="L612" s="8">
        <f t="shared" si="78"/>
        <v>350</v>
      </c>
      <c r="M612" s="8">
        <v>1</v>
      </c>
      <c r="N612" s="8">
        <v>0</v>
      </c>
      <c r="O612" s="10">
        <f t="shared" si="77"/>
        <v>351</v>
      </c>
      <c r="P612" s="11">
        <f t="shared" si="79"/>
        <v>0.20359628770301624</v>
      </c>
      <c r="Q612" s="11">
        <f t="shared" si="80"/>
        <v>0.20301624129930396</v>
      </c>
      <c r="R612" s="13"/>
    </row>
    <row r="613" spans="1:18" x14ac:dyDescent="0.25">
      <c r="A613" s="7" t="s">
        <v>600</v>
      </c>
      <c r="B613" s="7" t="s">
        <v>80</v>
      </c>
      <c r="C613" s="7" t="s">
        <v>411</v>
      </c>
      <c r="D613" s="8">
        <v>1757</v>
      </c>
      <c r="E613" s="8">
        <v>689</v>
      </c>
      <c r="F613" s="8">
        <v>654</v>
      </c>
      <c r="G613" s="8">
        <v>35</v>
      </c>
      <c r="H613" s="8">
        <v>0</v>
      </c>
      <c r="I613" s="8">
        <v>0</v>
      </c>
      <c r="J613" s="8">
        <v>0</v>
      </c>
      <c r="K613" s="8">
        <v>0</v>
      </c>
      <c r="L613" s="8">
        <f t="shared" si="78"/>
        <v>689</v>
      </c>
      <c r="M613" s="8">
        <v>0</v>
      </c>
      <c r="N613" s="8">
        <v>0</v>
      </c>
      <c r="O613" s="10">
        <f t="shared" si="77"/>
        <v>689</v>
      </c>
      <c r="P613" s="11">
        <f t="shared" si="79"/>
        <v>0.39214570290267503</v>
      </c>
      <c r="Q613" s="11">
        <f t="shared" si="80"/>
        <v>0.39214570290267503</v>
      </c>
      <c r="R613" s="13"/>
    </row>
    <row r="614" spans="1:18" x14ac:dyDescent="0.25">
      <c r="A614" s="7" t="s">
        <v>600</v>
      </c>
      <c r="B614" s="7" t="s">
        <v>80</v>
      </c>
      <c r="C614" s="7" t="s">
        <v>411</v>
      </c>
      <c r="D614" s="8">
        <v>3182</v>
      </c>
      <c r="E614" s="8">
        <v>474</v>
      </c>
      <c r="F614" s="8">
        <v>359</v>
      </c>
      <c r="G614" s="8">
        <v>99</v>
      </c>
      <c r="H614" s="8">
        <v>8</v>
      </c>
      <c r="I614" s="8">
        <v>1</v>
      </c>
      <c r="J614" s="8">
        <v>0</v>
      </c>
      <c r="K614" s="8">
        <v>0</v>
      </c>
      <c r="L614" s="8">
        <f t="shared" si="78"/>
        <v>467</v>
      </c>
      <c r="M614" s="8">
        <v>3</v>
      </c>
      <c r="N614" s="8">
        <v>0</v>
      </c>
      <c r="O614" s="10">
        <f t="shared" si="77"/>
        <v>470</v>
      </c>
      <c r="P614" s="11">
        <f t="shared" si="79"/>
        <v>0.14896291640477688</v>
      </c>
      <c r="Q614" s="11">
        <f t="shared" si="80"/>
        <v>0.14676304211187932</v>
      </c>
      <c r="R614" s="13"/>
    </row>
    <row r="615" spans="1:18" x14ac:dyDescent="0.25">
      <c r="A615" s="15" t="s">
        <v>146</v>
      </c>
      <c r="B615" s="16"/>
      <c r="C615" s="16"/>
      <c r="D615" s="17">
        <f t="shared" ref="D615:K615" si="85">+SUM(D611:D614)</f>
        <v>18603</v>
      </c>
      <c r="E615" s="17">
        <f t="shared" si="85"/>
        <v>1579</v>
      </c>
      <c r="F615" s="17">
        <f t="shared" si="85"/>
        <v>1426</v>
      </c>
      <c r="G615" s="17">
        <f t="shared" si="85"/>
        <v>134</v>
      </c>
      <c r="H615" s="17">
        <f t="shared" si="85"/>
        <v>8</v>
      </c>
      <c r="I615" s="17">
        <f t="shared" si="85"/>
        <v>1</v>
      </c>
      <c r="J615" s="17">
        <f t="shared" si="85"/>
        <v>0</v>
      </c>
      <c r="K615" s="17">
        <f t="shared" si="85"/>
        <v>0</v>
      </c>
      <c r="L615" s="17">
        <f t="shared" si="78"/>
        <v>1569</v>
      </c>
      <c r="M615" s="17">
        <f>+SUM(M611:M614)</f>
        <v>6</v>
      </c>
      <c r="N615" s="17">
        <f>+SUM(N613:N614)</f>
        <v>0</v>
      </c>
      <c r="O615" s="17">
        <f t="shared" si="77"/>
        <v>1575</v>
      </c>
      <c r="P615" s="18">
        <f>IFERROR(E615/D615,0)</f>
        <v>8.4878782991990545E-2</v>
      </c>
      <c r="Q615" s="18">
        <f>+IFERROR(L615/D615,0)</f>
        <v>8.4341235284631513E-2</v>
      </c>
      <c r="R615" s="16"/>
    </row>
    <row r="616" spans="1:18" x14ac:dyDescent="0.25">
      <c r="A616" s="7" t="s">
        <v>601</v>
      </c>
      <c r="B616" s="7" t="s">
        <v>34</v>
      </c>
      <c r="C616" s="7" t="s">
        <v>602</v>
      </c>
      <c r="D616" s="8">
        <v>2377</v>
      </c>
      <c r="E616" s="8">
        <v>960</v>
      </c>
      <c r="F616" s="8">
        <v>36</v>
      </c>
      <c r="G616" s="8">
        <v>760</v>
      </c>
      <c r="H616" s="8">
        <v>128</v>
      </c>
      <c r="I616" s="8">
        <v>1</v>
      </c>
      <c r="J616" s="8">
        <v>0</v>
      </c>
      <c r="K616" s="8">
        <v>0</v>
      </c>
      <c r="L616" s="8">
        <f t="shared" si="78"/>
        <v>925</v>
      </c>
      <c r="M616" s="8">
        <v>14</v>
      </c>
      <c r="N616" s="8">
        <v>0</v>
      </c>
      <c r="O616" s="10">
        <f t="shared" si="77"/>
        <v>939</v>
      </c>
      <c r="P616" s="11">
        <f t="shared" si="79"/>
        <v>0.40387042490534286</v>
      </c>
      <c r="Q616" s="11">
        <f t="shared" si="80"/>
        <v>0.38914598233066894</v>
      </c>
      <c r="R616" s="13"/>
    </row>
    <row r="617" spans="1:18" x14ac:dyDescent="0.25">
      <c r="A617" s="7" t="s">
        <v>601</v>
      </c>
      <c r="B617" s="7" t="s">
        <v>34</v>
      </c>
      <c r="C617" s="7" t="s">
        <v>603</v>
      </c>
      <c r="D617" s="8">
        <v>2813</v>
      </c>
      <c r="E617" s="8">
        <v>2324</v>
      </c>
      <c r="F617" s="8">
        <v>391</v>
      </c>
      <c r="G617" s="8">
        <v>1318</v>
      </c>
      <c r="H617" s="8">
        <v>580</v>
      </c>
      <c r="I617" s="8">
        <v>2</v>
      </c>
      <c r="J617" s="8">
        <v>0</v>
      </c>
      <c r="K617" s="8">
        <v>0</v>
      </c>
      <c r="L617" s="8">
        <f t="shared" si="78"/>
        <v>2291</v>
      </c>
      <c r="M617" s="8">
        <v>32</v>
      </c>
      <c r="N617" s="8">
        <v>0</v>
      </c>
      <c r="O617" s="10">
        <f t="shared" si="77"/>
        <v>2323</v>
      </c>
      <c r="P617" s="11">
        <f t="shared" si="79"/>
        <v>0.82616423746889445</v>
      </c>
      <c r="Q617" s="11">
        <f t="shared" si="80"/>
        <v>0.81443298969072164</v>
      </c>
      <c r="R617" s="13"/>
    </row>
    <row r="618" spans="1:18" x14ac:dyDescent="0.25">
      <c r="A618" s="7" t="s">
        <v>601</v>
      </c>
      <c r="B618" s="7" t="s">
        <v>22</v>
      </c>
      <c r="C618" s="7" t="s">
        <v>604</v>
      </c>
      <c r="D618" s="8">
        <v>1525</v>
      </c>
      <c r="E618" s="8">
        <v>1560</v>
      </c>
      <c r="F618" s="8">
        <v>218</v>
      </c>
      <c r="G618" s="8">
        <v>1317</v>
      </c>
      <c r="H618" s="8">
        <v>7</v>
      </c>
      <c r="I618" s="8">
        <v>2</v>
      </c>
      <c r="J618" s="8">
        <v>0</v>
      </c>
      <c r="K618" s="8">
        <v>0</v>
      </c>
      <c r="L618" s="8">
        <f t="shared" si="78"/>
        <v>1544</v>
      </c>
      <c r="M618" s="8">
        <v>4</v>
      </c>
      <c r="N618" s="8">
        <v>0</v>
      </c>
      <c r="O618" s="10">
        <f t="shared" si="77"/>
        <v>1548</v>
      </c>
      <c r="P618" s="11">
        <f t="shared" si="79"/>
        <v>1.0229508196721311</v>
      </c>
      <c r="Q618" s="11">
        <f t="shared" si="80"/>
        <v>1.0124590163934426</v>
      </c>
      <c r="R618" s="13"/>
    </row>
    <row r="619" spans="1:18" x14ac:dyDescent="0.25">
      <c r="A619" s="7" t="s">
        <v>601</v>
      </c>
      <c r="B619" s="7" t="s">
        <v>22</v>
      </c>
      <c r="C619" s="7" t="s">
        <v>605</v>
      </c>
      <c r="D619" s="8">
        <v>2442</v>
      </c>
      <c r="E619" s="8">
        <v>1693</v>
      </c>
      <c r="F619" s="8">
        <v>972</v>
      </c>
      <c r="G619" s="8">
        <v>675</v>
      </c>
      <c r="H619" s="8">
        <v>33</v>
      </c>
      <c r="I619" s="8">
        <v>0</v>
      </c>
      <c r="J619" s="8">
        <v>0</v>
      </c>
      <c r="K619" s="8">
        <v>0</v>
      </c>
      <c r="L619" s="8">
        <f t="shared" si="78"/>
        <v>1680</v>
      </c>
      <c r="M619" s="8">
        <v>9</v>
      </c>
      <c r="N619" s="8">
        <v>0</v>
      </c>
      <c r="O619" s="10">
        <f t="shared" si="77"/>
        <v>1689</v>
      </c>
      <c r="P619" s="11">
        <f t="shared" si="79"/>
        <v>0.69328419328419333</v>
      </c>
      <c r="Q619" s="11">
        <f t="shared" si="80"/>
        <v>0.68796068796068799</v>
      </c>
      <c r="R619" s="13"/>
    </row>
    <row r="620" spans="1:18" x14ac:dyDescent="0.25">
      <c r="A620" s="7" t="s">
        <v>601</v>
      </c>
      <c r="B620" s="7" t="s">
        <v>34</v>
      </c>
      <c r="C620" s="7" t="s">
        <v>354</v>
      </c>
      <c r="D620" s="8">
        <v>1233</v>
      </c>
      <c r="E620" s="8">
        <v>137</v>
      </c>
      <c r="F620" s="8">
        <v>0</v>
      </c>
      <c r="G620" s="8">
        <v>134</v>
      </c>
      <c r="H620" s="8">
        <v>0</v>
      </c>
      <c r="I620" s="8">
        <v>0</v>
      </c>
      <c r="J620" s="8">
        <v>0</v>
      </c>
      <c r="K620" s="8">
        <v>0</v>
      </c>
      <c r="L620" s="8">
        <f t="shared" si="78"/>
        <v>134</v>
      </c>
      <c r="M620" s="8">
        <v>0</v>
      </c>
      <c r="N620" s="8">
        <v>0</v>
      </c>
      <c r="O620" s="10">
        <f t="shared" si="77"/>
        <v>134</v>
      </c>
      <c r="P620" s="11">
        <f t="shared" si="79"/>
        <v>0.1111111111111111</v>
      </c>
      <c r="Q620" s="11">
        <f t="shared" si="80"/>
        <v>0.10867802108678021</v>
      </c>
      <c r="R620" s="13"/>
    </row>
    <row r="621" spans="1:18" x14ac:dyDescent="0.25">
      <c r="A621" s="15" t="s">
        <v>146</v>
      </c>
      <c r="B621" s="16"/>
      <c r="C621" s="16"/>
      <c r="D621" s="17">
        <f t="shared" ref="D621:K621" si="86">+SUM(D616:D620)</f>
        <v>10390</v>
      </c>
      <c r="E621" s="17">
        <f t="shared" si="86"/>
        <v>6674</v>
      </c>
      <c r="F621" s="17">
        <f t="shared" si="86"/>
        <v>1617</v>
      </c>
      <c r="G621" s="17">
        <f t="shared" si="86"/>
        <v>4204</v>
      </c>
      <c r="H621" s="17">
        <f t="shared" si="86"/>
        <v>748</v>
      </c>
      <c r="I621" s="17">
        <f t="shared" si="86"/>
        <v>5</v>
      </c>
      <c r="J621" s="17">
        <f t="shared" si="86"/>
        <v>0</v>
      </c>
      <c r="K621" s="17">
        <f t="shared" si="86"/>
        <v>0</v>
      </c>
      <c r="L621" s="17">
        <f t="shared" si="78"/>
        <v>6574</v>
      </c>
      <c r="M621" s="17">
        <f>+SUM(M616:M620)</f>
        <v>59</v>
      </c>
      <c r="N621" s="17">
        <f>+SUM(N616:N620)</f>
        <v>0</v>
      </c>
      <c r="O621" s="17">
        <f t="shared" si="77"/>
        <v>6633</v>
      </c>
      <c r="P621" s="18">
        <f>IFERROR(E621/D621,0)</f>
        <v>0.6423484119345525</v>
      </c>
      <c r="Q621" s="18">
        <f>+IFERROR(L621/D621,0)</f>
        <v>0.63272377285851777</v>
      </c>
      <c r="R621" s="16"/>
    </row>
    <row r="622" spans="1:18" x14ac:dyDescent="0.25">
      <c r="A622" s="20" t="s">
        <v>606</v>
      </c>
      <c r="B622" s="20" t="s">
        <v>34</v>
      </c>
      <c r="C622" s="20" t="s">
        <v>374</v>
      </c>
      <c r="D622" s="8">
        <v>1250</v>
      </c>
      <c r="E622" s="8">
        <v>1250</v>
      </c>
      <c r="F622" s="8">
        <v>9</v>
      </c>
      <c r="G622" s="8">
        <v>1197</v>
      </c>
      <c r="H622" s="8">
        <v>0</v>
      </c>
      <c r="I622" s="8">
        <v>0</v>
      </c>
      <c r="J622" s="8">
        <v>0</v>
      </c>
      <c r="K622" s="8">
        <v>0</v>
      </c>
      <c r="L622" s="8">
        <f t="shared" si="78"/>
        <v>1206</v>
      </c>
      <c r="M622" s="8">
        <v>24</v>
      </c>
      <c r="N622" s="8">
        <v>0</v>
      </c>
      <c r="O622" s="10">
        <f t="shared" si="77"/>
        <v>1230</v>
      </c>
      <c r="P622" s="11">
        <f t="shared" si="79"/>
        <v>1</v>
      </c>
      <c r="Q622" s="11">
        <f t="shared" si="80"/>
        <v>0.96479999999999999</v>
      </c>
      <c r="R622" s="13"/>
    </row>
    <row r="623" spans="1:18" x14ac:dyDescent="0.25">
      <c r="A623" s="20" t="s">
        <v>606</v>
      </c>
      <c r="B623" s="20" t="s">
        <v>607</v>
      </c>
      <c r="C623" s="20" t="s">
        <v>608</v>
      </c>
      <c r="D623" s="8">
        <v>53739</v>
      </c>
      <c r="E623" s="8">
        <v>6000</v>
      </c>
      <c r="F623" s="8">
        <v>2272</v>
      </c>
      <c r="G623" s="8">
        <v>2082</v>
      </c>
      <c r="H623" s="8">
        <v>742</v>
      </c>
      <c r="I623" s="8">
        <v>0</v>
      </c>
      <c r="J623" s="8">
        <v>0</v>
      </c>
      <c r="K623" s="8">
        <v>0</v>
      </c>
      <c r="L623" s="8">
        <f t="shared" si="78"/>
        <v>5096</v>
      </c>
      <c r="M623" s="8">
        <v>34</v>
      </c>
      <c r="N623" s="8">
        <v>0</v>
      </c>
      <c r="O623" s="10">
        <f t="shared" si="77"/>
        <v>5130</v>
      </c>
      <c r="P623" s="11">
        <f t="shared" si="79"/>
        <v>0.11165075643387484</v>
      </c>
      <c r="Q623" s="11">
        <f t="shared" si="80"/>
        <v>9.482870913117103E-2</v>
      </c>
      <c r="R623" s="13"/>
    </row>
    <row r="624" spans="1:18" x14ac:dyDescent="0.25">
      <c r="A624" s="15" t="s">
        <v>146</v>
      </c>
      <c r="B624" s="16"/>
      <c r="C624" s="16"/>
      <c r="D624" s="17">
        <f t="shared" ref="D624:N624" si="87">+SUM(D622:D623)</f>
        <v>54989</v>
      </c>
      <c r="E624" s="17">
        <f t="shared" si="87"/>
        <v>7250</v>
      </c>
      <c r="F624" s="17">
        <f t="shared" si="87"/>
        <v>2281</v>
      </c>
      <c r="G624" s="17">
        <f t="shared" si="87"/>
        <v>3279</v>
      </c>
      <c r="H624" s="17">
        <f t="shared" si="87"/>
        <v>742</v>
      </c>
      <c r="I624" s="17">
        <f t="shared" si="87"/>
        <v>0</v>
      </c>
      <c r="J624" s="17">
        <f t="shared" si="87"/>
        <v>0</v>
      </c>
      <c r="K624" s="17">
        <f t="shared" si="87"/>
        <v>0</v>
      </c>
      <c r="L624" s="17">
        <f t="shared" si="78"/>
        <v>6302</v>
      </c>
      <c r="M624" s="17">
        <f t="shared" si="87"/>
        <v>58</v>
      </c>
      <c r="N624" s="17">
        <f t="shared" si="87"/>
        <v>0</v>
      </c>
      <c r="O624" s="17">
        <f t="shared" si="77"/>
        <v>6360</v>
      </c>
      <c r="P624" s="18">
        <f>IFERROR(E624/D624,0)</f>
        <v>0.13184455072832749</v>
      </c>
      <c r="Q624" s="18">
        <f>+IFERROR(L624/D624,0)</f>
        <v>0.11460473912964411</v>
      </c>
      <c r="R624" s="16"/>
    </row>
    <row r="625" spans="1:18" x14ac:dyDescent="0.25">
      <c r="A625" s="7" t="s">
        <v>609</v>
      </c>
      <c r="B625" s="26" t="s">
        <v>324</v>
      </c>
      <c r="C625" s="26" t="s">
        <v>552</v>
      </c>
      <c r="D625" s="8">
        <v>17415</v>
      </c>
      <c r="E625" s="8">
        <v>17313</v>
      </c>
      <c r="F625" s="8">
        <v>4177</v>
      </c>
      <c r="G625" s="8">
        <v>8649</v>
      </c>
      <c r="H625" s="8">
        <v>3568</v>
      </c>
      <c r="I625" s="8">
        <v>591</v>
      </c>
      <c r="J625" s="8">
        <v>2</v>
      </c>
      <c r="K625" s="8">
        <v>3</v>
      </c>
      <c r="L625" s="8">
        <f t="shared" si="78"/>
        <v>16990</v>
      </c>
      <c r="M625" s="8">
        <v>246</v>
      </c>
      <c r="N625" s="8">
        <v>0</v>
      </c>
      <c r="O625" s="10">
        <f t="shared" si="77"/>
        <v>17236</v>
      </c>
      <c r="P625" s="11">
        <f t="shared" si="79"/>
        <v>0.99414298018949177</v>
      </c>
      <c r="Q625" s="11">
        <f t="shared" si="80"/>
        <v>0.97559575078954919</v>
      </c>
      <c r="R625" s="13"/>
    </row>
    <row r="626" spans="1:18" x14ac:dyDescent="0.25">
      <c r="A626" s="7" t="s">
        <v>609</v>
      </c>
      <c r="B626" s="26" t="s">
        <v>25</v>
      </c>
      <c r="C626" s="26" t="s">
        <v>610</v>
      </c>
      <c r="D626" s="8">
        <v>2320</v>
      </c>
      <c r="E626" s="8">
        <v>1929</v>
      </c>
      <c r="F626" s="8">
        <v>464</v>
      </c>
      <c r="G626" s="8">
        <v>458</v>
      </c>
      <c r="H626" s="8">
        <v>159</v>
      </c>
      <c r="I626" s="8">
        <v>0</v>
      </c>
      <c r="J626" s="8">
        <v>0</v>
      </c>
      <c r="K626" s="8">
        <v>0</v>
      </c>
      <c r="L626" s="8">
        <f t="shared" si="78"/>
        <v>1081</v>
      </c>
      <c r="M626" s="8">
        <v>19</v>
      </c>
      <c r="N626" s="8">
        <v>0</v>
      </c>
      <c r="O626" s="10">
        <f t="shared" si="77"/>
        <v>1100</v>
      </c>
      <c r="P626" s="11">
        <f t="shared" si="79"/>
        <v>0.83146551724137929</v>
      </c>
      <c r="Q626" s="11">
        <f t="shared" si="80"/>
        <v>0.46594827586206894</v>
      </c>
      <c r="R626" s="13"/>
    </row>
    <row r="627" spans="1:18" x14ac:dyDescent="0.25">
      <c r="A627" s="7" t="s">
        <v>609</v>
      </c>
      <c r="B627" s="26" t="s">
        <v>22</v>
      </c>
      <c r="C627" s="26" t="s">
        <v>22</v>
      </c>
      <c r="D627" s="8">
        <v>259</v>
      </c>
      <c r="E627" s="8">
        <v>259</v>
      </c>
      <c r="F627" s="8">
        <v>62</v>
      </c>
      <c r="G627" s="8">
        <v>157</v>
      </c>
      <c r="H627" s="8">
        <v>4</v>
      </c>
      <c r="I627" s="8">
        <v>0</v>
      </c>
      <c r="J627" s="8">
        <v>0</v>
      </c>
      <c r="K627" s="8">
        <v>0</v>
      </c>
      <c r="L627" s="8">
        <f t="shared" si="78"/>
        <v>223</v>
      </c>
      <c r="M627" s="8">
        <v>12</v>
      </c>
      <c r="N627" s="8">
        <v>0</v>
      </c>
      <c r="O627" s="10">
        <f t="shared" si="77"/>
        <v>235</v>
      </c>
      <c r="P627" s="11">
        <f t="shared" si="79"/>
        <v>1</v>
      </c>
      <c r="Q627" s="11">
        <f t="shared" si="80"/>
        <v>0.86100386100386095</v>
      </c>
      <c r="R627" s="13"/>
    </row>
    <row r="628" spans="1:18" x14ac:dyDescent="0.25">
      <c r="A628" s="7" t="s">
        <v>609</v>
      </c>
      <c r="B628" s="26" t="s">
        <v>324</v>
      </c>
      <c r="C628" s="26" t="s">
        <v>611</v>
      </c>
      <c r="D628" s="8">
        <v>2893</v>
      </c>
      <c r="E628" s="8">
        <v>2735</v>
      </c>
      <c r="F628" s="8">
        <v>1044</v>
      </c>
      <c r="G628" s="8">
        <v>601</v>
      </c>
      <c r="H628" s="8">
        <v>756</v>
      </c>
      <c r="I628" s="8">
        <v>0</v>
      </c>
      <c r="J628" s="8">
        <v>0</v>
      </c>
      <c r="K628" s="8">
        <v>0</v>
      </c>
      <c r="L628" s="8">
        <f t="shared" si="78"/>
        <v>2401</v>
      </c>
      <c r="M628" s="8">
        <v>37</v>
      </c>
      <c r="N628" s="8">
        <v>0</v>
      </c>
      <c r="O628" s="10">
        <f t="shared" si="77"/>
        <v>2438</v>
      </c>
      <c r="P628" s="11">
        <f t="shared" si="79"/>
        <v>0.94538541306602142</v>
      </c>
      <c r="Q628" s="11">
        <f t="shared" si="80"/>
        <v>0.82993432423090219</v>
      </c>
      <c r="R628" s="13"/>
    </row>
    <row r="629" spans="1:18" x14ac:dyDescent="0.25">
      <c r="A629" s="7" t="s">
        <v>609</v>
      </c>
      <c r="B629" s="26" t="s">
        <v>22</v>
      </c>
      <c r="C629" s="26" t="s">
        <v>612</v>
      </c>
      <c r="D629" s="8">
        <v>869</v>
      </c>
      <c r="E629" s="8">
        <v>869</v>
      </c>
      <c r="F629" s="8">
        <v>74</v>
      </c>
      <c r="G629" s="8">
        <v>585</v>
      </c>
      <c r="H629" s="8">
        <v>18</v>
      </c>
      <c r="I629" s="8">
        <v>0</v>
      </c>
      <c r="J629" s="8">
        <v>1</v>
      </c>
      <c r="K629" s="8">
        <v>0</v>
      </c>
      <c r="L629" s="8">
        <f t="shared" si="78"/>
        <v>678</v>
      </c>
      <c r="M629" s="8">
        <v>28</v>
      </c>
      <c r="N629" s="8">
        <v>0</v>
      </c>
      <c r="O629" s="10">
        <f t="shared" si="77"/>
        <v>706</v>
      </c>
      <c r="P629" s="11">
        <f t="shared" si="79"/>
        <v>1</v>
      </c>
      <c r="Q629" s="11">
        <f t="shared" si="80"/>
        <v>0.78020713463751434</v>
      </c>
      <c r="R629" s="13"/>
    </row>
    <row r="630" spans="1:18" x14ac:dyDescent="0.25">
      <c r="A630" s="7" t="s">
        <v>609</v>
      </c>
      <c r="B630" s="26" t="s">
        <v>324</v>
      </c>
      <c r="C630" s="26" t="s">
        <v>538</v>
      </c>
      <c r="D630" s="8">
        <v>3065</v>
      </c>
      <c r="E630" s="8">
        <v>3001</v>
      </c>
      <c r="F630" s="8">
        <v>1005</v>
      </c>
      <c r="G630" s="8">
        <v>1164</v>
      </c>
      <c r="H630" s="8">
        <v>343</v>
      </c>
      <c r="I630" s="8">
        <v>4</v>
      </c>
      <c r="J630" s="8">
        <v>0</v>
      </c>
      <c r="K630" s="8">
        <v>0</v>
      </c>
      <c r="L630" s="8">
        <f t="shared" si="78"/>
        <v>2516</v>
      </c>
      <c r="M630" s="8">
        <v>54</v>
      </c>
      <c r="N630" s="8">
        <v>1</v>
      </c>
      <c r="O630" s="10">
        <f t="shared" si="77"/>
        <v>2571</v>
      </c>
      <c r="P630" s="11">
        <f t="shared" si="79"/>
        <v>0.97911908646003265</v>
      </c>
      <c r="Q630" s="11">
        <f t="shared" si="80"/>
        <v>0.82088091353996739</v>
      </c>
      <c r="R630" s="13"/>
    </row>
    <row r="631" spans="1:18" x14ac:dyDescent="0.25">
      <c r="A631" s="7" t="s">
        <v>609</v>
      </c>
      <c r="B631" s="26" t="s">
        <v>22</v>
      </c>
      <c r="C631" s="26" t="s">
        <v>613</v>
      </c>
      <c r="D631" s="8">
        <v>975</v>
      </c>
      <c r="E631" s="8">
        <v>947</v>
      </c>
      <c r="F631" s="8">
        <v>33</v>
      </c>
      <c r="G631" s="8">
        <v>437</v>
      </c>
      <c r="H631" s="8">
        <v>402</v>
      </c>
      <c r="I631" s="8">
        <v>4</v>
      </c>
      <c r="J631" s="8">
        <v>0</v>
      </c>
      <c r="K631" s="8">
        <v>0</v>
      </c>
      <c r="L631" s="8">
        <f t="shared" si="78"/>
        <v>876</v>
      </c>
      <c r="M631" s="8">
        <v>31</v>
      </c>
      <c r="N631" s="8">
        <v>0</v>
      </c>
      <c r="O631" s="10">
        <f t="shared" si="77"/>
        <v>907</v>
      </c>
      <c r="P631" s="11">
        <f t="shared" si="79"/>
        <v>0.97128205128205125</v>
      </c>
      <c r="Q631" s="11">
        <f t="shared" si="80"/>
        <v>0.89846153846153842</v>
      </c>
      <c r="R631" s="13"/>
    </row>
    <row r="632" spans="1:18" x14ac:dyDescent="0.25">
      <c r="A632" s="7" t="s">
        <v>609</v>
      </c>
      <c r="B632" s="26" t="s">
        <v>34</v>
      </c>
      <c r="C632" s="26" t="s">
        <v>614</v>
      </c>
      <c r="D632" s="8">
        <v>1688</v>
      </c>
      <c r="E632" s="8">
        <v>1658</v>
      </c>
      <c r="F632" s="8">
        <v>737</v>
      </c>
      <c r="G632" s="8">
        <v>729</v>
      </c>
      <c r="H632" s="8">
        <v>34</v>
      </c>
      <c r="I632" s="8">
        <v>0</v>
      </c>
      <c r="J632" s="8">
        <v>0</v>
      </c>
      <c r="K632" s="8">
        <v>0</v>
      </c>
      <c r="L632" s="8">
        <f t="shared" si="78"/>
        <v>1500</v>
      </c>
      <c r="M632" s="8">
        <v>20</v>
      </c>
      <c r="N632" s="8">
        <v>0</v>
      </c>
      <c r="O632" s="10">
        <f t="shared" si="77"/>
        <v>1520</v>
      </c>
      <c r="P632" s="11">
        <f t="shared" si="79"/>
        <v>0.98222748815165872</v>
      </c>
      <c r="Q632" s="11">
        <f t="shared" si="80"/>
        <v>0.88862559241706163</v>
      </c>
      <c r="R632" s="13"/>
    </row>
    <row r="633" spans="1:18" x14ac:dyDescent="0.25">
      <c r="A633" s="7" t="s">
        <v>609</v>
      </c>
      <c r="B633" s="26" t="s">
        <v>22</v>
      </c>
      <c r="C633" s="26" t="s">
        <v>615</v>
      </c>
      <c r="D633" s="8">
        <v>665</v>
      </c>
      <c r="E633" s="8">
        <v>652</v>
      </c>
      <c r="F633" s="8">
        <v>62</v>
      </c>
      <c r="G633" s="8">
        <v>371</v>
      </c>
      <c r="H633" s="8">
        <v>1</v>
      </c>
      <c r="I633" s="8">
        <v>0</v>
      </c>
      <c r="J633" s="8">
        <v>0</v>
      </c>
      <c r="K633" s="8">
        <v>0</v>
      </c>
      <c r="L633" s="8">
        <f t="shared" si="78"/>
        <v>434</v>
      </c>
      <c r="M633" s="8">
        <v>14</v>
      </c>
      <c r="N633" s="8">
        <v>0</v>
      </c>
      <c r="O633" s="10">
        <f t="shared" si="77"/>
        <v>448</v>
      </c>
      <c r="P633" s="11">
        <f t="shared" si="79"/>
        <v>0.98045112781954891</v>
      </c>
      <c r="Q633" s="11">
        <f t="shared" si="80"/>
        <v>0.65263157894736845</v>
      </c>
      <c r="R633" s="13"/>
    </row>
    <row r="634" spans="1:18" x14ac:dyDescent="0.25">
      <c r="A634" s="7" t="s">
        <v>609</v>
      </c>
      <c r="B634" s="26" t="s">
        <v>34</v>
      </c>
      <c r="C634" s="26" t="s">
        <v>616</v>
      </c>
      <c r="D634" s="8">
        <v>1760</v>
      </c>
      <c r="E634" s="8">
        <v>1720</v>
      </c>
      <c r="F634" s="8">
        <v>548</v>
      </c>
      <c r="G634" s="8">
        <v>1044</v>
      </c>
      <c r="H634" s="8">
        <v>30</v>
      </c>
      <c r="I634" s="8">
        <v>3</v>
      </c>
      <c r="J634" s="8">
        <v>1</v>
      </c>
      <c r="K634" s="8">
        <v>1</v>
      </c>
      <c r="L634" s="8">
        <f t="shared" si="78"/>
        <v>1627</v>
      </c>
      <c r="M634" s="8">
        <v>31</v>
      </c>
      <c r="N634" s="8">
        <v>1</v>
      </c>
      <c r="O634" s="10">
        <f t="shared" si="77"/>
        <v>1659</v>
      </c>
      <c r="P634" s="11">
        <f t="shared" si="79"/>
        <v>0.97727272727272729</v>
      </c>
      <c r="Q634" s="11">
        <f t="shared" si="80"/>
        <v>0.92443181818181819</v>
      </c>
      <c r="R634" s="13"/>
    </row>
    <row r="635" spans="1:18" x14ac:dyDescent="0.25">
      <c r="A635" s="7" t="s">
        <v>609</v>
      </c>
      <c r="B635" s="26" t="s">
        <v>22</v>
      </c>
      <c r="C635" s="26" t="s">
        <v>617</v>
      </c>
      <c r="D635" s="8">
        <v>1648</v>
      </c>
      <c r="E635" s="8">
        <v>1639</v>
      </c>
      <c r="F635" s="8">
        <v>31</v>
      </c>
      <c r="G635" s="8">
        <v>887</v>
      </c>
      <c r="H635" s="8">
        <v>245</v>
      </c>
      <c r="I635" s="8">
        <v>323</v>
      </c>
      <c r="J635" s="8">
        <v>1</v>
      </c>
      <c r="K635" s="8">
        <v>0</v>
      </c>
      <c r="L635" s="8">
        <f t="shared" si="78"/>
        <v>1487</v>
      </c>
      <c r="M635" s="8">
        <v>79</v>
      </c>
      <c r="N635" s="8">
        <v>0</v>
      </c>
      <c r="O635" s="10">
        <f t="shared" si="77"/>
        <v>1566</v>
      </c>
      <c r="P635" s="11">
        <f t="shared" si="79"/>
        <v>0.99453883495145634</v>
      </c>
      <c r="Q635" s="11">
        <f t="shared" si="80"/>
        <v>0.90230582524271841</v>
      </c>
      <c r="R635" s="13"/>
    </row>
    <row r="636" spans="1:18" x14ac:dyDescent="0.25">
      <c r="A636" s="7" t="s">
        <v>609</v>
      </c>
      <c r="B636" s="26" t="s">
        <v>324</v>
      </c>
      <c r="C636" s="26" t="s">
        <v>398</v>
      </c>
      <c r="D636" s="8">
        <v>6062</v>
      </c>
      <c r="E636" s="8">
        <v>5498</v>
      </c>
      <c r="F636" s="8">
        <v>872</v>
      </c>
      <c r="G636" s="8">
        <v>2791</v>
      </c>
      <c r="H636" s="8">
        <v>698</v>
      </c>
      <c r="I636" s="8">
        <v>3</v>
      </c>
      <c r="J636" s="8">
        <v>0</v>
      </c>
      <c r="K636" s="8">
        <v>0</v>
      </c>
      <c r="L636" s="8">
        <f t="shared" si="78"/>
        <v>4364</v>
      </c>
      <c r="M636" s="8">
        <v>52</v>
      </c>
      <c r="N636" s="8">
        <v>0</v>
      </c>
      <c r="O636" s="10">
        <f t="shared" si="77"/>
        <v>4416</v>
      </c>
      <c r="P636" s="11">
        <f t="shared" si="79"/>
        <v>0.906961398878258</v>
      </c>
      <c r="Q636" s="11">
        <f t="shared" si="80"/>
        <v>0.71989442428241501</v>
      </c>
      <c r="R636" s="7"/>
    </row>
    <row r="637" spans="1:18" x14ac:dyDescent="0.25">
      <c r="A637" s="7" t="s">
        <v>609</v>
      </c>
      <c r="B637" s="26" t="s">
        <v>22</v>
      </c>
      <c r="C637" s="26" t="s">
        <v>618</v>
      </c>
      <c r="D637" s="8">
        <v>734</v>
      </c>
      <c r="E637" s="8">
        <v>702</v>
      </c>
      <c r="F637" s="8">
        <v>99</v>
      </c>
      <c r="G637" s="8">
        <v>538</v>
      </c>
      <c r="H637" s="8">
        <v>0</v>
      </c>
      <c r="I637" s="8">
        <v>0</v>
      </c>
      <c r="J637" s="8">
        <v>0</v>
      </c>
      <c r="K637" s="8">
        <v>0</v>
      </c>
      <c r="L637" s="8">
        <f t="shared" si="78"/>
        <v>637</v>
      </c>
      <c r="M637" s="8">
        <v>22</v>
      </c>
      <c r="N637" s="8">
        <v>0</v>
      </c>
      <c r="O637" s="10">
        <f t="shared" si="77"/>
        <v>659</v>
      </c>
      <c r="P637" s="11">
        <f t="shared" si="79"/>
        <v>0.95640326975476841</v>
      </c>
      <c r="Q637" s="11">
        <f t="shared" si="80"/>
        <v>0.86784741144414168</v>
      </c>
      <c r="R637" s="7"/>
    </row>
    <row r="638" spans="1:18" x14ac:dyDescent="0.25">
      <c r="A638" s="7" t="s">
        <v>609</v>
      </c>
      <c r="B638" s="26" t="s">
        <v>22</v>
      </c>
      <c r="C638" s="26" t="s">
        <v>619</v>
      </c>
      <c r="D638" s="8">
        <v>751</v>
      </c>
      <c r="E638" s="8">
        <v>751</v>
      </c>
      <c r="F638" s="8">
        <v>45</v>
      </c>
      <c r="G638" s="8">
        <v>475</v>
      </c>
      <c r="H638" s="8">
        <v>67</v>
      </c>
      <c r="I638" s="8">
        <v>0</v>
      </c>
      <c r="J638" s="8">
        <v>0</v>
      </c>
      <c r="K638" s="8">
        <v>0</v>
      </c>
      <c r="L638" s="8">
        <f t="shared" si="78"/>
        <v>587</v>
      </c>
      <c r="M638" s="8">
        <v>27</v>
      </c>
      <c r="N638" s="8">
        <v>0</v>
      </c>
      <c r="O638" s="10">
        <f t="shared" si="77"/>
        <v>614</v>
      </c>
      <c r="P638" s="11">
        <f t="shared" si="79"/>
        <v>1</v>
      </c>
      <c r="Q638" s="11">
        <f t="shared" si="80"/>
        <v>0.78162450066577893</v>
      </c>
      <c r="R638" s="7"/>
    </row>
    <row r="639" spans="1:18" x14ac:dyDescent="0.25">
      <c r="A639" s="7" t="s">
        <v>609</v>
      </c>
      <c r="B639" s="26" t="s">
        <v>22</v>
      </c>
      <c r="C639" s="26" t="s">
        <v>620</v>
      </c>
      <c r="D639" s="8">
        <v>1190</v>
      </c>
      <c r="E639" s="8">
        <v>1174</v>
      </c>
      <c r="F639" s="8">
        <v>335</v>
      </c>
      <c r="G639" s="8">
        <v>651</v>
      </c>
      <c r="H639" s="8">
        <v>39</v>
      </c>
      <c r="I639" s="8">
        <v>0</v>
      </c>
      <c r="J639" s="8">
        <v>0</v>
      </c>
      <c r="K639" s="8">
        <v>0</v>
      </c>
      <c r="L639" s="8">
        <f t="shared" si="78"/>
        <v>1025</v>
      </c>
      <c r="M639" s="8">
        <v>79</v>
      </c>
      <c r="N639" s="8">
        <v>4</v>
      </c>
      <c r="O639" s="10">
        <f t="shared" si="77"/>
        <v>1108</v>
      </c>
      <c r="P639" s="11">
        <f t="shared" si="79"/>
        <v>0.98655462184873954</v>
      </c>
      <c r="Q639" s="11">
        <f t="shared" si="80"/>
        <v>0.8613445378151261</v>
      </c>
      <c r="R639" s="7"/>
    </row>
    <row r="640" spans="1:18" x14ac:dyDescent="0.25">
      <c r="A640" s="7" t="s">
        <v>609</v>
      </c>
      <c r="B640" s="26" t="s">
        <v>22</v>
      </c>
      <c r="C640" s="26" t="s">
        <v>621</v>
      </c>
      <c r="D640" s="8">
        <v>306</v>
      </c>
      <c r="E640" s="8">
        <v>299</v>
      </c>
      <c r="F640" s="8">
        <v>105</v>
      </c>
      <c r="G640" s="8">
        <v>116</v>
      </c>
      <c r="H640" s="8">
        <v>1</v>
      </c>
      <c r="I640" s="8">
        <v>0</v>
      </c>
      <c r="J640" s="8">
        <v>0</v>
      </c>
      <c r="K640" s="8">
        <v>0</v>
      </c>
      <c r="L640" s="8">
        <f t="shared" si="78"/>
        <v>222</v>
      </c>
      <c r="M640" s="8">
        <v>7</v>
      </c>
      <c r="N640" s="8">
        <v>0</v>
      </c>
      <c r="O640" s="10">
        <f t="shared" si="77"/>
        <v>229</v>
      </c>
      <c r="P640" s="11">
        <f t="shared" si="79"/>
        <v>0.97712418300653592</v>
      </c>
      <c r="Q640" s="11">
        <f t="shared" si="80"/>
        <v>0.72549019607843135</v>
      </c>
      <c r="R640" s="7"/>
    </row>
    <row r="641" spans="1:18" x14ac:dyDescent="0.25">
      <c r="A641" s="7" t="s">
        <v>609</v>
      </c>
      <c r="B641" s="26" t="s">
        <v>25</v>
      </c>
      <c r="C641" s="26" t="s">
        <v>622</v>
      </c>
      <c r="D641" s="8">
        <v>1433</v>
      </c>
      <c r="E641" s="8">
        <v>1412</v>
      </c>
      <c r="F641" s="8">
        <v>229</v>
      </c>
      <c r="G641" s="8">
        <v>282</v>
      </c>
      <c r="H641" s="8">
        <v>309</v>
      </c>
      <c r="I641" s="8">
        <v>0</v>
      </c>
      <c r="J641" s="8">
        <v>0</v>
      </c>
      <c r="K641" s="8">
        <v>0</v>
      </c>
      <c r="L641" s="8">
        <f t="shared" si="78"/>
        <v>820</v>
      </c>
      <c r="M641" s="8">
        <v>9</v>
      </c>
      <c r="N641" s="8">
        <v>0</v>
      </c>
      <c r="O641" s="10">
        <f t="shared" si="77"/>
        <v>829</v>
      </c>
      <c r="P641" s="11">
        <f t="shared" si="79"/>
        <v>0.98534542916957435</v>
      </c>
      <c r="Q641" s="11">
        <f t="shared" si="80"/>
        <v>0.5722260990928123</v>
      </c>
      <c r="R641" s="7"/>
    </row>
    <row r="642" spans="1:18" x14ac:dyDescent="0.25">
      <c r="A642" s="7" t="s">
        <v>609</v>
      </c>
      <c r="B642" s="26" t="s">
        <v>25</v>
      </c>
      <c r="C642" s="26" t="s">
        <v>623</v>
      </c>
      <c r="D642" s="8">
        <v>889</v>
      </c>
      <c r="E642" s="8">
        <v>748</v>
      </c>
      <c r="F642" s="8">
        <v>59</v>
      </c>
      <c r="G642" s="8">
        <v>362</v>
      </c>
      <c r="H642" s="8">
        <v>170</v>
      </c>
      <c r="I642" s="8">
        <v>0</v>
      </c>
      <c r="J642" s="8">
        <v>0</v>
      </c>
      <c r="K642" s="8">
        <v>0</v>
      </c>
      <c r="L642" s="8">
        <f t="shared" si="78"/>
        <v>591</v>
      </c>
      <c r="M642" s="8">
        <v>11</v>
      </c>
      <c r="N642" s="8">
        <v>0</v>
      </c>
      <c r="O642" s="10">
        <f t="shared" ref="O642:O705" si="88">SUM(L642:N642)</f>
        <v>602</v>
      </c>
      <c r="P642" s="11">
        <f t="shared" si="79"/>
        <v>0.84139482564679413</v>
      </c>
      <c r="Q642" s="11">
        <f t="shared" si="80"/>
        <v>0.6647919010123734</v>
      </c>
      <c r="R642" s="7"/>
    </row>
    <row r="643" spans="1:18" x14ac:dyDescent="0.25">
      <c r="A643" s="7" t="s">
        <v>609</v>
      </c>
      <c r="B643" s="26" t="s">
        <v>25</v>
      </c>
      <c r="C643" s="26" t="s">
        <v>521</v>
      </c>
      <c r="D643" s="8">
        <v>3925</v>
      </c>
      <c r="E643" s="8">
        <v>3400</v>
      </c>
      <c r="F643" s="8">
        <v>150</v>
      </c>
      <c r="G643" s="8">
        <v>438</v>
      </c>
      <c r="H643" s="8">
        <v>140</v>
      </c>
      <c r="I643" s="8">
        <v>1</v>
      </c>
      <c r="J643" s="8">
        <v>0</v>
      </c>
      <c r="K643" s="8">
        <v>0</v>
      </c>
      <c r="L643" s="8">
        <f t="shared" si="78"/>
        <v>729</v>
      </c>
      <c r="M643" s="8">
        <v>12</v>
      </c>
      <c r="N643" s="8">
        <v>0</v>
      </c>
      <c r="O643" s="10">
        <f t="shared" si="88"/>
        <v>741</v>
      </c>
      <c r="P643" s="11">
        <f t="shared" si="79"/>
        <v>0.86624203821656054</v>
      </c>
      <c r="Q643" s="11">
        <f t="shared" si="80"/>
        <v>0.18573248407643311</v>
      </c>
      <c r="R643" s="7"/>
    </row>
    <row r="644" spans="1:18" x14ac:dyDescent="0.25">
      <c r="A644" s="7" t="s">
        <v>609</v>
      </c>
      <c r="B644" s="26" t="s">
        <v>22</v>
      </c>
      <c r="C644" s="26" t="s">
        <v>624</v>
      </c>
      <c r="D644" s="8">
        <v>135</v>
      </c>
      <c r="E644" s="8">
        <v>135</v>
      </c>
      <c r="F644" s="8">
        <v>72</v>
      </c>
      <c r="G644" s="8">
        <v>51</v>
      </c>
      <c r="H644" s="8">
        <v>10</v>
      </c>
      <c r="I644" s="8">
        <v>0</v>
      </c>
      <c r="J644" s="8">
        <v>0</v>
      </c>
      <c r="K644" s="8">
        <v>0</v>
      </c>
      <c r="L644" s="8">
        <f t="shared" si="78"/>
        <v>133</v>
      </c>
      <c r="M644" s="8">
        <v>4</v>
      </c>
      <c r="N644" s="8">
        <v>0</v>
      </c>
      <c r="O644" s="10">
        <f t="shared" si="88"/>
        <v>137</v>
      </c>
      <c r="P644" s="11">
        <f t="shared" si="79"/>
        <v>1</v>
      </c>
      <c r="Q644" s="11">
        <f t="shared" si="80"/>
        <v>0.98518518518518516</v>
      </c>
      <c r="R644" s="7"/>
    </row>
    <row r="645" spans="1:18" x14ac:dyDescent="0.25">
      <c r="A645" s="7" t="s">
        <v>609</v>
      </c>
      <c r="B645" s="26" t="s">
        <v>22</v>
      </c>
      <c r="C645" s="26" t="s">
        <v>625</v>
      </c>
      <c r="D645" s="8">
        <v>495</v>
      </c>
      <c r="E645" s="8">
        <v>495</v>
      </c>
      <c r="F645" s="8">
        <v>23</v>
      </c>
      <c r="G645" s="8">
        <v>398</v>
      </c>
      <c r="H645" s="8">
        <v>2</v>
      </c>
      <c r="I645" s="8">
        <v>0</v>
      </c>
      <c r="J645" s="8">
        <v>0</v>
      </c>
      <c r="K645" s="8">
        <v>0</v>
      </c>
      <c r="L645" s="8">
        <f t="shared" si="78"/>
        <v>423</v>
      </c>
      <c r="M645" s="8">
        <v>12</v>
      </c>
      <c r="N645" s="8">
        <v>1</v>
      </c>
      <c r="O645" s="10">
        <f t="shared" si="88"/>
        <v>436</v>
      </c>
      <c r="P645" s="11">
        <f t="shared" si="79"/>
        <v>1</v>
      </c>
      <c r="Q645" s="11">
        <f t="shared" si="80"/>
        <v>0.8545454545454545</v>
      </c>
      <c r="R645" s="7"/>
    </row>
    <row r="646" spans="1:18" x14ac:dyDescent="0.25">
      <c r="A646" s="7" t="s">
        <v>609</v>
      </c>
      <c r="B646" s="26" t="s">
        <v>22</v>
      </c>
      <c r="C646" s="26" t="s">
        <v>626</v>
      </c>
      <c r="D646" s="8">
        <v>492</v>
      </c>
      <c r="E646" s="8">
        <v>440</v>
      </c>
      <c r="F646" s="8">
        <v>42</v>
      </c>
      <c r="G646" s="8">
        <v>321</v>
      </c>
      <c r="H646" s="8">
        <v>20</v>
      </c>
      <c r="I646" s="8">
        <v>0</v>
      </c>
      <c r="J646" s="8">
        <v>0</v>
      </c>
      <c r="K646" s="8">
        <v>0</v>
      </c>
      <c r="L646" s="8">
        <f t="shared" ref="L646:L709" si="89">SUM(F646:K646)</f>
        <v>383</v>
      </c>
      <c r="M646" s="8">
        <v>18</v>
      </c>
      <c r="N646" s="8">
        <v>0</v>
      </c>
      <c r="O646" s="10">
        <f t="shared" si="88"/>
        <v>401</v>
      </c>
      <c r="P646" s="11">
        <f t="shared" ref="P646:P706" si="90">E646/D646</f>
        <v>0.89430894308943087</v>
      </c>
      <c r="Q646" s="11">
        <f t="shared" ref="Q646:Q706" si="91">L646/D646</f>
        <v>0.77845528455284552</v>
      </c>
      <c r="R646" s="7"/>
    </row>
    <row r="647" spans="1:18" x14ac:dyDescent="0.25">
      <c r="A647" s="7" t="s">
        <v>609</v>
      </c>
      <c r="B647" s="26" t="s">
        <v>22</v>
      </c>
      <c r="C647" s="26" t="s">
        <v>627</v>
      </c>
      <c r="D647" s="8">
        <v>938</v>
      </c>
      <c r="E647" s="8">
        <v>938</v>
      </c>
      <c r="F647" s="8">
        <v>291</v>
      </c>
      <c r="G647" s="8">
        <v>495</v>
      </c>
      <c r="H647" s="8">
        <v>2</v>
      </c>
      <c r="I647" s="8">
        <v>0</v>
      </c>
      <c r="J647" s="8">
        <v>0</v>
      </c>
      <c r="K647" s="8">
        <v>0</v>
      </c>
      <c r="L647" s="8">
        <f t="shared" si="89"/>
        <v>788</v>
      </c>
      <c r="M647" s="8">
        <v>7</v>
      </c>
      <c r="N647" s="8">
        <v>1</v>
      </c>
      <c r="O647" s="10">
        <f t="shared" si="88"/>
        <v>796</v>
      </c>
      <c r="P647" s="11">
        <f t="shared" si="90"/>
        <v>1</v>
      </c>
      <c r="Q647" s="11">
        <f t="shared" si="91"/>
        <v>0.84008528784648184</v>
      </c>
      <c r="R647" s="7"/>
    </row>
    <row r="648" spans="1:18" x14ac:dyDescent="0.25">
      <c r="A648" s="7" t="s">
        <v>609</v>
      </c>
      <c r="B648" s="26" t="s">
        <v>22</v>
      </c>
      <c r="C648" s="26" t="s">
        <v>628</v>
      </c>
      <c r="D648" s="8">
        <v>878</v>
      </c>
      <c r="E648" s="8">
        <v>878</v>
      </c>
      <c r="F648" s="8">
        <v>16</v>
      </c>
      <c r="G648" s="8">
        <v>536</v>
      </c>
      <c r="H648" s="8">
        <v>3</v>
      </c>
      <c r="I648" s="8">
        <v>0</v>
      </c>
      <c r="J648" s="8">
        <v>0</v>
      </c>
      <c r="K648" s="8">
        <v>0</v>
      </c>
      <c r="L648" s="8">
        <f t="shared" si="89"/>
        <v>555</v>
      </c>
      <c r="M648" s="8">
        <v>14</v>
      </c>
      <c r="N648" s="8">
        <v>0</v>
      </c>
      <c r="O648" s="10">
        <f t="shared" si="88"/>
        <v>569</v>
      </c>
      <c r="P648" s="11">
        <f t="shared" si="90"/>
        <v>1</v>
      </c>
      <c r="Q648" s="11">
        <f t="shared" si="91"/>
        <v>0.63211845102505693</v>
      </c>
      <c r="R648" s="7"/>
    </row>
    <row r="649" spans="1:18" x14ac:dyDescent="0.25">
      <c r="A649" s="7" t="s">
        <v>609</v>
      </c>
      <c r="B649" s="26" t="s">
        <v>22</v>
      </c>
      <c r="C649" s="26" t="s">
        <v>629</v>
      </c>
      <c r="D649" s="8">
        <v>264</v>
      </c>
      <c r="E649" s="8">
        <v>264</v>
      </c>
      <c r="F649" s="8">
        <v>140</v>
      </c>
      <c r="G649" s="8">
        <v>86</v>
      </c>
      <c r="H649" s="8">
        <v>0</v>
      </c>
      <c r="I649" s="8">
        <v>0</v>
      </c>
      <c r="J649" s="8">
        <v>0</v>
      </c>
      <c r="K649" s="8">
        <v>0</v>
      </c>
      <c r="L649" s="8">
        <f t="shared" si="89"/>
        <v>226</v>
      </c>
      <c r="M649" s="8">
        <v>15</v>
      </c>
      <c r="N649" s="8">
        <v>0</v>
      </c>
      <c r="O649" s="10">
        <f t="shared" si="88"/>
        <v>241</v>
      </c>
      <c r="P649" s="11">
        <f t="shared" si="90"/>
        <v>1</v>
      </c>
      <c r="Q649" s="11">
        <f t="shared" si="91"/>
        <v>0.85606060606060608</v>
      </c>
      <c r="R649" s="7"/>
    </row>
    <row r="650" spans="1:18" x14ac:dyDescent="0.25">
      <c r="A650" s="7" t="s">
        <v>609</v>
      </c>
      <c r="B650" s="26" t="s">
        <v>22</v>
      </c>
      <c r="C650" s="26" t="s">
        <v>630</v>
      </c>
      <c r="D650" s="8">
        <v>128</v>
      </c>
      <c r="E650" s="8">
        <v>128</v>
      </c>
      <c r="F650" s="8">
        <v>26</v>
      </c>
      <c r="G650" s="8">
        <v>76</v>
      </c>
      <c r="H650" s="8">
        <v>0</v>
      </c>
      <c r="I650" s="8">
        <v>0</v>
      </c>
      <c r="J650" s="8">
        <v>0</v>
      </c>
      <c r="K650" s="8">
        <v>0</v>
      </c>
      <c r="L650" s="8">
        <f t="shared" si="89"/>
        <v>102</v>
      </c>
      <c r="M650" s="8">
        <v>2</v>
      </c>
      <c r="N650" s="8">
        <v>0</v>
      </c>
      <c r="O650" s="10">
        <f t="shared" si="88"/>
        <v>104</v>
      </c>
      <c r="P650" s="11">
        <f t="shared" si="90"/>
        <v>1</v>
      </c>
      <c r="Q650" s="11">
        <f t="shared" si="91"/>
        <v>0.796875</v>
      </c>
      <c r="R650" s="7"/>
    </row>
    <row r="651" spans="1:18" x14ac:dyDescent="0.25">
      <c r="A651" s="7" t="s">
        <v>609</v>
      </c>
      <c r="B651" s="26" t="s">
        <v>22</v>
      </c>
      <c r="C651" s="26" t="s">
        <v>631</v>
      </c>
      <c r="D651" s="8">
        <v>383</v>
      </c>
      <c r="E651" s="8">
        <v>383</v>
      </c>
      <c r="F651" s="8">
        <v>22</v>
      </c>
      <c r="G651" s="8">
        <v>263</v>
      </c>
      <c r="H651" s="8">
        <v>7</v>
      </c>
      <c r="I651" s="8">
        <v>0</v>
      </c>
      <c r="J651" s="8">
        <v>0</v>
      </c>
      <c r="K651" s="8">
        <v>0</v>
      </c>
      <c r="L651" s="8">
        <f t="shared" si="89"/>
        <v>292</v>
      </c>
      <c r="M651" s="8">
        <v>13</v>
      </c>
      <c r="N651" s="8">
        <v>0</v>
      </c>
      <c r="O651" s="10">
        <f t="shared" si="88"/>
        <v>305</v>
      </c>
      <c r="P651" s="11">
        <f t="shared" si="90"/>
        <v>1</v>
      </c>
      <c r="Q651" s="11">
        <f t="shared" si="91"/>
        <v>0.76240208877284599</v>
      </c>
      <c r="R651" s="7"/>
    </row>
    <row r="652" spans="1:18" x14ac:dyDescent="0.25">
      <c r="A652" s="7" t="s">
        <v>609</v>
      </c>
      <c r="B652" s="26" t="s">
        <v>22</v>
      </c>
      <c r="C652" s="26" t="s">
        <v>632</v>
      </c>
      <c r="D652" s="8">
        <v>1513</v>
      </c>
      <c r="E652" s="8">
        <v>1513</v>
      </c>
      <c r="F652" s="8">
        <v>94</v>
      </c>
      <c r="G652" s="8">
        <v>1180</v>
      </c>
      <c r="H652" s="8">
        <v>0</v>
      </c>
      <c r="I652" s="8">
        <v>0</v>
      </c>
      <c r="J652" s="8">
        <v>0</v>
      </c>
      <c r="K652" s="8">
        <v>0</v>
      </c>
      <c r="L652" s="8">
        <f t="shared" si="89"/>
        <v>1274</v>
      </c>
      <c r="M652" s="8">
        <v>27</v>
      </c>
      <c r="N652" s="8">
        <v>0</v>
      </c>
      <c r="O652" s="10">
        <f t="shared" si="88"/>
        <v>1301</v>
      </c>
      <c r="P652" s="11">
        <f t="shared" si="90"/>
        <v>1</v>
      </c>
      <c r="Q652" s="11">
        <f t="shared" si="91"/>
        <v>0.84203569068076667</v>
      </c>
      <c r="R652" s="7"/>
    </row>
    <row r="653" spans="1:18" x14ac:dyDescent="0.25">
      <c r="A653" s="7" t="s">
        <v>609</v>
      </c>
      <c r="B653" s="26" t="s">
        <v>22</v>
      </c>
      <c r="C653" s="26" t="s">
        <v>633</v>
      </c>
      <c r="D653" s="8">
        <v>390</v>
      </c>
      <c r="E653" s="8">
        <v>364</v>
      </c>
      <c r="F653" s="8">
        <v>62</v>
      </c>
      <c r="G653" s="8">
        <v>263</v>
      </c>
      <c r="H653" s="8">
        <v>0</v>
      </c>
      <c r="I653" s="8">
        <v>0</v>
      </c>
      <c r="J653" s="8">
        <v>0</v>
      </c>
      <c r="K653" s="8">
        <v>0</v>
      </c>
      <c r="L653" s="8">
        <f t="shared" si="89"/>
        <v>325</v>
      </c>
      <c r="M653" s="8">
        <v>10</v>
      </c>
      <c r="N653" s="8">
        <v>0</v>
      </c>
      <c r="O653" s="10">
        <f t="shared" si="88"/>
        <v>335</v>
      </c>
      <c r="P653" s="11">
        <f t="shared" si="90"/>
        <v>0.93333333333333335</v>
      </c>
      <c r="Q653" s="11">
        <f t="shared" si="91"/>
        <v>0.83333333333333337</v>
      </c>
      <c r="R653" s="7"/>
    </row>
    <row r="654" spans="1:18" x14ac:dyDescent="0.25">
      <c r="A654" s="7" t="s">
        <v>609</v>
      </c>
      <c r="B654" s="26" t="s">
        <v>25</v>
      </c>
      <c r="C654" s="26" t="s">
        <v>634</v>
      </c>
      <c r="D654" s="8">
        <v>2569</v>
      </c>
      <c r="E654" s="8">
        <v>2309</v>
      </c>
      <c r="F654" s="8">
        <v>77</v>
      </c>
      <c r="G654" s="8">
        <v>568</v>
      </c>
      <c r="H654" s="8">
        <v>78</v>
      </c>
      <c r="I654" s="8">
        <v>7</v>
      </c>
      <c r="J654" s="8">
        <v>0</v>
      </c>
      <c r="K654" s="8">
        <v>0</v>
      </c>
      <c r="L654" s="8">
        <f t="shared" si="89"/>
        <v>730</v>
      </c>
      <c r="M654" s="8">
        <v>5</v>
      </c>
      <c r="N654" s="8">
        <v>0</v>
      </c>
      <c r="O654" s="10">
        <f t="shared" si="88"/>
        <v>735</v>
      </c>
      <c r="P654" s="11">
        <f t="shared" si="90"/>
        <v>0.89879330478785524</v>
      </c>
      <c r="Q654" s="11">
        <f t="shared" si="91"/>
        <v>0.28415725963409888</v>
      </c>
      <c r="R654" s="7"/>
    </row>
    <row r="655" spans="1:18" x14ac:dyDescent="0.25">
      <c r="A655" s="7" t="s">
        <v>609</v>
      </c>
      <c r="B655" s="26" t="s">
        <v>25</v>
      </c>
      <c r="C655" s="26" t="s">
        <v>635</v>
      </c>
      <c r="D655" s="8">
        <v>3854</v>
      </c>
      <c r="E655" s="8">
        <v>2470</v>
      </c>
      <c r="F655" s="8">
        <v>165</v>
      </c>
      <c r="G655" s="8">
        <v>359</v>
      </c>
      <c r="H655" s="8">
        <v>31</v>
      </c>
      <c r="I655" s="8">
        <v>0</v>
      </c>
      <c r="J655" s="8">
        <v>0</v>
      </c>
      <c r="K655" s="8">
        <v>0</v>
      </c>
      <c r="L655" s="8">
        <f t="shared" si="89"/>
        <v>555</v>
      </c>
      <c r="M655" s="8">
        <v>0</v>
      </c>
      <c r="N655" s="8">
        <v>0</v>
      </c>
      <c r="O655" s="10">
        <f t="shared" si="88"/>
        <v>555</v>
      </c>
      <c r="P655" s="11">
        <f t="shared" si="90"/>
        <v>0.64089257913855735</v>
      </c>
      <c r="Q655" s="11">
        <f t="shared" si="91"/>
        <v>0.14400622729631551</v>
      </c>
      <c r="R655" s="7"/>
    </row>
    <row r="656" spans="1:18" x14ac:dyDescent="0.25">
      <c r="A656" s="7" t="s">
        <v>609</v>
      </c>
      <c r="B656" s="26" t="s">
        <v>22</v>
      </c>
      <c r="C656" s="26" t="s">
        <v>636</v>
      </c>
      <c r="D656" s="8">
        <v>443</v>
      </c>
      <c r="E656" s="8">
        <v>443</v>
      </c>
      <c r="F656" s="8">
        <v>43</v>
      </c>
      <c r="G656" s="8">
        <v>161</v>
      </c>
      <c r="H656" s="8">
        <v>0</v>
      </c>
      <c r="I656" s="8">
        <v>0</v>
      </c>
      <c r="J656" s="8">
        <v>0</v>
      </c>
      <c r="K656" s="8">
        <v>0</v>
      </c>
      <c r="L656" s="8">
        <f t="shared" si="89"/>
        <v>204</v>
      </c>
      <c r="M656" s="8">
        <v>1</v>
      </c>
      <c r="N656" s="8">
        <v>0</v>
      </c>
      <c r="O656" s="10">
        <f t="shared" si="88"/>
        <v>205</v>
      </c>
      <c r="P656" s="11">
        <f t="shared" si="90"/>
        <v>1</v>
      </c>
      <c r="Q656" s="11">
        <f t="shared" si="91"/>
        <v>0.4604966139954853</v>
      </c>
      <c r="R656" s="7"/>
    </row>
    <row r="657" spans="1:18" x14ac:dyDescent="0.25">
      <c r="A657" s="15" t="s">
        <v>146</v>
      </c>
      <c r="B657" s="16"/>
      <c r="C657" s="16"/>
      <c r="D657" s="17">
        <f t="shared" ref="D657:N657" si="92">+SUM(D625:D656)</f>
        <v>61329</v>
      </c>
      <c r="E657" s="17">
        <f t="shared" si="92"/>
        <v>57466</v>
      </c>
      <c r="F657" s="17">
        <f t="shared" si="92"/>
        <v>11204</v>
      </c>
      <c r="G657" s="17">
        <f t="shared" si="92"/>
        <v>25492</v>
      </c>
      <c r="H657" s="17">
        <f t="shared" si="92"/>
        <v>7137</v>
      </c>
      <c r="I657" s="17">
        <f t="shared" si="92"/>
        <v>936</v>
      </c>
      <c r="J657" s="17">
        <f t="shared" si="92"/>
        <v>5</v>
      </c>
      <c r="K657" s="17">
        <f t="shared" si="92"/>
        <v>4</v>
      </c>
      <c r="L657" s="17">
        <f t="shared" si="89"/>
        <v>44778</v>
      </c>
      <c r="M657" s="17">
        <f t="shared" si="92"/>
        <v>918</v>
      </c>
      <c r="N657" s="17">
        <f t="shared" si="92"/>
        <v>8</v>
      </c>
      <c r="O657" s="17">
        <f t="shared" si="88"/>
        <v>45704</v>
      </c>
      <c r="P657" s="18">
        <f>IFERROR(E657/D657,0)</f>
        <v>0.93701185409838739</v>
      </c>
      <c r="Q657" s="18">
        <f>+IFERROR(L657/D657,0)</f>
        <v>0.73012767206378715</v>
      </c>
      <c r="R657" s="16"/>
    </row>
    <row r="658" spans="1:18" x14ac:dyDescent="0.25">
      <c r="A658" s="7" t="s">
        <v>637</v>
      </c>
      <c r="B658" s="26" t="s">
        <v>212</v>
      </c>
      <c r="C658" s="26" t="s">
        <v>401</v>
      </c>
      <c r="D658" s="42">
        <v>94692</v>
      </c>
      <c r="E658" s="42">
        <v>89547</v>
      </c>
      <c r="F658" s="42">
        <v>12032</v>
      </c>
      <c r="G658" s="42">
        <v>30128</v>
      </c>
      <c r="H658" s="42">
        <v>22470</v>
      </c>
      <c r="I658" s="42">
        <v>14289</v>
      </c>
      <c r="J658" s="42">
        <v>7549</v>
      </c>
      <c r="K658" s="42">
        <v>1740</v>
      </c>
      <c r="L658" s="8">
        <f>SUM(F658:K658)</f>
        <v>88208</v>
      </c>
      <c r="M658" s="42">
        <v>1103</v>
      </c>
      <c r="N658" s="42">
        <v>16</v>
      </c>
      <c r="O658" s="10">
        <f t="shared" si="88"/>
        <v>89327</v>
      </c>
      <c r="P658" s="11">
        <f t="shared" si="90"/>
        <v>0.9456659485489799</v>
      </c>
      <c r="Q658" s="11">
        <f t="shared" si="91"/>
        <v>0.93152536645123141</v>
      </c>
      <c r="R658" s="7"/>
    </row>
    <row r="659" spans="1:18" x14ac:dyDescent="0.25">
      <c r="A659" s="7" t="s">
        <v>637</v>
      </c>
      <c r="B659" s="26" t="s">
        <v>212</v>
      </c>
      <c r="C659" s="26" t="s">
        <v>402</v>
      </c>
      <c r="D659" s="42">
        <v>1875</v>
      </c>
      <c r="E659" s="42">
        <v>1856</v>
      </c>
      <c r="F659" s="42">
        <v>92</v>
      </c>
      <c r="G659" s="42">
        <v>1732</v>
      </c>
      <c r="H659" s="42">
        <v>11</v>
      </c>
      <c r="I659" s="42">
        <v>2</v>
      </c>
      <c r="J659" s="42">
        <v>1</v>
      </c>
      <c r="K659" s="42"/>
      <c r="L659" s="8">
        <f t="shared" si="89"/>
        <v>1838</v>
      </c>
      <c r="M659" s="42">
        <v>14</v>
      </c>
      <c r="N659" s="42"/>
      <c r="O659" s="10">
        <f t="shared" si="88"/>
        <v>1852</v>
      </c>
      <c r="P659" s="11">
        <f t="shared" si="90"/>
        <v>0.98986666666666667</v>
      </c>
      <c r="Q659" s="11">
        <f t="shared" si="91"/>
        <v>0.98026666666666662</v>
      </c>
      <c r="R659" s="7"/>
    </row>
    <row r="660" spans="1:18" x14ac:dyDescent="0.25">
      <c r="A660" s="7" t="s">
        <v>637</v>
      </c>
      <c r="B660" s="26" t="s">
        <v>212</v>
      </c>
      <c r="C660" s="26" t="s">
        <v>403</v>
      </c>
      <c r="D660" s="42">
        <v>3951</v>
      </c>
      <c r="E660" s="42">
        <v>3517</v>
      </c>
      <c r="F660" s="42">
        <v>2083</v>
      </c>
      <c r="G660" s="42">
        <v>1211</v>
      </c>
      <c r="H660" s="42">
        <v>6</v>
      </c>
      <c r="I660" s="42"/>
      <c r="J660" s="42"/>
      <c r="K660" s="42">
        <v>137</v>
      </c>
      <c r="L660" s="8">
        <f t="shared" si="89"/>
        <v>3437</v>
      </c>
      <c r="M660" s="42">
        <v>15</v>
      </c>
      <c r="N660" s="42"/>
      <c r="O660" s="10">
        <f t="shared" si="88"/>
        <v>3452</v>
      </c>
      <c r="P660" s="11">
        <f t="shared" si="90"/>
        <v>0.89015439129334351</v>
      </c>
      <c r="Q660" s="11">
        <f t="shared" si="91"/>
        <v>0.86990635282207041</v>
      </c>
      <c r="R660" s="7"/>
    </row>
    <row r="661" spans="1:18" x14ac:dyDescent="0.25">
      <c r="A661" s="7" t="s">
        <v>637</v>
      </c>
      <c r="B661" s="26" t="s">
        <v>148</v>
      </c>
      <c r="C661" s="26" t="s">
        <v>638</v>
      </c>
      <c r="D661" s="42">
        <v>38392</v>
      </c>
      <c r="E661" s="42">
        <v>32839</v>
      </c>
      <c r="F661" s="42">
        <v>16244</v>
      </c>
      <c r="G661" s="42">
        <v>9804</v>
      </c>
      <c r="H661" s="42">
        <v>4429</v>
      </c>
      <c r="I661" s="42">
        <v>1193</v>
      </c>
      <c r="J661" s="42"/>
      <c r="K661" s="42"/>
      <c r="L661" s="8">
        <f t="shared" si="89"/>
        <v>31670</v>
      </c>
      <c r="M661" s="42">
        <v>491</v>
      </c>
      <c r="N661" s="42">
        <v>1</v>
      </c>
      <c r="O661" s="10">
        <f t="shared" si="88"/>
        <v>32162</v>
      </c>
      <c r="P661" s="11">
        <f t="shared" si="90"/>
        <v>0.85536049176911855</v>
      </c>
      <c r="Q661" s="11">
        <f t="shared" si="91"/>
        <v>0.82491143988330906</v>
      </c>
      <c r="R661" s="7"/>
    </row>
    <row r="662" spans="1:18" x14ac:dyDescent="0.25">
      <c r="A662" s="7" t="s">
        <v>637</v>
      </c>
      <c r="B662" s="26" t="s">
        <v>212</v>
      </c>
      <c r="C662" s="26" t="s">
        <v>639</v>
      </c>
      <c r="D662" s="42">
        <v>7097</v>
      </c>
      <c r="E662" s="42">
        <v>4282</v>
      </c>
      <c r="F662" s="42">
        <v>385</v>
      </c>
      <c r="G662" s="42">
        <v>2443</v>
      </c>
      <c r="H662" s="42">
        <v>659</v>
      </c>
      <c r="I662" s="42">
        <v>73</v>
      </c>
      <c r="J662" s="42">
        <v>12</v>
      </c>
      <c r="K662" s="42"/>
      <c r="L662" s="8">
        <f t="shared" si="89"/>
        <v>3572</v>
      </c>
      <c r="M662" s="42">
        <v>55</v>
      </c>
      <c r="N662" s="42"/>
      <c r="O662" s="10">
        <f t="shared" si="88"/>
        <v>3627</v>
      </c>
      <c r="P662" s="11">
        <f t="shared" si="90"/>
        <v>0.60335352966041988</v>
      </c>
      <c r="Q662" s="11">
        <f t="shared" si="91"/>
        <v>0.50331125827814571</v>
      </c>
      <c r="R662" s="7"/>
    </row>
    <row r="663" spans="1:18" x14ac:dyDescent="0.25">
      <c r="A663" s="7" t="s">
        <v>637</v>
      </c>
      <c r="B663" s="26" t="s">
        <v>212</v>
      </c>
      <c r="C663" s="26" t="s">
        <v>640</v>
      </c>
      <c r="D663" s="42">
        <v>962</v>
      </c>
      <c r="E663" s="42">
        <v>455</v>
      </c>
      <c r="F663" s="42">
        <v>58</v>
      </c>
      <c r="G663" s="42">
        <v>323</v>
      </c>
      <c r="H663" s="42">
        <v>70</v>
      </c>
      <c r="I663" s="42"/>
      <c r="J663" s="42"/>
      <c r="K663" s="42"/>
      <c r="L663" s="8">
        <f t="shared" si="89"/>
        <v>451</v>
      </c>
      <c r="M663" s="42">
        <v>3</v>
      </c>
      <c r="N663" s="42"/>
      <c r="O663" s="10">
        <f t="shared" si="88"/>
        <v>454</v>
      </c>
      <c r="P663" s="11">
        <f t="shared" si="90"/>
        <v>0.47297297297297297</v>
      </c>
      <c r="Q663" s="11">
        <f t="shared" si="91"/>
        <v>0.46881496881496881</v>
      </c>
      <c r="R663" s="7"/>
    </row>
    <row r="664" spans="1:18" x14ac:dyDescent="0.25">
      <c r="A664" s="7" t="s">
        <v>637</v>
      </c>
      <c r="B664" s="26" t="s">
        <v>212</v>
      </c>
      <c r="C664" s="26" t="s">
        <v>641</v>
      </c>
      <c r="D664" s="42">
        <v>639</v>
      </c>
      <c r="E664" s="42">
        <v>533</v>
      </c>
      <c r="F664" s="42">
        <v>63</v>
      </c>
      <c r="G664" s="42">
        <v>329</v>
      </c>
      <c r="H664" s="42">
        <v>55</v>
      </c>
      <c r="I664" s="42"/>
      <c r="J664" s="42"/>
      <c r="K664" s="42"/>
      <c r="L664" s="8">
        <f t="shared" si="89"/>
        <v>447</v>
      </c>
      <c r="M664" s="42">
        <v>1</v>
      </c>
      <c r="N664" s="42"/>
      <c r="O664" s="10">
        <f t="shared" si="88"/>
        <v>448</v>
      </c>
      <c r="P664" s="11">
        <f t="shared" si="90"/>
        <v>0.83411580594679191</v>
      </c>
      <c r="Q664" s="11">
        <f t="shared" si="91"/>
        <v>0.69953051643192488</v>
      </c>
      <c r="R664" s="7"/>
    </row>
    <row r="665" spans="1:18" x14ac:dyDescent="0.25">
      <c r="A665" s="7" t="s">
        <v>637</v>
      </c>
      <c r="B665" s="26" t="s">
        <v>212</v>
      </c>
      <c r="C665" s="26" t="s">
        <v>642</v>
      </c>
      <c r="D665" s="42">
        <v>906</v>
      </c>
      <c r="E665" s="42">
        <v>839</v>
      </c>
      <c r="F665" s="42">
        <v>218</v>
      </c>
      <c r="G665" s="42">
        <v>430</v>
      </c>
      <c r="H665" s="42">
        <v>63</v>
      </c>
      <c r="I665" s="42"/>
      <c r="J665" s="42"/>
      <c r="K665" s="42"/>
      <c r="L665" s="8">
        <f t="shared" si="89"/>
        <v>711</v>
      </c>
      <c r="M665" s="42">
        <v>3</v>
      </c>
      <c r="N665" s="42"/>
      <c r="O665" s="10">
        <f t="shared" si="88"/>
        <v>714</v>
      </c>
      <c r="P665" s="11">
        <f t="shared" si="90"/>
        <v>0.92604856512141276</v>
      </c>
      <c r="Q665" s="11">
        <f t="shared" si="91"/>
        <v>0.78476821192052981</v>
      </c>
      <c r="R665" s="7"/>
    </row>
    <row r="666" spans="1:18" x14ac:dyDescent="0.25">
      <c r="A666" s="7" t="s">
        <v>637</v>
      </c>
      <c r="B666" s="26" t="s">
        <v>212</v>
      </c>
      <c r="C666" s="26" t="s">
        <v>643</v>
      </c>
      <c r="D666" s="42">
        <v>2737</v>
      </c>
      <c r="E666" s="42">
        <v>2033</v>
      </c>
      <c r="F666" s="42">
        <v>576</v>
      </c>
      <c r="G666" s="42">
        <v>1256</v>
      </c>
      <c r="H666" s="42">
        <v>134</v>
      </c>
      <c r="I666" s="42"/>
      <c r="J666" s="42"/>
      <c r="K666" s="42"/>
      <c r="L666" s="8">
        <f t="shared" si="89"/>
        <v>1966</v>
      </c>
      <c r="M666" s="42">
        <v>16</v>
      </c>
      <c r="N666" s="42"/>
      <c r="O666" s="10">
        <f t="shared" si="88"/>
        <v>1982</v>
      </c>
      <c r="P666" s="11">
        <f t="shared" si="90"/>
        <v>0.74278407014979908</v>
      </c>
      <c r="Q666" s="11">
        <f t="shared" si="91"/>
        <v>0.71830471318962363</v>
      </c>
      <c r="R666" s="7"/>
    </row>
    <row r="667" spans="1:18" x14ac:dyDescent="0.25">
      <c r="A667" s="7" t="s">
        <v>637</v>
      </c>
      <c r="B667" s="26" t="s">
        <v>212</v>
      </c>
      <c r="C667" s="26" t="s">
        <v>438</v>
      </c>
      <c r="D667" s="42">
        <v>2186</v>
      </c>
      <c r="E667" s="42">
        <v>1103</v>
      </c>
      <c r="F667" s="42">
        <v>226</v>
      </c>
      <c r="G667" s="42">
        <v>786</v>
      </c>
      <c r="H667" s="42">
        <v>82</v>
      </c>
      <c r="I667" s="42"/>
      <c r="J667" s="42"/>
      <c r="K667" s="42"/>
      <c r="L667" s="8">
        <f t="shared" si="89"/>
        <v>1094</v>
      </c>
      <c r="M667" s="42">
        <v>11</v>
      </c>
      <c r="N667" s="42"/>
      <c r="O667" s="10">
        <f t="shared" si="88"/>
        <v>1105</v>
      </c>
      <c r="P667" s="11">
        <f t="shared" si="90"/>
        <v>0.50457456541628543</v>
      </c>
      <c r="Q667" s="11">
        <f t="shared" si="91"/>
        <v>0.50045745654162854</v>
      </c>
      <c r="R667" s="7"/>
    </row>
    <row r="668" spans="1:18" x14ac:dyDescent="0.25">
      <c r="A668" s="7" t="s">
        <v>637</v>
      </c>
      <c r="B668" s="26" t="s">
        <v>212</v>
      </c>
      <c r="C668" s="26" t="s">
        <v>644</v>
      </c>
      <c r="D668" s="42">
        <v>12544</v>
      </c>
      <c r="E668" s="42">
        <v>5348</v>
      </c>
      <c r="F668" s="42">
        <v>99</v>
      </c>
      <c r="G668" s="42">
        <v>1694</v>
      </c>
      <c r="H668" s="42">
        <v>2796</v>
      </c>
      <c r="I668" s="42">
        <v>270</v>
      </c>
      <c r="J668" s="42">
        <v>2</v>
      </c>
      <c r="K668" s="42"/>
      <c r="L668" s="8">
        <f t="shared" si="89"/>
        <v>4861</v>
      </c>
      <c r="M668" s="42">
        <v>38</v>
      </c>
      <c r="N668" s="42"/>
      <c r="O668" s="10">
        <f t="shared" si="88"/>
        <v>4899</v>
      </c>
      <c r="P668" s="11">
        <f t="shared" si="90"/>
        <v>0.4263392857142857</v>
      </c>
      <c r="Q668" s="11">
        <f t="shared" si="91"/>
        <v>0.38751594387755101</v>
      </c>
      <c r="R668" s="7"/>
    </row>
    <row r="669" spans="1:18" x14ac:dyDescent="0.25">
      <c r="A669" s="7" t="s">
        <v>637</v>
      </c>
      <c r="B669" s="26" t="s">
        <v>382</v>
      </c>
      <c r="C669" s="26" t="s">
        <v>645</v>
      </c>
      <c r="D669" s="42">
        <v>794</v>
      </c>
      <c r="E669" s="42">
        <v>744</v>
      </c>
      <c r="F669" s="42">
        <v>544</v>
      </c>
      <c r="G669" s="42">
        <v>149</v>
      </c>
      <c r="H669" s="42">
        <v>2</v>
      </c>
      <c r="I669" s="42"/>
      <c r="J669" s="42"/>
      <c r="K669" s="42"/>
      <c r="L669" s="8">
        <f t="shared" si="89"/>
        <v>695</v>
      </c>
      <c r="M669" s="42">
        <v>1</v>
      </c>
      <c r="N669" s="42"/>
      <c r="O669" s="10">
        <f t="shared" si="88"/>
        <v>696</v>
      </c>
      <c r="P669" s="11">
        <f t="shared" si="90"/>
        <v>0.93702770780856426</v>
      </c>
      <c r="Q669" s="11">
        <f t="shared" si="91"/>
        <v>0.87531486146095716</v>
      </c>
      <c r="R669" s="7"/>
    </row>
    <row r="670" spans="1:18" x14ac:dyDescent="0.25">
      <c r="A670" s="15" t="s">
        <v>146</v>
      </c>
      <c r="B670" s="16"/>
      <c r="C670" s="16"/>
      <c r="D670" s="17">
        <f>+SUM(D658:D669)</f>
        <v>166775</v>
      </c>
      <c r="E670" s="17">
        <f t="shared" ref="E670:K670" si="93">+SUM(E658:E669)</f>
        <v>143096</v>
      </c>
      <c r="F670" s="17">
        <f t="shared" si="93"/>
        <v>32620</v>
      </c>
      <c r="G670" s="17">
        <f t="shared" si="93"/>
        <v>50285</v>
      </c>
      <c r="H670" s="17">
        <f t="shared" si="93"/>
        <v>30777</v>
      </c>
      <c r="I670" s="17">
        <f t="shared" si="93"/>
        <v>15827</v>
      </c>
      <c r="J670" s="17">
        <f t="shared" si="93"/>
        <v>7564</v>
      </c>
      <c r="K670" s="17">
        <f t="shared" si="93"/>
        <v>1877</v>
      </c>
      <c r="L670" s="17">
        <f t="shared" si="89"/>
        <v>138950</v>
      </c>
      <c r="M670" s="17">
        <f>+SUM(M658:M669)</f>
        <v>1751</v>
      </c>
      <c r="N670" s="17">
        <f>+SUM(N658:N669)</f>
        <v>17</v>
      </c>
      <c r="O670" s="17">
        <f t="shared" si="88"/>
        <v>140718</v>
      </c>
      <c r="P670" s="18">
        <f>IFERROR(E670/D670,0)</f>
        <v>0.85801828811272673</v>
      </c>
      <c r="Q670" s="18">
        <f>+IFERROR(L670/D670,0)</f>
        <v>0.83315844700944386</v>
      </c>
      <c r="R670" s="16"/>
    </row>
    <row r="671" spans="1:18" x14ac:dyDescent="0.25">
      <c r="A671" s="7" t="s">
        <v>646</v>
      </c>
      <c r="B671" s="26" t="s">
        <v>212</v>
      </c>
      <c r="C671" s="26" t="s">
        <v>647</v>
      </c>
      <c r="D671" s="8">
        <v>5372</v>
      </c>
      <c r="E671" s="8">
        <v>4465</v>
      </c>
      <c r="F671" s="8">
        <v>1044</v>
      </c>
      <c r="G671" s="8">
        <v>1619</v>
      </c>
      <c r="H671" s="8">
        <v>916</v>
      </c>
      <c r="I671" s="8">
        <v>6</v>
      </c>
      <c r="J671" s="8">
        <v>0</v>
      </c>
      <c r="K671" s="8">
        <v>0</v>
      </c>
      <c r="L671" s="8">
        <f t="shared" si="89"/>
        <v>3585</v>
      </c>
      <c r="M671" s="8">
        <v>0</v>
      </c>
      <c r="N671" s="8">
        <v>0</v>
      </c>
      <c r="O671" s="10">
        <f t="shared" si="88"/>
        <v>3585</v>
      </c>
      <c r="P671" s="11">
        <f t="shared" si="90"/>
        <v>0.83116157855547279</v>
      </c>
      <c r="Q671" s="11">
        <f t="shared" si="91"/>
        <v>0.66734921816827997</v>
      </c>
      <c r="R671" s="7"/>
    </row>
    <row r="672" spans="1:18" x14ac:dyDescent="0.25">
      <c r="A672" s="15" t="s">
        <v>146</v>
      </c>
      <c r="B672" s="16"/>
      <c r="C672" s="16"/>
      <c r="D672" s="17">
        <f>+SUM(D671)</f>
        <v>5372</v>
      </c>
      <c r="E672" s="17">
        <f t="shared" ref="E672:N672" si="94">+SUM(E671)</f>
        <v>4465</v>
      </c>
      <c r="F672" s="17">
        <f t="shared" si="94"/>
        <v>1044</v>
      </c>
      <c r="G672" s="17">
        <f t="shared" si="94"/>
        <v>1619</v>
      </c>
      <c r="H672" s="17">
        <f t="shared" si="94"/>
        <v>916</v>
      </c>
      <c r="I672" s="17">
        <f t="shared" si="94"/>
        <v>6</v>
      </c>
      <c r="J672" s="17">
        <f t="shared" si="94"/>
        <v>0</v>
      </c>
      <c r="K672" s="17">
        <f t="shared" si="94"/>
        <v>0</v>
      </c>
      <c r="L672" s="17">
        <f t="shared" si="89"/>
        <v>3585</v>
      </c>
      <c r="M672" s="17">
        <f t="shared" si="94"/>
        <v>0</v>
      </c>
      <c r="N672" s="17">
        <f t="shared" si="94"/>
        <v>0</v>
      </c>
      <c r="O672" s="17">
        <f t="shared" si="88"/>
        <v>3585</v>
      </c>
      <c r="P672" s="18">
        <f>IFERROR(E672/D672,0)</f>
        <v>0.83116157855547279</v>
      </c>
      <c r="Q672" s="18">
        <f>+IFERROR(L672/D672,0)</f>
        <v>0.66734921816827997</v>
      </c>
      <c r="R672" s="16"/>
    </row>
    <row r="673" spans="1:18" x14ac:dyDescent="0.25">
      <c r="A673" s="7" t="s">
        <v>648</v>
      </c>
      <c r="B673" s="7" t="s">
        <v>212</v>
      </c>
      <c r="C673" s="7" t="s">
        <v>649</v>
      </c>
      <c r="D673" s="40">
        <v>1700</v>
      </c>
      <c r="E673" s="40">
        <v>1670</v>
      </c>
      <c r="F673" s="40">
        <v>211</v>
      </c>
      <c r="G673" s="40">
        <v>818</v>
      </c>
      <c r="H673" s="40">
        <v>569</v>
      </c>
      <c r="I673" s="40"/>
      <c r="J673" s="40"/>
      <c r="K673" s="40"/>
      <c r="L673" s="8">
        <f t="shared" si="89"/>
        <v>1598</v>
      </c>
      <c r="M673" s="40">
        <v>55</v>
      </c>
      <c r="N673" s="41"/>
      <c r="O673" s="10">
        <f t="shared" si="88"/>
        <v>1653</v>
      </c>
      <c r="P673" s="11">
        <f t="shared" si="90"/>
        <v>0.98235294117647054</v>
      </c>
      <c r="Q673" s="11">
        <f t="shared" si="91"/>
        <v>0.94</v>
      </c>
      <c r="R673" s="16"/>
    </row>
    <row r="674" spans="1:18" x14ac:dyDescent="0.25">
      <c r="A674" s="7" t="s">
        <v>648</v>
      </c>
      <c r="B674" s="7" t="s">
        <v>212</v>
      </c>
      <c r="C674" s="7" t="s">
        <v>649</v>
      </c>
      <c r="D674" s="40">
        <v>902</v>
      </c>
      <c r="E674" s="40">
        <v>902</v>
      </c>
      <c r="F674" s="40">
        <v>172</v>
      </c>
      <c r="G674" s="40">
        <v>716</v>
      </c>
      <c r="H674" s="40"/>
      <c r="I674" s="40"/>
      <c r="J674" s="40"/>
      <c r="K674" s="40"/>
      <c r="L674" s="8">
        <f t="shared" si="89"/>
        <v>888</v>
      </c>
      <c r="M674" s="40"/>
      <c r="N674" s="41"/>
      <c r="O674" s="10">
        <f t="shared" si="88"/>
        <v>888</v>
      </c>
      <c r="P674" s="11">
        <f t="shared" si="90"/>
        <v>1</v>
      </c>
      <c r="Q674" s="11">
        <f t="shared" si="91"/>
        <v>0.98447893569844791</v>
      </c>
      <c r="R674" s="7"/>
    </row>
    <row r="675" spans="1:18" x14ac:dyDescent="0.25">
      <c r="A675" s="15" t="s">
        <v>146</v>
      </c>
      <c r="B675" s="16"/>
      <c r="C675" s="16"/>
      <c r="D675" s="17">
        <f>D674+D673</f>
        <v>2602</v>
      </c>
      <c r="E675" s="17">
        <f t="shared" ref="E675:K675" si="95">E674+E673</f>
        <v>2572</v>
      </c>
      <c r="F675" s="17">
        <f t="shared" si="95"/>
        <v>383</v>
      </c>
      <c r="G675" s="17">
        <f t="shared" si="95"/>
        <v>1534</v>
      </c>
      <c r="H675" s="17">
        <f t="shared" si="95"/>
        <v>569</v>
      </c>
      <c r="I675" s="17">
        <f t="shared" si="95"/>
        <v>0</v>
      </c>
      <c r="J675" s="17">
        <f t="shared" si="95"/>
        <v>0</v>
      </c>
      <c r="K675" s="17">
        <f t="shared" si="95"/>
        <v>0</v>
      </c>
      <c r="L675" s="17">
        <f t="shared" si="89"/>
        <v>2486</v>
      </c>
      <c r="M675" s="17">
        <f>M674+M673</f>
        <v>55</v>
      </c>
      <c r="N675" s="17">
        <f>N674+N673</f>
        <v>0</v>
      </c>
      <c r="O675" s="17">
        <f t="shared" si="88"/>
        <v>2541</v>
      </c>
      <c r="P675" s="18">
        <f>IFERROR(E675/D675,0)</f>
        <v>0.98847040737893932</v>
      </c>
      <c r="Q675" s="18">
        <f>+IFERROR(L675/D675,0)</f>
        <v>0.95541890853189859</v>
      </c>
      <c r="R675" s="16"/>
    </row>
    <row r="676" spans="1:18" x14ac:dyDescent="0.25">
      <c r="A676" s="7" t="s">
        <v>650</v>
      </c>
      <c r="B676" s="7" t="s">
        <v>212</v>
      </c>
      <c r="C676" s="58" t="s">
        <v>651</v>
      </c>
      <c r="D676" s="8">
        <v>920</v>
      </c>
      <c r="E676" s="8">
        <v>920</v>
      </c>
      <c r="F676" s="8">
        <v>65</v>
      </c>
      <c r="G676" s="8">
        <v>842</v>
      </c>
      <c r="H676" s="8">
        <v>2</v>
      </c>
      <c r="I676" s="8">
        <v>0</v>
      </c>
      <c r="J676" s="8">
        <v>0</v>
      </c>
      <c r="K676" s="8">
        <v>0</v>
      </c>
      <c r="L676" s="8">
        <f t="shared" si="89"/>
        <v>909</v>
      </c>
      <c r="M676" s="8">
        <v>3</v>
      </c>
      <c r="N676" s="8">
        <v>0</v>
      </c>
      <c r="O676" s="10">
        <f t="shared" si="88"/>
        <v>912</v>
      </c>
      <c r="P676" s="11">
        <f t="shared" si="90"/>
        <v>1</v>
      </c>
      <c r="Q676" s="11">
        <f t="shared" si="91"/>
        <v>0.98804347826086958</v>
      </c>
      <c r="R676" s="7"/>
    </row>
    <row r="677" spans="1:18" x14ac:dyDescent="0.25">
      <c r="A677" s="7" t="s">
        <v>650</v>
      </c>
      <c r="B677" s="7" t="s">
        <v>212</v>
      </c>
      <c r="C677" s="58" t="s">
        <v>652</v>
      </c>
      <c r="D677" s="8">
        <v>1450</v>
      </c>
      <c r="E677" s="8">
        <v>1450</v>
      </c>
      <c r="F677" s="8">
        <v>772</v>
      </c>
      <c r="G677" s="8">
        <v>600</v>
      </c>
      <c r="H677" s="8">
        <v>23</v>
      </c>
      <c r="I677" s="8">
        <v>3</v>
      </c>
      <c r="J677" s="8">
        <v>0</v>
      </c>
      <c r="K677" s="8">
        <v>0</v>
      </c>
      <c r="L677" s="8">
        <f t="shared" si="89"/>
        <v>1398</v>
      </c>
      <c r="M677" s="8">
        <v>14</v>
      </c>
      <c r="N677" s="8">
        <v>0</v>
      </c>
      <c r="O677" s="10">
        <f t="shared" si="88"/>
        <v>1412</v>
      </c>
      <c r="P677" s="11">
        <f t="shared" si="90"/>
        <v>1</v>
      </c>
      <c r="Q677" s="11">
        <f t="shared" si="91"/>
        <v>0.96413793103448275</v>
      </c>
      <c r="R677" s="7"/>
    </row>
    <row r="678" spans="1:18" x14ac:dyDescent="0.25">
      <c r="A678" s="7" t="s">
        <v>650</v>
      </c>
      <c r="B678" s="7" t="s">
        <v>212</v>
      </c>
      <c r="C678" s="58" t="s">
        <v>653</v>
      </c>
      <c r="D678" s="8">
        <v>5200</v>
      </c>
      <c r="E678" s="8">
        <v>5200</v>
      </c>
      <c r="F678" s="8">
        <v>2106</v>
      </c>
      <c r="G678" s="8">
        <v>2699</v>
      </c>
      <c r="H678" s="8">
        <v>316</v>
      </c>
      <c r="I678" s="8">
        <v>0</v>
      </c>
      <c r="J678" s="8">
        <v>0</v>
      </c>
      <c r="K678" s="8">
        <v>0</v>
      </c>
      <c r="L678" s="8">
        <f t="shared" si="89"/>
        <v>5121</v>
      </c>
      <c r="M678" s="8">
        <v>62</v>
      </c>
      <c r="N678" s="8">
        <v>0</v>
      </c>
      <c r="O678" s="10">
        <f t="shared" si="88"/>
        <v>5183</v>
      </c>
      <c r="P678" s="11">
        <f t="shared" si="90"/>
        <v>1</v>
      </c>
      <c r="Q678" s="11">
        <f t="shared" si="91"/>
        <v>0.98480769230769227</v>
      </c>
      <c r="R678" s="7"/>
    </row>
    <row r="679" spans="1:18" x14ac:dyDescent="0.25">
      <c r="A679" s="7" t="s">
        <v>650</v>
      </c>
      <c r="B679" s="7" t="s">
        <v>212</v>
      </c>
      <c r="C679" s="58" t="s">
        <v>654</v>
      </c>
      <c r="D679" s="8">
        <v>900</v>
      </c>
      <c r="E679" s="8">
        <v>900</v>
      </c>
      <c r="F679" s="8">
        <v>311</v>
      </c>
      <c r="G679" s="8">
        <v>541</v>
      </c>
      <c r="H679" s="8">
        <v>14</v>
      </c>
      <c r="I679" s="8">
        <v>0</v>
      </c>
      <c r="J679" s="8">
        <v>0</v>
      </c>
      <c r="K679" s="8">
        <v>0</v>
      </c>
      <c r="L679" s="8">
        <f t="shared" si="89"/>
        <v>866</v>
      </c>
      <c r="M679" s="8">
        <v>0</v>
      </c>
      <c r="N679" s="8">
        <v>0</v>
      </c>
      <c r="O679" s="10">
        <f t="shared" si="88"/>
        <v>866</v>
      </c>
      <c r="P679" s="11">
        <f t="shared" si="90"/>
        <v>1</v>
      </c>
      <c r="Q679" s="11">
        <f t="shared" si="91"/>
        <v>0.9622222222222222</v>
      </c>
      <c r="R679" s="7"/>
    </row>
    <row r="680" spans="1:18" x14ac:dyDescent="0.25">
      <c r="A680" s="7" t="s">
        <v>650</v>
      </c>
      <c r="B680" s="7" t="s">
        <v>212</v>
      </c>
      <c r="C680" s="58" t="s">
        <v>543</v>
      </c>
      <c r="D680" s="8">
        <v>539</v>
      </c>
      <c r="E680" s="8">
        <v>539</v>
      </c>
      <c r="F680" s="8">
        <v>262</v>
      </c>
      <c r="G680" s="8">
        <v>206</v>
      </c>
      <c r="H680" s="8">
        <v>4</v>
      </c>
      <c r="I680" s="8">
        <v>0</v>
      </c>
      <c r="J680" s="8">
        <v>0</v>
      </c>
      <c r="K680" s="8">
        <v>0</v>
      </c>
      <c r="L680" s="8">
        <f t="shared" si="89"/>
        <v>472</v>
      </c>
      <c r="M680" s="8">
        <v>0</v>
      </c>
      <c r="N680" s="8">
        <v>0</v>
      </c>
      <c r="O680" s="10">
        <f t="shared" si="88"/>
        <v>472</v>
      </c>
      <c r="P680" s="11">
        <f t="shared" si="90"/>
        <v>1</v>
      </c>
      <c r="Q680" s="11">
        <f t="shared" si="91"/>
        <v>0.87569573283859004</v>
      </c>
      <c r="R680" s="7"/>
    </row>
    <row r="681" spans="1:18" x14ac:dyDescent="0.25">
      <c r="A681" s="7" t="s">
        <v>650</v>
      </c>
      <c r="B681" s="7" t="s">
        <v>25</v>
      </c>
      <c r="C681" s="58" t="s">
        <v>655</v>
      </c>
      <c r="D681" s="8">
        <v>2050</v>
      </c>
      <c r="E681" s="8">
        <v>2050</v>
      </c>
      <c r="F681" s="8">
        <v>846</v>
      </c>
      <c r="G681" s="8">
        <v>1070</v>
      </c>
      <c r="H681" s="8">
        <v>96</v>
      </c>
      <c r="I681" s="8">
        <v>0</v>
      </c>
      <c r="J681" s="8">
        <v>0</v>
      </c>
      <c r="K681" s="8">
        <v>0</v>
      </c>
      <c r="L681" s="8">
        <f t="shared" si="89"/>
        <v>2012</v>
      </c>
      <c r="M681" s="8">
        <v>8</v>
      </c>
      <c r="N681" s="8">
        <v>0</v>
      </c>
      <c r="O681" s="10">
        <f t="shared" si="88"/>
        <v>2020</v>
      </c>
      <c r="P681" s="11">
        <f t="shared" si="90"/>
        <v>1</v>
      </c>
      <c r="Q681" s="11">
        <f t="shared" si="91"/>
        <v>0.98146341463414632</v>
      </c>
      <c r="R681" s="7"/>
    </row>
    <row r="682" spans="1:18" x14ac:dyDescent="0.25">
      <c r="A682" s="7" t="s">
        <v>650</v>
      </c>
      <c r="B682" s="7" t="s">
        <v>25</v>
      </c>
      <c r="C682" s="58" t="s">
        <v>656</v>
      </c>
      <c r="D682" s="8">
        <v>3013</v>
      </c>
      <c r="E682" s="8">
        <v>3013</v>
      </c>
      <c r="F682" s="8">
        <v>578</v>
      </c>
      <c r="G682" s="8">
        <v>1635</v>
      </c>
      <c r="H682" s="8">
        <v>273</v>
      </c>
      <c r="I682" s="8">
        <v>13</v>
      </c>
      <c r="J682" s="8">
        <v>0</v>
      </c>
      <c r="K682" s="8">
        <v>0</v>
      </c>
      <c r="L682" s="8">
        <f t="shared" si="89"/>
        <v>2499</v>
      </c>
      <c r="M682" s="8">
        <v>7</v>
      </c>
      <c r="N682" s="8">
        <v>0</v>
      </c>
      <c r="O682" s="10">
        <f t="shared" si="88"/>
        <v>2506</v>
      </c>
      <c r="P682" s="11">
        <f t="shared" si="90"/>
        <v>1</v>
      </c>
      <c r="Q682" s="11">
        <f t="shared" si="91"/>
        <v>0.82940590773315637</v>
      </c>
      <c r="R682" s="7"/>
    </row>
    <row r="683" spans="1:18" x14ac:dyDescent="0.25">
      <c r="A683" s="7" t="s">
        <v>650</v>
      </c>
      <c r="B683" s="7" t="s">
        <v>212</v>
      </c>
      <c r="C683" s="58" t="s">
        <v>657</v>
      </c>
      <c r="D683" s="8">
        <v>450</v>
      </c>
      <c r="E683" s="8">
        <v>450</v>
      </c>
      <c r="F683" s="8">
        <v>137</v>
      </c>
      <c r="G683" s="8">
        <v>308</v>
      </c>
      <c r="H683" s="8">
        <v>2</v>
      </c>
      <c r="I683" s="8">
        <v>0</v>
      </c>
      <c r="J683" s="8">
        <v>0</v>
      </c>
      <c r="K683" s="8">
        <v>0</v>
      </c>
      <c r="L683" s="8">
        <f t="shared" si="89"/>
        <v>447</v>
      </c>
      <c r="M683" s="8">
        <v>0</v>
      </c>
      <c r="N683" s="8">
        <v>0</v>
      </c>
      <c r="O683" s="10">
        <f t="shared" si="88"/>
        <v>447</v>
      </c>
      <c r="P683" s="11">
        <f t="shared" si="90"/>
        <v>1</v>
      </c>
      <c r="Q683" s="11">
        <f t="shared" si="91"/>
        <v>0.99333333333333329</v>
      </c>
      <c r="R683" s="7"/>
    </row>
    <row r="684" spans="1:18" x14ac:dyDescent="0.25">
      <c r="A684" s="7" t="s">
        <v>650</v>
      </c>
      <c r="B684" s="7" t="s">
        <v>80</v>
      </c>
      <c r="C684" s="58" t="s">
        <v>658</v>
      </c>
      <c r="D684" s="8">
        <v>5220</v>
      </c>
      <c r="E684" s="8">
        <v>4750</v>
      </c>
      <c r="F684" s="8">
        <v>831</v>
      </c>
      <c r="G684" s="8">
        <v>1332</v>
      </c>
      <c r="H684" s="8">
        <v>295</v>
      </c>
      <c r="I684" s="8">
        <v>9</v>
      </c>
      <c r="J684" s="8">
        <v>1</v>
      </c>
      <c r="K684" s="8">
        <v>0</v>
      </c>
      <c r="L684" s="8">
        <f t="shared" si="89"/>
        <v>2468</v>
      </c>
      <c r="M684" s="8">
        <v>11</v>
      </c>
      <c r="N684" s="8">
        <v>0</v>
      </c>
      <c r="O684" s="10">
        <f t="shared" si="88"/>
        <v>2479</v>
      </c>
      <c r="P684" s="11">
        <f t="shared" si="90"/>
        <v>0.90996168582375481</v>
      </c>
      <c r="Q684" s="11">
        <f t="shared" si="91"/>
        <v>0.47279693486590041</v>
      </c>
      <c r="R684" s="7"/>
    </row>
    <row r="685" spans="1:18" x14ac:dyDescent="0.25">
      <c r="A685" s="7" t="s">
        <v>650</v>
      </c>
      <c r="B685" s="7" t="s">
        <v>212</v>
      </c>
      <c r="C685" s="58" t="s">
        <v>81</v>
      </c>
      <c r="D685" s="8">
        <v>1550</v>
      </c>
      <c r="E685" s="8">
        <v>1550</v>
      </c>
      <c r="F685" s="8">
        <v>785</v>
      </c>
      <c r="G685" s="8">
        <v>698</v>
      </c>
      <c r="H685" s="8">
        <v>22</v>
      </c>
      <c r="I685" s="8">
        <v>0</v>
      </c>
      <c r="J685" s="8">
        <v>0</v>
      </c>
      <c r="K685" s="8">
        <v>0</v>
      </c>
      <c r="L685" s="8">
        <f t="shared" si="89"/>
        <v>1505</v>
      </c>
      <c r="M685" s="8">
        <v>9</v>
      </c>
      <c r="N685" s="8">
        <v>0</v>
      </c>
      <c r="O685" s="10">
        <f t="shared" si="88"/>
        <v>1514</v>
      </c>
      <c r="P685" s="11">
        <f t="shared" si="90"/>
        <v>1</v>
      </c>
      <c r="Q685" s="11">
        <f t="shared" si="91"/>
        <v>0.97096774193548385</v>
      </c>
      <c r="R685" s="7"/>
    </row>
    <row r="686" spans="1:18" x14ac:dyDescent="0.25">
      <c r="A686" s="7" t="s">
        <v>650</v>
      </c>
      <c r="B686" s="7" t="s">
        <v>212</v>
      </c>
      <c r="C686" s="58" t="s">
        <v>659</v>
      </c>
      <c r="D686" s="8">
        <v>830</v>
      </c>
      <c r="E686" s="8">
        <v>830</v>
      </c>
      <c r="F686" s="8">
        <v>278</v>
      </c>
      <c r="G686" s="8">
        <v>482</v>
      </c>
      <c r="H686" s="8">
        <v>27</v>
      </c>
      <c r="I686" s="8">
        <v>0</v>
      </c>
      <c r="J686" s="8">
        <v>0</v>
      </c>
      <c r="K686" s="8">
        <v>0</v>
      </c>
      <c r="L686" s="8">
        <f t="shared" si="89"/>
        <v>787</v>
      </c>
      <c r="M686" s="8">
        <v>20</v>
      </c>
      <c r="N686" s="8">
        <v>0</v>
      </c>
      <c r="O686" s="10">
        <f t="shared" si="88"/>
        <v>807</v>
      </c>
      <c r="P686" s="11">
        <f t="shared" si="90"/>
        <v>1</v>
      </c>
      <c r="Q686" s="11">
        <f t="shared" si="91"/>
        <v>0.9481927710843373</v>
      </c>
      <c r="R686" s="7"/>
    </row>
    <row r="687" spans="1:18" x14ac:dyDescent="0.25">
      <c r="A687" s="7" t="s">
        <v>650</v>
      </c>
      <c r="B687" s="7" t="s">
        <v>212</v>
      </c>
      <c r="C687" s="58" t="s">
        <v>660</v>
      </c>
      <c r="D687" s="8">
        <v>1300</v>
      </c>
      <c r="E687" s="8">
        <v>1300</v>
      </c>
      <c r="F687" s="8">
        <v>153</v>
      </c>
      <c r="G687" s="8">
        <v>682</v>
      </c>
      <c r="H687" s="8">
        <v>222</v>
      </c>
      <c r="I687" s="8">
        <v>0</v>
      </c>
      <c r="J687" s="8">
        <v>0</v>
      </c>
      <c r="K687" s="8">
        <v>0</v>
      </c>
      <c r="L687" s="8">
        <f t="shared" si="89"/>
        <v>1057</v>
      </c>
      <c r="M687" s="8">
        <v>11</v>
      </c>
      <c r="N687" s="8">
        <v>0</v>
      </c>
      <c r="O687" s="10">
        <f t="shared" si="88"/>
        <v>1068</v>
      </c>
      <c r="P687" s="11">
        <f t="shared" si="90"/>
        <v>1</v>
      </c>
      <c r="Q687" s="11">
        <f t="shared" si="91"/>
        <v>0.81307692307692303</v>
      </c>
      <c r="R687" s="7"/>
    </row>
    <row r="688" spans="1:18" x14ac:dyDescent="0.25">
      <c r="A688" s="7" t="s">
        <v>650</v>
      </c>
      <c r="B688" s="7" t="s">
        <v>212</v>
      </c>
      <c r="C688" s="58" t="s">
        <v>661</v>
      </c>
      <c r="D688" s="8">
        <v>230</v>
      </c>
      <c r="E688" s="8">
        <v>230</v>
      </c>
      <c r="F688" s="8">
        <v>8</v>
      </c>
      <c r="G688" s="8">
        <v>188</v>
      </c>
      <c r="H688" s="8">
        <v>1</v>
      </c>
      <c r="I688" s="8">
        <v>0</v>
      </c>
      <c r="J688" s="8">
        <v>0</v>
      </c>
      <c r="K688" s="8">
        <v>0</v>
      </c>
      <c r="L688" s="8">
        <f t="shared" si="89"/>
        <v>197</v>
      </c>
      <c r="M688" s="8">
        <v>0</v>
      </c>
      <c r="N688" s="8">
        <v>0</v>
      </c>
      <c r="O688" s="10">
        <f t="shared" si="88"/>
        <v>197</v>
      </c>
      <c r="P688" s="11">
        <f t="shared" si="90"/>
        <v>1</v>
      </c>
      <c r="Q688" s="11">
        <f t="shared" si="91"/>
        <v>0.85652173913043483</v>
      </c>
      <c r="R688" s="7"/>
    </row>
    <row r="689" spans="1:18" x14ac:dyDescent="0.25">
      <c r="A689" s="7" t="s">
        <v>650</v>
      </c>
      <c r="B689" s="7" t="s">
        <v>148</v>
      </c>
      <c r="C689" s="58" t="s">
        <v>662</v>
      </c>
      <c r="D689" s="8">
        <v>5295</v>
      </c>
      <c r="E689" s="8">
        <v>5000</v>
      </c>
      <c r="F689" s="8">
        <v>66</v>
      </c>
      <c r="G689" s="8">
        <v>1782</v>
      </c>
      <c r="H689" s="8">
        <v>6</v>
      </c>
      <c r="I689" s="8">
        <v>0</v>
      </c>
      <c r="J689" s="8">
        <v>0</v>
      </c>
      <c r="K689" s="8">
        <v>0</v>
      </c>
      <c r="L689" s="8">
        <f t="shared" si="89"/>
        <v>1854</v>
      </c>
      <c r="M689" s="8">
        <v>3</v>
      </c>
      <c r="N689" s="8">
        <v>0</v>
      </c>
      <c r="O689" s="10">
        <f t="shared" si="88"/>
        <v>1857</v>
      </c>
      <c r="P689" s="11">
        <f t="shared" si="90"/>
        <v>0.94428706326723322</v>
      </c>
      <c r="Q689" s="11">
        <f t="shared" si="91"/>
        <v>0.35014164305949008</v>
      </c>
      <c r="R689" s="7"/>
    </row>
    <row r="690" spans="1:18" x14ac:dyDescent="0.25">
      <c r="A690" s="7" t="s">
        <v>650</v>
      </c>
      <c r="B690" s="7" t="s">
        <v>212</v>
      </c>
      <c r="C690" s="58" t="s">
        <v>410</v>
      </c>
      <c r="D690" s="8">
        <v>3500</v>
      </c>
      <c r="E690" s="8">
        <v>3500</v>
      </c>
      <c r="F690" s="8">
        <v>2888</v>
      </c>
      <c r="G690" s="8">
        <v>140</v>
      </c>
      <c r="H690" s="8">
        <v>0</v>
      </c>
      <c r="I690" s="8">
        <v>0</v>
      </c>
      <c r="J690" s="8">
        <v>0</v>
      </c>
      <c r="K690" s="8">
        <v>0</v>
      </c>
      <c r="L690" s="8">
        <f t="shared" si="89"/>
        <v>3028</v>
      </c>
      <c r="M690" s="8">
        <v>7</v>
      </c>
      <c r="N690" s="8">
        <v>0</v>
      </c>
      <c r="O690" s="10">
        <f t="shared" si="88"/>
        <v>3035</v>
      </c>
      <c r="P690" s="11">
        <f t="shared" si="90"/>
        <v>1</v>
      </c>
      <c r="Q690" s="11">
        <f t="shared" si="91"/>
        <v>0.8651428571428571</v>
      </c>
      <c r="R690" s="7"/>
    </row>
    <row r="691" spans="1:18" x14ac:dyDescent="0.25">
      <c r="A691" s="7" t="s">
        <v>650</v>
      </c>
      <c r="B691" s="7" t="s">
        <v>212</v>
      </c>
      <c r="C691" s="58" t="s">
        <v>663</v>
      </c>
      <c r="D691" s="8">
        <v>550</v>
      </c>
      <c r="E691" s="8">
        <v>550</v>
      </c>
      <c r="F691" s="8">
        <v>154</v>
      </c>
      <c r="G691" s="8">
        <v>353</v>
      </c>
      <c r="H691" s="8">
        <v>16</v>
      </c>
      <c r="I691" s="8">
        <v>0</v>
      </c>
      <c r="J691" s="8">
        <v>0</v>
      </c>
      <c r="K691" s="8">
        <v>0</v>
      </c>
      <c r="L691" s="8">
        <f t="shared" si="89"/>
        <v>523</v>
      </c>
      <c r="M691" s="8">
        <v>2</v>
      </c>
      <c r="N691" s="8">
        <v>0</v>
      </c>
      <c r="O691" s="10">
        <f t="shared" si="88"/>
        <v>525</v>
      </c>
      <c r="P691" s="11">
        <f t="shared" si="90"/>
        <v>1</v>
      </c>
      <c r="Q691" s="11">
        <f t="shared" si="91"/>
        <v>0.95090909090909093</v>
      </c>
      <c r="R691" s="7"/>
    </row>
    <row r="692" spans="1:18" x14ac:dyDescent="0.25">
      <c r="A692" s="7" t="s">
        <v>650</v>
      </c>
      <c r="B692" s="7" t="s">
        <v>212</v>
      </c>
      <c r="C692" s="58" t="s">
        <v>664</v>
      </c>
      <c r="D692" s="8">
        <v>380</v>
      </c>
      <c r="E692" s="8">
        <v>380</v>
      </c>
      <c r="F692" s="8">
        <v>208</v>
      </c>
      <c r="G692" s="8">
        <v>138</v>
      </c>
      <c r="H692" s="8">
        <v>0</v>
      </c>
      <c r="I692" s="8">
        <v>0</v>
      </c>
      <c r="J692" s="8">
        <v>0</v>
      </c>
      <c r="K692" s="8">
        <v>0</v>
      </c>
      <c r="L692" s="8">
        <f t="shared" si="89"/>
        <v>346</v>
      </c>
      <c r="M692" s="8">
        <v>2</v>
      </c>
      <c r="N692" s="8">
        <v>0</v>
      </c>
      <c r="O692" s="10">
        <f t="shared" si="88"/>
        <v>348</v>
      </c>
      <c r="P692" s="11">
        <f t="shared" si="90"/>
        <v>1</v>
      </c>
      <c r="Q692" s="11">
        <f t="shared" si="91"/>
        <v>0.91052631578947374</v>
      </c>
      <c r="R692" s="7"/>
    </row>
    <row r="693" spans="1:18" x14ac:dyDescent="0.25">
      <c r="A693" s="7" t="s">
        <v>650</v>
      </c>
      <c r="B693" s="7" t="s">
        <v>212</v>
      </c>
      <c r="C693" s="58" t="s">
        <v>665</v>
      </c>
      <c r="D693" s="8">
        <v>360</v>
      </c>
      <c r="E693" s="8">
        <v>360</v>
      </c>
      <c r="F693" s="8">
        <v>134</v>
      </c>
      <c r="G693" s="8">
        <v>206</v>
      </c>
      <c r="H693" s="8">
        <v>2</v>
      </c>
      <c r="I693" s="8">
        <v>0</v>
      </c>
      <c r="J693" s="8">
        <v>0</v>
      </c>
      <c r="K693" s="8">
        <v>0</v>
      </c>
      <c r="L693" s="8">
        <f t="shared" si="89"/>
        <v>342</v>
      </c>
      <c r="M693" s="8">
        <v>0</v>
      </c>
      <c r="N693" s="8">
        <v>0</v>
      </c>
      <c r="O693" s="10">
        <f t="shared" si="88"/>
        <v>342</v>
      </c>
      <c r="P693" s="11">
        <f t="shared" si="90"/>
        <v>1</v>
      </c>
      <c r="Q693" s="11">
        <f t="shared" si="91"/>
        <v>0.95</v>
      </c>
      <c r="R693" s="7"/>
    </row>
    <row r="694" spans="1:18" x14ac:dyDescent="0.25">
      <c r="A694" s="7" t="s">
        <v>650</v>
      </c>
      <c r="B694" s="7" t="s">
        <v>212</v>
      </c>
      <c r="C694" s="58" t="s">
        <v>666</v>
      </c>
      <c r="D694" s="8">
        <v>300</v>
      </c>
      <c r="E694" s="8">
        <v>300</v>
      </c>
      <c r="F694" s="8">
        <v>147</v>
      </c>
      <c r="G694" s="8">
        <v>131</v>
      </c>
      <c r="H694" s="8">
        <v>4</v>
      </c>
      <c r="I694" s="8">
        <v>0</v>
      </c>
      <c r="J694" s="8">
        <v>0</v>
      </c>
      <c r="K694" s="8">
        <v>0</v>
      </c>
      <c r="L694" s="8">
        <f t="shared" si="89"/>
        <v>282</v>
      </c>
      <c r="M694" s="8">
        <v>4</v>
      </c>
      <c r="N694" s="8">
        <v>0</v>
      </c>
      <c r="O694" s="10">
        <f t="shared" si="88"/>
        <v>286</v>
      </c>
      <c r="P694" s="11">
        <f t="shared" si="90"/>
        <v>1</v>
      </c>
      <c r="Q694" s="11">
        <f t="shared" si="91"/>
        <v>0.94</v>
      </c>
      <c r="R694" s="7"/>
    </row>
    <row r="695" spans="1:18" x14ac:dyDescent="0.25">
      <c r="A695" s="7" t="s">
        <v>650</v>
      </c>
      <c r="B695" s="7" t="s">
        <v>212</v>
      </c>
      <c r="C695" s="59" t="s">
        <v>667</v>
      </c>
      <c r="D695" s="8">
        <v>320</v>
      </c>
      <c r="E695" s="8">
        <v>320</v>
      </c>
      <c r="F695" s="8">
        <v>124</v>
      </c>
      <c r="G695" s="8">
        <v>148</v>
      </c>
      <c r="H695" s="8">
        <v>23</v>
      </c>
      <c r="I695" s="8">
        <v>0</v>
      </c>
      <c r="J695" s="8">
        <v>0</v>
      </c>
      <c r="K695" s="8">
        <v>0</v>
      </c>
      <c r="L695" s="8">
        <f t="shared" si="89"/>
        <v>295</v>
      </c>
      <c r="M695" s="8">
        <v>0</v>
      </c>
      <c r="N695" s="8">
        <v>0</v>
      </c>
      <c r="O695" s="10">
        <f t="shared" si="88"/>
        <v>295</v>
      </c>
      <c r="P695" s="11">
        <f t="shared" si="90"/>
        <v>1</v>
      </c>
      <c r="Q695" s="11">
        <f t="shared" si="91"/>
        <v>0.921875</v>
      </c>
      <c r="R695" s="7"/>
    </row>
    <row r="696" spans="1:18" x14ac:dyDescent="0.25">
      <c r="A696" s="15" t="s">
        <v>146</v>
      </c>
      <c r="B696" s="16"/>
      <c r="C696" s="16"/>
      <c r="D696" s="17">
        <f>SUM(D676:D695)</f>
        <v>34357</v>
      </c>
      <c r="E696" s="17">
        <f t="shared" ref="E696:K696" si="96">SUM(E676:E695)</f>
        <v>33592</v>
      </c>
      <c r="F696" s="17">
        <f t="shared" si="96"/>
        <v>10853</v>
      </c>
      <c r="G696" s="17">
        <f t="shared" si="96"/>
        <v>14181</v>
      </c>
      <c r="H696" s="17">
        <f t="shared" si="96"/>
        <v>1348</v>
      </c>
      <c r="I696" s="17">
        <f t="shared" si="96"/>
        <v>25</v>
      </c>
      <c r="J696" s="17">
        <f t="shared" si="96"/>
        <v>1</v>
      </c>
      <c r="K696" s="17">
        <f t="shared" si="96"/>
        <v>0</v>
      </c>
      <c r="L696" s="17">
        <f t="shared" si="89"/>
        <v>26408</v>
      </c>
      <c r="M696" s="17">
        <f>+SUM(M676:M694)</f>
        <v>163</v>
      </c>
      <c r="N696" s="17">
        <f>+SUM(N676:N694)</f>
        <v>0</v>
      </c>
      <c r="O696" s="17">
        <f t="shared" si="88"/>
        <v>26571</v>
      </c>
      <c r="P696" s="18">
        <f>IFERROR(E696/D696,0)</f>
        <v>0.97773379515091541</v>
      </c>
      <c r="Q696" s="18">
        <f>+IFERROR(L696/D696,0)</f>
        <v>0.76863521262042667</v>
      </c>
      <c r="R696" s="16"/>
    </row>
    <row r="697" spans="1:18" x14ac:dyDescent="0.25">
      <c r="A697" s="20" t="s">
        <v>668</v>
      </c>
      <c r="B697" s="20" t="s">
        <v>413</v>
      </c>
      <c r="C697" s="20" t="s">
        <v>414</v>
      </c>
      <c r="D697" s="8">
        <v>3800</v>
      </c>
      <c r="E697" s="8"/>
      <c r="F697" s="8">
        <v>0</v>
      </c>
      <c r="G697" s="8">
        <v>2896</v>
      </c>
      <c r="H697" s="8">
        <v>0</v>
      </c>
      <c r="I697" s="8">
        <v>0</v>
      </c>
      <c r="J697" s="8">
        <v>0</v>
      </c>
      <c r="K697" s="8">
        <v>0</v>
      </c>
      <c r="L697" s="8">
        <f t="shared" si="89"/>
        <v>2896</v>
      </c>
      <c r="M697" s="8">
        <v>14</v>
      </c>
      <c r="N697" s="8">
        <v>0</v>
      </c>
      <c r="O697" s="10">
        <f t="shared" si="88"/>
        <v>2910</v>
      </c>
      <c r="P697" s="11">
        <f t="shared" si="90"/>
        <v>0</v>
      </c>
      <c r="Q697" s="11">
        <f t="shared" si="91"/>
        <v>0.76210526315789473</v>
      </c>
      <c r="R697" s="7"/>
    </row>
    <row r="698" spans="1:18" x14ac:dyDescent="0.25">
      <c r="A698" s="20" t="s">
        <v>668</v>
      </c>
      <c r="B698" s="20" t="s">
        <v>34</v>
      </c>
      <c r="C698" s="20" t="s">
        <v>416</v>
      </c>
      <c r="D698" s="8">
        <v>600</v>
      </c>
      <c r="E698" s="8"/>
      <c r="F698" s="8"/>
      <c r="G698" s="8">
        <v>68</v>
      </c>
      <c r="H698" s="8"/>
      <c r="I698" s="8"/>
      <c r="J698" s="8"/>
      <c r="K698" s="8"/>
      <c r="L698" s="8">
        <f t="shared" si="89"/>
        <v>68</v>
      </c>
      <c r="M698" s="8">
        <v>6</v>
      </c>
      <c r="N698" s="8">
        <v>0</v>
      </c>
      <c r="O698" s="10">
        <f t="shared" si="88"/>
        <v>74</v>
      </c>
      <c r="P698" s="11">
        <f t="shared" si="90"/>
        <v>0</v>
      </c>
      <c r="Q698" s="11">
        <f t="shared" si="91"/>
        <v>0.11333333333333333</v>
      </c>
      <c r="R698" s="7"/>
    </row>
    <row r="699" spans="1:18" x14ac:dyDescent="0.25">
      <c r="A699" s="20" t="s">
        <v>668</v>
      </c>
      <c r="B699" s="20" t="s">
        <v>34</v>
      </c>
      <c r="C699" s="20" t="s">
        <v>669</v>
      </c>
      <c r="D699" s="8">
        <v>1200</v>
      </c>
      <c r="E699" s="8"/>
      <c r="F699" s="8"/>
      <c r="G699" s="8">
        <v>1215</v>
      </c>
      <c r="H699" s="8"/>
      <c r="I699" s="8"/>
      <c r="J699" s="8"/>
      <c r="K699" s="8"/>
      <c r="L699" s="8">
        <f t="shared" si="89"/>
        <v>1215</v>
      </c>
      <c r="M699" s="8">
        <v>10</v>
      </c>
      <c r="N699" s="8">
        <v>0</v>
      </c>
      <c r="O699" s="10">
        <f t="shared" si="88"/>
        <v>1225</v>
      </c>
      <c r="P699" s="11">
        <f t="shared" si="90"/>
        <v>0</v>
      </c>
      <c r="Q699" s="11">
        <f t="shared" si="91"/>
        <v>1.0125</v>
      </c>
      <c r="R699" s="7"/>
    </row>
    <row r="700" spans="1:18" x14ac:dyDescent="0.25">
      <c r="A700" s="20" t="s">
        <v>668</v>
      </c>
      <c r="B700" s="20" t="s">
        <v>34</v>
      </c>
      <c r="C700" s="20" t="s">
        <v>670</v>
      </c>
      <c r="D700" s="8">
        <v>1055</v>
      </c>
      <c r="E700" s="8"/>
      <c r="F700" s="8"/>
      <c r="G700" s="8">
        <v>1106</v>
      </c>
      <c r="H700" s="8"/>
      <c r="I700" s="8"/>
      <c r="J700" s="8"/>
      <c r="K700" s="8"/>
      <c r="L700" s="8">
        <f t="shared" si="89"/>
        <v>1106</v>
      </c>
      <c r="M700" s="8">
        <v>16</v>
      </c>
      <c r="N700" s="8">
        <v>0</v>
      </c>
      <c r="O700" s="10">
        <f t="shared" si="88"/>
        <v>1122</v>
      </c>
      <c r="P700" s="11">
        <f t="shared" si="90"/>
        <v>0</v>
      </c>
      <c r="Q700" s="11">
        <f t="shared" si="91"/>
        <v>1.0483412322274881</v>
      </c>
      <c r="R700" s="7"/>
    </row>
    <row r="701" spans="1:18" x14ac:dyDescent="0.25">
      <c r="A701" s="20" t="s">
        <v>668</v>
      </c>
      <c r="B701" s="20" t="s">
        <v>34</v>
      </c>
      <c r="C701" s="20" t="s">
        <v>671</v>
      </c>
      <c r="D701" s="8">
        <v>326</v>
      </c>
      <c r="E701" s="8"/>
      <c r="F701" s="8"/>
      <c r="G701" s="8">
        <v>399</v>
      </c>
      <c r="H701" s="8"/>
      <c r="I701" s="8"/>
      <c r="J701" s="8"/>
      <c r="K701" s="8"/>
      <c r="L701" s="8">
        <f t="shared" si="89"/>
        <v>399</v>
      </c>
      <c r="M701" s="8">
        <v>4</v>
      </c>
      <c r="N701" s="8">
        <v>0</v>
      </c>
      <c r="O701" s="10">
        <f t="shared" si="88"/>
        <v>403</v>
      </c>
      <c r="P701" s="11">
        <f t="shared" si="90"/>
        <v>0</v>
      </c>
      <c r="Q701" s="11">
        <f t="shared" si="91"/>
        <v>1.2239263803680982</v>
      </c>
      <c r="R701" s="7"/>
    </row>
    <row r="702" spans="1:18" x14ac:dyDescent="0.25">
      <c r="A702" s="15" t="s">
        <v>146</v>
      </c>
      <c r="B702" s="16"/>
      <c r="C702" s="16"/>
      <c r="D702" s="17">
        <f>+SUM(D697:D701)</f>
        <v>6981</v>
      </c>
      <c r="E702" s="17">
        <f t="shared" ref="E702:K702" si="97">+SUM(E697:E701)</f>
        <v>0</v>
      </c>
      <c r="F702" s="17">
        <f t="shared" si="97"/>
        <v>0</v>
      </c>
      <c r="G702" s="17">
        <f t="shared" si="97"/>
        <v>5684</v>
      </c>
      <c r="H702" s="17">
        <f t="shared" si="97"/>
        <v>0</v>
      </c>
      <c r="I702" s="17">
        <f t="shared" si="97"/>
        <v>0</v>
      </c>
      <c r="J702" s="17">
        <f t="shared" si="97"/>
        <v>0</v>
      </c>
      <c r="K702" s="17">
        <f t="shared" si="97"/>
        <v>0</v>
      </c>
      <c r="L702" s="17">
        <f t="shared" si="89"/>
        <v>5684</v>
      </c>
      <c r="M702" s="17">
        <f>+SUM(M697:M701)</f>
        <v>50</v>
      </c>
      <c r="N702" s="17">
        <f>+SUM(N697:N701)</f>
        <v>0</v>
      </c>
      <c r="O702" s="17">
        <f t="shared" si="88"/>
        <v>5734</v>
      </c>
      <c r="P702" s="18">
        <f>IFERROR(E702/D702,0)</f>
        <v>0</v>
      </c>
      <c r="Q702" s="18">
        <f>+IFERROR(L702/D702,0)</f>
        <v>0.8142099985675405</v>
      </c>
      <c r="R702" s="16"/>
    </row>
    <row r="703" spans="1:18" x14ac:dyDescent="0.25">
      <c r="A703" s="7" t="s">
        <v>672</v>
      </c>
      <c r="B703" s="7" t="s">
        <v>20</v>
      </c>
      <c r="C703" s="7" t="s">
        <v>673</v>
      </c>
      <c r="D703" s="8">
        <v>9251</v>
      </c>
      <c r="E703" s="8">
        <v>2100</v>
      </c>
      <c r="F703" s="8">
        <v>1212</v>
      </c>
      <c r="G703" s="8">
        <v>788</v>
      </c>
      <c r="H703" s="8">
        <v>3</v>
      </c>
      <c r="I703" s="8">
        <v>0</v>
      </c>
      <c r="J703" s="8">
        <v>0</v>
      </c>
      <c r="K703" s="8">
        <v>0</v>
      </c>
      <c r="L703" s="8">
        <f t="shared" si="89"/>
        <v>2003</v>
      </c>
      <c r="M703" s="8">
        <v>4</v>
      </c>
      <c r="N703" s="8">
        <v>0</v>
      </c>
      <c r="O703" s="10">
        <f t="shared" si="88"/>
        <v>2007</v>
      </c>
      <c r="P703" s="11">
        <f t="shared" si="90"/>
        <v>0.22700248621770619</v>
      </c>
      <c r="Q703" s="11">
        <f t="shared" si="91"/>
        <v>0.21651713328288832</v>
      </c>
      <c r="R703" s="7"/>
    </row>
    <row r="704" spans="1:18" x14ac:dyDescent="0.25">
      <c r="A704" s="7" t="s">
        <v>672</v>
      </c>
      <c r="B704" s="7" t="s">
        <v>20</v>
      </c>
      <c r="C704" s="7" t="s">
        <v>674</v>
      </c>
      <c r="D704" s="8">
        <v>9398</v>
      </c>
      <c r="E704" s="8">
        <v>3100</v>
      </c>
      <c r="F704" s="8">
        <v>1230</v>
      </c>
      <c r="G704" s="8">
        <v>1344</v>
      </c>
      <c r="H704" s="8">
        <v>101</v>
      </c>
      <c r="I704" s="8">
        <v>0</v>
      </c>
      <c r="J704" s="8">
        <v>0</v>
      </c>
      <c r="K704" s="8">
        <v>0</v>
      </c>
      <c r="L704" s="8">
        <f t="shared" si="89"/>
        <v>2675</v>
      </c>
      <c r="M704" s="8">
        <v>13</v>
      </c>
      <c r="N704" s="8">
        <v>0</v>
      </c>
      <c r="O704" s="10">
        <f t="shared" si="88"/>
        <v>2688</v>
      </c>
      <c r="P704" s="11">
        <f t="shared" si="90"/>
        <v>0.32985741647158973</v>
      </c>
      <c r="Q704" s="11">
        <f t="shared" si="91"/>
        <v>0.2846350287295169</v>
      </c>
      <c r="R704" s="7"/>
    </row>
    <row r="705" spans="1:18" x14ac:dyDescent="0.25">
      <c r="A705" s="7" t="s">
        <v>672</v>
      </c>
      <c r="B705" s="7" t="s">
        <v>20</v>
      </c>
      <c r="C705" s="7" t="s">
        <v>675</v>
      </c>
      <c r="D705" s="8">
        <v>6814</v>
      </c>
      <c r="E705" s="8">
        <v>1500</v>
      </c>
      <c r="F705" s="8">
        <v>620</v>
      </c>
      <c r="G705" s="8">
        <v>595</v>
      </c>
      <c r="H705" s="8">
        <v>0</v>
      </c>
      <c r="I705" s="8">
        <v>0</v>
      </c>
      <c r="J705" s="8">
        <v>0</v>
      </c>
      <c r="K705" s="8">
        <v>0</v>
      </c>
      <c r="L705" s="8">
        <f t="shared" si="89"/>
        <v>1215</v>
      </c>
      <c r="M705" s="8">
        <v>4</v>
      </c>
      <c r="N705" s="8">
        <v>0</v>
      </c>
      <c r="O705" s="10">
        <f t="shared" si="88"/>
        <v>1219</v>
      </c>
      <c r="P705" s="11">
        <f t="shared" si="90"/>
        <v>0.22013501614323452</v>
      </c>
      <c r="Q705" s="11">
        <f t="shared" si="91"/>
        <v>0.17830936307601997</v>
      </c>
      <c r="R705" s="7"/>
    </row>
    <row r="706" spans="1:18" x14ac:dyDescent="0.25">
      <c r="A706" s="7" t="s">
        <v>672</v>
      </c>
      <c r="B706" s="7" t="s">
        <v>20</v>
      </c>
      <c r="C706" s="7" t="s">
        <v>676</v>
      </c>
      <c r="D706" s="8">
        <v>10968</v>
      </c>
      <c r="E706" s="8">
        <v>1139</v>
      </c>
      <c r="F706" s="8">
        <v>284</v>
      </c>
      <c r="G706" s="8">
        <v>543</v>
      </c>
      <c r="H706" s="8">
        <v>44</v>
      </c>
      <c r="I706" s="8">
        <v>0</v>
      </c>
      <c r="J706" s="8">
        <v>0</v>
      </c>
      <c r="K706" s="8">
        <v>0</v>
      </c>
      <c r="L706" s="8">
        <f t="shared" si="89"/>
        <v>871</v>
      </c>
      <c r="M706" s="8">
        <v>13</v>
      </c>
      <c r="N706" s="8">
        <v>0</v>
      </c>
      <c r="O706" s="10">
        <f t="shared" ref="O706:O769" si="98">SUM(L706:N706)</f>
        <v>884</v>
      </c>
      <c r="P706" s="11">
        <f t="shared" si="90"/>
        <v>0.1038475565280817</v>
      </c>
      <c r="Q706" s="11">
        <f t="shared" si="91"/>
        <v>7.9412837345003651E-2</v>
      </c>
      <c r="R706" s="7"/>
    </row>
    <row r="707" spans="1:18" x14ac:dyDescent="0.25">
      <c r="A707" s="15" t="s">
        <v>146</v>
      </c>
      <c r="B707" s="16"/>
      <c r="C707" s="16"/>
      <c r="D707" s="17">
        <f>+SUM(D703:D706)</f>
        <v>36431</v>
      </c>
      <c r="E707" s="17">
        <f t="shared" ref="E707:K707" si="99">+SUM(E703:E706)</f>
        <v>7839</v>
      </c>
      <c r="F707" s="17">
        <f t="shared" si="99"/>
        <v>3346</v>
      </c>
      <c r="G707" s="17">
        <f t="shared" si="99"/>
        <v>3270</v>
      </c>
      <c r="H707" s="17">
        <f t="shared" si="99"/>
        <v>148</v>
      </c>
      <c r="I707" s="17">
        <f t="shared" si="99"/>
        <v>0</v>
      </c>
      <c r="J707" s="17">
        <f t="shared" si="99"/>
        <v>0</v>
      </c>
      <c r="K707" s="17">
        <f t="shared" si="99"/>
        <v>0</v>
      </c>
      <c r="L707" s="17">
        <f t="shared" si="89"/>
        <v>6764</v>
      </c>
      <c r="M707" s="17">
        <f>+SUM(M703:M706)</f>
        <v>34</v>
      </c>
      <c r="N707" s="17">
        <f>+SUM(N703:N706)</f>
        <v>0</v>
      </c>
      <c r="O707" s="17">
        <f t="shared" si="98"/>
        <v>6798</v>
      </c>
      <c r="P707" s="18">
        <f>IFERROR(E707/D707,0)</f>
        <v>0.21517389036809312</v>
      </c>
      <c r="Q707" s="18">
        <f>+IFERROR(L707/D707,0)</f>
        <v>0.18566605363563998</v>
      </c>
      <c r="R707" s="16"/>
    </row>
    <row r="708" spans="1:18" x14ac:dyDescent="0.25">
      <c r="A708" s="20" t="s">
        <v>677</v>
      </c>
      <c r="B708" s="26" t="s">
        <v>20</v>
      </c>
      <c r="C708" s="26" t="s">
        <v>678</v>
      </c>
      <c r="D708" s="8">
        <v>2092</v>
      </c>
      <c r="E708" s="8">
        <v>150</v>
      </c>
      <c r="F708" s="8">
        <v>8</v>
      </c>
      <c r="G708" s="8">
        <v>140</v>
      </c>
      <c r="H708" s="8"/>
      <c r="I708" s="13"/>
      <c r="J708" s="8"/>
      <c r="K708" s="8"/>
      <c r="L708" s="8">
        <f t="shared" si="89"/>
        <v>148</v>
      </c>
      <c r="M708" s="8">
        <v>19</v>
      </c>
      <c r="N708" s="8">
        <v>2</v>
      </c>
      <c r="O708" s="10">
        <f t="shared" si="98"/>
        <v>169</v>
      </c>
      <c r="P708" s="11">
        <f t="shared" ref="P708:P775" si="100">E708/D708</f>
        <v>7.1701720841300193E-2</v>
      </c>
      <c r="Q708" s="11">
        <f t="shared" ref="Q708:Q775" si="101">L708/D708</f>
        <v>7.0745697896749518E-2</v>
      </c>
      <c r="R708" s="20"/>
    </row>
    <row r="709" spans="1:18" x14ac:dyDescent="0.25">
      <c r="A709" s="20" t="s">
        <v>677</v>
      </c>
      <c r="B709" s="26" t="s">
        <v>46</v>
      </c>
      <c r="C709" s="26" t="s">
        <v>48</v>
      </c>
      <c r="D709" s="8">
        <v>40</v>
      </c>
      <c r="E709" s="8">
        <v>38</v>
      </c>
      <c r="F709" s="8">
        <v>38</v>
      </c>
      <c r="G709" s="8"/>
      <c r="H709" s="8"/>
      <c r="I709" s="8"/>
      <c r="J709" s="8"/>
      <c r="K709" s="8"/>
      <c r="L709" s="8">
        <f t="shared" ref="L709:L776" si="102">SUM(F709:K709)</f>
        <v>38</v>
      </c>
      <c r="M709" s="8"/>
      <c r="N709" s="8"/>
      <c r="O709" s="10">
        <f t="shared" si="98"/>
        <v>38</v>
      </c>
      <c r="P709" s="11">
        <f t="shared" si="100"/>
        <v>0.95</v>
      </c>
      <c r="Q709" s="11">
        <f t="shared" si="101"/>
        <v>0.95</v>
      </c>
      <c r="R709" s="20"/>
    </row>
    <row r="710" spans="1:18" x14ac:dyDescent="0.25">
      <c r="A710" s="20" t="s">
        <v>677</v>
      </c>
      <c r="B710" s="26" t="s">
        <v>46</v>
      </c>
      <c r="C710" s="26" t="s">
        <v>48</v>
      </c>
      <c r="D710" s="8">
        <v>100</v>
      </c>
      <c r="E710" s="8">
        <v>98</v>
      </c>
      <c r="F710" s="8">
        <v>99</v>
      </c>
      <c r="G710" s="8"/>
      <c r="H710" s="8"/>
      <c r="I710" s="8"/>
      <c r="J710" s="8"/>
      <c r="K710" s="8"/>
      <c r="L710" s="8">
        <f t="shared" si="102"/>
        <v>99</v>
      </c>
      <c r="M710" s="8"/>
      <c r="N710" s="8"/>
      <c r="O710" s="10">
        <f t="shared" si="98"/>
        <v>99</v>
      </c>
      <c r="P710" s="11">
        <f t="shared" si="100"/>
        <v>0.98</v>
      </c>
      <c r="Q710" s="11">
        <f t="shared" si="101"/>
        <v>0.99</v>
      </c>
      <c r="R710" s="20"/>
    </row>
    <row r="711" spans="1:18" x14ac:dyDescent="0.25">
      <c r="A711" s="20" t="s">
        <v>677</v>
      </c>
      <c r="B711" s="26" t="s">
        <v>46</v>
      </c>
      <c r="C711" s="26" t="s">
        <v>48</v>
      </c>
      <c r="D711" s="8">
        <v>50</v>
      </c>
      <c r="E711" s="8">
        <v>38</v>
      </c>
      <c r="F711" s="8">
        <v>39</v>
      </c>
      <c r="G711" s="8"/>
      <c r="H711" s="8"/>
      <c r="I711" s="8"/>
      <c r="J711" s="8"/>
      <c r="K711" s="8"/>
      <c r="L711" s="8">
        <f t="shared" si="102"/>
        <v>39</v>
      </c>
      <c r="M711" s="8"/>
      <c r="N711" s="8"/>
      <c r="O711" s="10">
        <f t="shared" si="98"/>
        <v>39</v>
      </c>
      <c r="P711" s="11">
        <f t="shared" si="100"/>
        <v>0.76</v>
      </c>
      <c r="Q711" s="11">
        <f t="shared" si="101"/>
        <v>0.78</v>
      </c>
      <c r="R711" s="20"/>
    </row>
    <row r="712" spans="1:18" x14ac:dyDescent="0.25">
      <c r="A712" s="15" t="s">
        <v>146</v>
      </c>
      <c r="B712" s="16"/>
      <c r="C712" s="16"/>
      <c r="D712" s="17">
        <f t="shared" ref="D712:N712" si="103">+SUM(D708:D711)</f>
        <v>2282</v>
      </c>
      <c r="E712" s="17">
        <f t="shared" si="103"/>
        <v>324</v>
      </c>
      <c r="F712" s="17">
        <f t="shared" si="103"/>
        <v>184</v>
      </c>
      <c r="G712" s="17">
        <f t="shared" si="103"/>
        <v>140</v>
      </c>
      <c r="H712" s="17">
        <f t="shared" si="103"/>
        <v>0</v>
      </c>
      <c r="I712" s="17">
        <f t="shared" si="103"/>
        <v>0</v>
      </c>
      <c r="J712" s="17">
        <f t="shared" si="103"/>
        <v>0</v>
      </c>
      <c r="K712" s="17">
        <f t="shared" si="103"/>
        <v>0</v>
      </c>
      <c r="L712" s="17">
        <f t="shared" si="102"/>
        <v>324</v>
      </c>
      <c r="M712" s="17">
        <f t="shared" si="103"/>
        <v>19</v>
      </c>
      <c r="N712" s="17">
        <f t="shared" si="103"/>
        <v>2</v>
      </c>
      <c r="O712" s="17">
        <f t="shared" si="98"/>
        <v>345</v>
      </c>
      <c r="P712" s="18">
        <f t="shared" si="100"/>
        <v>0.14198071866783524</v>
      </c>
      <c r="Q712" s="18">
        <f t="shared" si="101"/>
        <v>0.14198071866783524</v>
      </c>
      <c r="R712" s="16"/>
    </row>
    <row r="713" spans="1:18" x14ac:dyDescent="0.25">
      <c r="A713" s="7" t="s">
        <v>679</v>
      </c>
      <c r="B713" s="7" t="s">
        <v>46</v>
      </c>
      <c r="C713" s="7" t="s">
        <v>680</v>
      </c>
      <c r="D713" s="8">
        <v>27814</v>
      </c>
      <c r="E713" s="8">
        <v>27066</v>
      </c>
      <c r="F713" s="8">
        <v>13140</v>
      </c>
      <c r="G713" s="8">
        <v>9238</v>
      </c>
      <c r="H713" s="8">
        <v>3828</v>
      </c>
      <c r="I713" s="8">
        <v>83</v>
      </c>
      <c r="J713" s="8">
        <v>1</v>
      </c>
      <c r="K713" s="8">
        <v>0</v>
      </c>
      <c r="L713" s="8">
        <f t="shared" si="102"/>
        <v>26290</v>
      </c>
      <c r="M713" s="8">
        <v>106</v>
      </c>
      <c r="N713" s="8">
        <v>0</v>
      </c>
      <c r="O713" s="10">
        <f t="shared" si="98"/>
        <v>26396</v>
      </c>
      <c r="P713" s="11">
        <f t="shared" si="100"/>
        <v>0.97310706838282879</v>
      </c>
      <c r="Q713" s="11">
        <f t="shared" si="101"/>
        <v>0.94520744948587043</v>
      </c>
      <c r="R713" s="7"/>
    </row>
    <row r="714" spans="1:18" x14ac:dyDescent="0.25">
      <c r="A714" s="7" t="s">
        <v>679</v>
      </c>
      <c r="B714" s="7" t="s">
        <v>46</v>
      </c>
      <c r="C714" s="7" t="s">
        <v>681</v>
      </c>
      <c r="D714" s="8">
        <v>5121</v>
      </c>
      <c r="E714" s="8">
        <v>4971</v>
      </c>
      <c r="F714" s="8">
        <v>2960</v>
      </c>
      <c r="G714" s="8">
        <v>1456</v>
      </c>
      <c r="H714" s="8">
        <v>73</v>
      </c>
      <c r="I714" s="8">
        <v>0</v>
      </c>
      <c r="J714" s="8">
        <v>0</v>
      </c>
      <c r="K714" s="8">
        <v>0</v>
      </c>
      <c r="L714" s="8">
        <f t="shared" si="102"/>
        <v>4489</v>
      </c>
      <c r="M714" s="8">
        <v>8</v>
      </c>
      <c r="N714" s="8">
        <v>0</v>
      </c>
      <c r="O714" s="10">
        <f t="shared" si="98"/>
        <v>4497</v>
      </c>
      <c r="P714" s="11">
        <f t="shared" si="100"/>
        <v>0.97070884592852957</v>
      </c>
      <c r="Q714" s="11">
        <f t="shared" si="101"/>
        <v>0.87658660417887135</v>
      </c>
      <c r="R714" s="7"/>
    </row>
    <row r="715" spans="1:18" x14ac:dyDescent="0.25">
      <c r="A715" s="7" t="s">
        <v>679</v>
      </c>
      <c r="B715" s="7" t="s">
        <v>46</v>
      </c>
      <c r="C715" s="7" t="s">
        <v>680</v>
      </c>
      <c r="D715" s="8">
        <v>1874</v>
      </c>
      <c r="E715" s="8">
        <v>1846</v>
      </c>
      <c r="F715" s="8">
        <v>862</v>
      </c>
      <c r="G715" s="8">
        <v>752</v>
      </c>
      <c r="H715" s="8">
        <v>1</v>
      </c>
      <c r="I715" s="8">
        <v>0</v>
      </c>
      <c r="J715" s="8">
        <v>0</v>
      </c>
      <c r="K715" s="8">
        <v>0</v>
      </c>
      <c r="L715" s="8">
        <f t="shared" si="102"/>
        <v>1615</v>
      </c>
      <c r="M715" s="8">
        <v>3</v>
      </c>
      <c r="N715" s="8">
        <v>0</v>
      </c>
      <c r="O715" s="10">
        <f t="shared" si="98"/>
        <v>1618</v>
      </c>
      <c r="P715" s="11">
        <f t="shared" si="100"/>
        <v>0.98505869797225187</v>
      </c>
      <c r="Q715" s="11">
        <f t="shared" si="101"/>
        <v>0.86179295624332974</v>
      </c>
      <c r="R715" s="7"/>
    </row>
    <row r="716" spans="1:18" x14ac:dyDescent="0.25">
      <c r="A716" s="7" t="s">
        <v>679</v>
      </c>
      <c r="B716" s="7" t="s">
        <v>46</v>
      </c>
      <c r="C716" s="7" t="s">
        <v>682</v>
      </c>
      <c r="D716" s="8">
        <v>1882</v>
      </c>
      <c r="E716" s="8">
        <v>1857</v>
      </c>
      <c r="F716" s="8">
        <v>1437</v>
      </c>
      <c r="G716" s="8">
        <v>403</v>
      </c>
      <c r="H716" s="8">
        <v>7</v>
      </c>
      <c r="I716" s="8">
        <v>0</v>
      </c>
      <c r="J716" s="8">
        <v>0</v>
      </c>
      <c r="K716" s="8">
        <v>0</v>
      </c>
      <c r="L716" s="8">
        <f t="shared" si="102"/>
        <v>1847</v>
      </c>
      <c r="M716" s="8">
        <v>1</v>
      </c>
      <c r="N716" s="8">
        <v>0</v>
      </c>
      <c r="O716" s="10">
        <f t="shared" si="98"/>
        <v>1848</v>
      </c>
      <c r="P716" s="11">
        <f t="shared" si="100"/>
        <v>0.9867162592986185</v>
      </c>
      <c r="Q716" s="11">
        <f t="shared" si="101"/>
        <v>0.98140276301806584</v>
      </c>
      <c r="R716" s="7"/>
    </row>
    <row r="717" spans="1:18" x14ac:dyDescent="0.25">
      <c r="A717" s="7" t="s">
        <v>679</v>
      </c>
      <c r="B717" s="7" t="s">
        <v>46</v>
      </c>
      <c r="C717" s="7" t="s">
        <v>683</v>
      </c>
      <c r="D717" s="8">
        <v>886</v>
      </c>
      <c r="E717" s="8">
        <v>861</v>
      </c>
      <c r="F717" s="8">
        <v>147</v>
      </c>
      <c r="G717" s="8">
        <v>689</v>
      </c>
      <c r="H717" s="8">
        <v>10</v>
      </c>
      <c r="I717" s="8">
        <v>0</v>
      </c>
      <c r="J717" s="8">
        <v>0</v>
      </c>
      <c r="K717" s="8">
        <v>0</v>
      </c>
      <c r="L717" s="8">
        <f t="shared" si="102"/>
        <v>846</v>
      </c>
      <c r="M717" s="8">
        <v>2</v>
      </c>
      <c r="N717" s="8">
        <v>0</v>
      </c>
      <c r="O717" s="10">
        <f t="shared" si="98"/>
        <v>848</v>
      </c>
      <c r="P717" s="11">
        <f t="shared" si="100"/>
        <v>0.97178329571106092</v>
      </c>
      <c r="Q717" s="11">
        <f t="shared" si="101"/>
        <v>0.95485327313769752</v>
      </c>
      <c r="R717" s="7"/>
    </row>
    <row r="718" spans="1:18" x14ac:dyDescent="0.25">
      <c r="A718" s="7" t="s">
        <v>679</v>
      </c>
      <c r="B718" s="7" t="s">
        <v>46</v>
      </c>
      <c r="C718" s="7" t="s">
        <v>252</v>
      </c>
      <c r="D718" s="8">
        <v>2525</v>
      </c>
      <c r="E718" s="8">
        <v>2517</v>
      </c>
      <c r="F718" s="8">
        <v>1105</v>
      </c>
      <c r="G718" s="8">
        <v>1152</v>
      </c>
      <c r="H718" s="8">
        <v>63</v>
      </c>
      <c r="I718" s="8">
        <v>0</v>
      </c>
      <c r="J718" s="8">
        <v>0</v>
      </c>
      <c r="K718" s="8">
        <v>0</v>
      </c>
      <c r="L718" s="8">
        <f t="shared" si="102"/>
        <v>2320</v>
      </c>
      <c r="M718" s="8">
        <v>6</v>
      </c>
      <c r="N718" s="8">
        <v>0</v>
      </c>
      <c r="O718" s="10">
        <f t="shared" si="98"/>
        <v>2326</v>
      </c>
      <c r="P718" s="11">
        <f t="shared" si="100"/>
        <v>0.99683168316831683</v>
      </c>
      <c r="Q718" s="11">
        <f t="shared" si="101"/>
        <v>0.91881188118811885</v>
      </c>
      <c r="R718" s="7"/>
    </row>
    <row r="719" spans="1:18" x14ac:dyDescent="0.25">
      <c r="A719" s="7" t="s">
        <v>679</v>
      </c>
      <c r="B719" s="7" t="s">
        <v>46</v>
      </c>
      <c r="C719" s="7" t="s">
        <v>684</v>
      </c>
      <c r="D719" s="8">
        <v>1956</v>
      </c>
      <c r="E719" s="8">
        <v>1877</v>
      </c>
      <c r="F719" s="8">
        <v>967</v>
      </c>
      <c r="G719" s="8">
        <v>560</v>
      </c>
      <c r="H719" s="8">
        <v>19</v>
      </c>
      <c r="I719" s="8">
        <v>0</v>
      </c>
      <c r="J719" s="8">
        <v>0</v>
      </c>
      <c r="K719" s="8">
        <v>0</v>
      </c>
      <c r="L719" s="8">
        <f t="shared" si="102"/>
        <v>1546</v>
      </c>
      <c r="M719" s="8">
        <v>4</v>
      </c>
      <c r="N719" s="8">
        <v>0</v>
      </c>
      <c r="O719" s="10">
        <f t="shared" si="98"/>
        <v>1550</v>
      </c>
      <c r="P719" s="11">
        <f t="shared" si="100"/>
        <v>0.95961145194274033</v>
      </c>
      <c r="Q719" s="11">
        <f t="shared" si="101"/>
        <v>0.79038854805725967</v>
      </c>
      <c r="R719" s="7"/>
    </row>
    <row r="720" spans="1:18" x14ac:dyDescent="0.25">
      <c r="A720" s="7" t="s">
        <v>679</v>
      </c>
      <c r="B720" s="7" t="s">
        <v>46</v>
      </c>
      <c r="C720" s="7" t="s">
        <v>685</v>
      </c>
      <c r="D720" s="8">
        <v>2836</v>
      </c>
      <c r="E720" s="8">
        <v>2791</v>
      </c>
      <c r="F720" s="8">
        <v>1902</v>
      </c>
      <c r="G720" s="8">
        <v>852</v>
      </c>
      <c r="H720" s="8">
        <v>31</v>
      </c>
      <c r="I720" s="8">
        <v>0</v>
      </c>
      <c r="J720" s="8">
        <v>0</v>
      </c>
      <c r="K720" s="8">
        <v>0</v>
      </c>
      <c r="L720" s="8">
        <f t="shared" si="102"/>
        <v>2785</v>
      </c>
      <c r="M720" s="8">
        <v>3</v>
      </c>
      <c r="N720" s="8">
        <v>0</v>
      </c>
      <c r="O720" s="10">
        <f t="shared" si="98"/>
        <v>2788</v>
      </c>
      <c r="P720" s="11">
        <f t="shared" si="100"/>
        <v>0.98413258110014101</v>
      </c>
      <c r="Q720" s="11">
        <f t="shared" si="101"/>
        <v>0.98201692524682649</v>
      </c>
      <c r="R720" s="7"/>
    </row>
    <row r="721" spans="1:18" x14ac:dyDescent="0.25">
      <c r="A721" s="7" t="s">
        <v>679</v>
      </c>
      <c r="B721" s="7" t="s">
        <v>46</v>
      </c>
      <c r="C721" s="7" t="s">
        <v>686</v>
      </c>
      <c r="D721" s="8">
        <v>2952</v>
      </c>
      <c r="E721" s="8">
        <v>2939</v>
      </c>
      <c r="F721" s="8">
        <v>952</v>
      </c>
      <c r="G721" s="8">
        <v>1091</v>
      </c>
      <c r="H721" s="8">
        <v>243</v>
      </c>
      <c r="I721" s="8">
        <v>0</v>
      </c>
      <c r="J721" s="8">
        <v>0</v>
      </c>
      <c r="K721" s="8">
        <v>0</v>
      </c>
      <c r="L721" s="8">
        <f t="shared" si="102"/>
        <v>2286</v>
      </c>
      <c r="M721" s="8">
        <v>4</v>
      </c>
      <c r="N721" s="8">
        <v>0</v>
      </c>
      <c r="O721" s="10">
        <f t="shared" si="98"/>
        <v>2290</v>
      </c>
      <c r="P721" s="11">
        <f t="shared" si="100"/>
        <v>0.99559620596205967</v>
      </c>
      <c r="Q721" s="11">
        <f t="shared" si="101"/>
        <v>0.77439024390243905</v>
      </c>
      <c r="R721" s="7"/>
    </row>
    <row r="722" spans="1:18" x14ac:dyDescent="0.25">
      <c r="A722" s="7" t="s">
        <v>679</v>
      </c>
      <c r="B722" s="7" t="s">
        <v>687</v>
      </c>
      <c r="C722" s="7" t="s">
        <v>688</v>
      </c>
      <c r="D722" s="8">
        <v>6041</v>
      </c>
      <c r="E722" s="8">
        <v>6041</v>
      </c>
      <c r="F722" s="8">
        <v>3245</v>
      </c>
      <c r="G722" s="8">
        <v>861</v>
      </c>
      <c r="H722" s="8">
        <v>145</v>
      </c>
      <c r="I722" s="8">
        <v>0</v>
      </c>
      <c r="J722" s="8">
        <v>0</v>
      </c>
      <c r="K722" s="8">
        <v>0</v>
      </c>
      <c r="L722" s="8">
        <f t="shared" si="102"/>
        <v>4251</v>
      </c>
      <c r="M722" s="8">
        <v>10</v>
      </c>
      <c r="N722" s="8">
        <v>0</v>
      </c>
      <c r="O722" s="10">
        <f t="shared" si="98"/>
        <v>4261</v>
      </c>
      <c r="P722" s="11">
        <f t="shared" si="100"/>
        <v>1</v>
      </c>
      <c r="Q722" s="11">
        <f t="shared" si="101"/>
        <v>0.70369144181426913</v>
      </c>
      <c r="R722" s="7"/>
    </row>
    <row r="723" spans="1:18" x14ac:dyDescent="0.25">
      <c r="A723" s="7" t="s">
        <v>679</v>
      </c>
      <c r="B723" s="7" t="s">
        <v>687</v>
      </c>
      <c r="C723" s="7" t="s">
        <v>689</v>
      </c>
      <c r="D723" s="8">
        <v>9748</v>
      </c>
      <c r="E723" s="8">
        <v>9746</v>
      </c>
      <c r="F723" s="8">
        <v>5027</v>
      </c>
      <c r="G723" s="8">
        <v>1412</v>
      </c>
      <c r="H723" s="8">
        <v>54</v>
      </c>
      <c r="I723" s="8">
        <v>0</v>
      </c>
      <c r="J723" s="8">
        <v>0</v>
      </c>
      <c r="K723" s="8">
        <v>0</v>
      </c>
      <c r="L723" s="8">
        <f t="shared" si="102"/>
        <v>6493</v>
      </c>
      <c r="M723" s="8">
        <v>7</v>
      </c>
      <c r="N723" s="8">
        <v>0</v>
      </c>
      <c r="O723" s="10">
        <f t="shared" si="98"/>
        <v>6500</v>
      </c>
      <c r="P723" s="11">
        <f t="shared" si="100"/>
        <v>0.99979482970865818</v>
      </c>
      <c r="Q723" s="11">
        <f t="shared" si="101"/>
        <v>0.66608535084119824</v>
      </c>
      <c r="R723" s="7"/>
    </row>
    <row r="724" spans="1:18" x14ac:dyDescent="0.25">
      <c r="A724" s="7" t="s">
        <v>679</v>
      </c>
      <c r="B724" s="7" t="s">
        <v>687</v>
      </c>
      <c r="C724" s="7" t="s">
        <v>690</v>
      </c>
      <c r="D724" s="8">
        <v>1333</v>
      </c>
      <c r="E724" s="8">
        <v>1319</v>
      </c>
      <c r="F724" s="8">
        <v>491</v>
      </c>
      <c r="G724" s="8">
        <v>272</v>
      </c>
      <c r="H724" s="8">
        <v>0</v>
      </c>
      <c r="I724" s="8">
        <v>0</v>
      </c>
      <c r="J724" s="8">
        <v>0</v>
      </c>
      <c r="K724" s="8">
        <v>0</v>
      </c>
      <c r="L724" s="8">
        <f t="shared" si="102"/>
        <v>763</v>
      </c>
      <c r="M724" s="8">
        <v>1</v>
      </c>
      <c r="N724" s="8">
        <v>0</v>
      </c>
      <c r="O724" s="10">
        <f t="shared" si="98"/>
        <v>764</v>
      </c>
      <c r="P724" s="11">
        <f t="shared" si="100"/>
        <v>0.98949737434358587</v>
      </c>
      <c r="Q724" s="11">
        <f t="shared" si="101"/>
        <v>0.57239309827456863</v>
      </c>
      <c r="R724" s="7"/>
    </row>
    <row r="725" spans="1:18" x14ac:dyDescent="0.25">
      <c r="A725" s="7" t="s">
        <v>679</v>
      </c>
      <c r="B725" s="7" t="s">
        <v>687</v>
      </c>
      <c r="C725" s="7" t="s">
        <v>691</v>
      </c>
      <c r="D725" s="8">
        <v>3395</v>
      </c>
      <c r="E725" s="8">
        <v>3309</v>
      </c>
      <c r="F725" s="8">
        <v>1187</v>
      </c>
      <c r="G725" s="8">
        <v>538</v>
      </c>
      <c r="H725" s="8">
        <v>0</v>
      </c>
      <c r="I725" s="8">
        <v>0</v>
      </c>
      <c r="J725" s="8">
        <v>0</v>
      </c>
      <c r="K725" s="8">
        <v>0</v>
      </c>
      <c r="L725" s="8">
        <f t="shared" si="102"/>
        <v>1725</v>
      </c>
      <c r="M725" s="8">
        <v>2</v>
      </c>
      <c r="N725" s="8">
        <v>0</v>
      </c>
      <c r="O725" s="10">
        <f t="shared" si="98"/>
        <v>1727</v>
      </c>
      <c r="P725" s="11">
        <f t="shared" si="100"/>
        <v>0.97466863033873341</v>
      </c>
      <c r="Q725" s="11">
        <f t="shared" si="101"/>
        <v>0.50810014727540498</v>
      </c>
      <c r="R725" s="7"/>
    </row>
    <row r="726" spans="1:18" x14ac:dyDescent="0.25">
      <c r="A726" s="7" t="s">
        <v>679</v>
      </c>
      <c r="B726" s="7" t="s">
        <v>46</v>
      </c>
      <c r="C726" s="7" t="s">
        <v>252</v>
      </c>
      <c r="D726" s="8">
        <v>174</v>
      </c>
      <c r="E726" s="8">
        <v>170</v>
      </c>
      <c r="F726" s="8">
        <v>143</v>
      </c>
      <c r="G726" s="8">
        <v>23</v>
      </c>
      <c r="H726" s="8">
        <v>0</v>
      </c>
      <c r="I726" s="8">
        <v>0</v>
      </c>
      <c r="J726" s="8">
        <v>0</v>
      </c>
      <c r="K726" s="8">
        <v>0</v>
      </c>
      <c r="L726" s="8">
        <f t="shared" si="102"/>
        <v>166</v>
      </c>
      <c r="M726" s="8">
        <v>0</v>
      </c>
      <c r="N726" s="8">
        <v>0</v>
      </c>
      <c r="O726" s="10">
        <f t="shared" si="98"/>
        <v>166</v>
      </c>
      <c r="P726" s="11">
        <f t="shared" si="100"/>
        <v>0.97701149425287359</v>
      </c>
      <c r="Q726" s="11">
        <f t="shared" si="101"/>
        <v>0.95402298850574707</v>
      </c>
      <c r="R726" s="7"/>
    </row>
    <row r="727" spans="1:18" x14ac:dyDescent="0.25">
      <c r="A727" s="7" t="s">
        <v>679</v>
      </c>
      <c r="B727" s="7" t="s">
        <v>46</v>
      </c>
      <c r="C727" s="7" t="s">
        <v>680</v>
      </c>
      <c r="D727" s="8">
        <v>665</v>
      </c>
      <c r="E727" s="8">
        <v>305</v>
      </c>
      <c r="F727" s="8">
        <v>189</v>
      </c>
      <c r="G727" s="8">
        <v>81</v>
      </c>
      <c r="H727" s="8">
        <v>2</v>
      </c>
      <c r="I727" s="8">
        <v>0</v>
      </c>
      <c r="J727" s="8">
        <v>0</v>
      </c>
      <c r="K727" s="8">
        <v>0</v>
      </c>
      <c r="L727" s="8">
        <f t="shared" si="102"/>
        <v>272</v>
      </c>
      <c r="M727" s="8">
        <v>0</v>
      </c>
      <c r="N727" s="8">
        <v>0</v>
      </c>
      <c r="O727" s="10">
        <f t="shared" si="98"/>
        <v>272</v>
      </c>
      <c r="P727" s="11">
        <f t="shared" si="100"/>
        <v>0.45864661654135336</v>
      </c>
      <c r="Q727" s="11">
        <f t="shared" si="101"/>
        <v>0.40902255639097745</v>
      </c>
      <c r="R727" s="7"/>
    </row>
    <row r="728" spans="1:18" x14ac:dyDescent="0.25">
      <c r="A728" s="7" t="s">
        <v>679</v>
      </c>
      <c r="B728" s="7" t="s">
        <v>46</v>
      </c>
      <c r="C728" s="7" t="s">
        <v>681</v>
      </c>
      <c r="D728" s="8">
        <v>285</v>
      </c>
      <c r="E728" s="8">
        <v>276</v>
      </c>
      <c r="F728" s="8">
        <v>182</v>
      </c>
      <c r="G728" s="8">
        <v>64</v>
      </c>
      <c r="H728" s="8">
        <v>2</v>
      </c>
      <c r="I728" s="8">
        <v>1</v>
      </c>
      <c r="J728" s="8">
        <v>0</v>
      </c>
      <c r="K728" s="8">
        <v>0</v>
      </c>
      <c r="L728" s="8">
        <f t="shared" si="102"/>
        <v>249</v>
      </c>
      <c r="M728" s="8">
        <v>0</v>
      </c>
      <c r="N728" s="8">
        <v>0</v>
      </c>
      <c r="O728" s="10">
        <f t="shared" si="98"/>
        <v>249</v>
      </c>
      <c r="P728" s="11">
        <f t="shared" si="100"/>
        <v>0.96842105263157896</v>
      </c>
      <c r="Q728" s="11">
        <f t="shared" si="101"/>
        <v>0.87368421052631584</v>
      </c>
      <c r="R728" s="7"/>
    </row>
    <row r="729" spans="1:18" x14ac:dyDescent="0.25">
      <c r="A729" s="7" t="s">
        <v>679</v>
      </c>
      <c r="B729" s="7" t="s">
        <v>46</v>
      </c>
      <c r="C729" s="7" t="s">
        <v>680</v>
      </c>
      <c r="D729" s="8">
        <v>200</v>
      </c>
      <c r="E729" s="8">
        <v>180</v>
      </c>
      <c r="F729" s="8">
        <v>63</v>
      </c>
      <c r="G729" s="8">
        <v>90</v>
      </c>
      <c r="H729" s="8">
        <v>0</v>
      </c>
      <c r="I729" s="8">
        <v>0</v>
      </c>
      <c r="J729" s="8">
        <v>0</v>
      </c>
      <c r="K729" s="8">
        <v>0</v>
      </c>
      <c r="L729" s="8">
        <f t="shared" si="102"/>
        <v>153</v>
      </c>
      <c r="M729" s="8">
        <v>0</v>
      </c>
      <c r="N729" s="8">
        <v>0</v>
      </c>
      <c r="O729" s="10">
        <f t="shared" si="98"/>
        <v>153</v>
      </c>
      <c r="P729" s="11">
        <f t="shared" si="100"/>
        <v>0.9</v>
      </c>
      <c r="Q729" s="11">
        <f t="shared" si="101"/>
        <v>0.76500000000000001</v>
      </c>
      <c r="R729" s="7"/>
    </row>
    <row r="730" spans="1:18" x14ac:dyDescent="0.25">
      <c r="A730" s="15" t="s">
        <v>146</v>
      </c>
      <c r="B730" s="16"/>
      <c r="C730" s="16"/>
      <c r="D730" s="17">
        <f>+SUM(D713:D729)</f>
        <v>69687</v>
      </c>
      <c r="E730" s="17">
        <f t="shared" ref="E730:K730" si="104">+SUM(E713:E729)</f>
        <v>68071</v>
      </c>
      <c r="F730" s="17">
        <f t="shared" si="104"/>
        <v>33999</v>
      </c>
      <c r="G730" s="17">
        <f t="shared" si="104"/>
        <v>19534</v>
      </c>
      <c r="H730" s="17">
        <f t="shared" si="104"/>
        <v>4478</v>
      </c>
      <c r="I730" s="17">
        <f t="shared" si="104"/>
        <v>84</v>
      </c>
      <c r="J730" s="17">
        <f t="shared" si="104"/>
        <v>1</v>
      </c>
      <c r="K730" s="17">
        <f t="shared" si="104"/>
        <v>0</v>
      </c>
      <c r="L730" s="17">
        <f t="shared" si="102"/>
        <v>58096</v>
      </c>
      <c r="M730" s="17">
        <f>+SUM(M713:M729)</f>
        <v>157</v>
      </c>
      <c r="N730" s="17">
        <f>+SUM(N713:N729)</f>
        <v>0</v>
      </c>
      <c r="O730" s="17">
        <f t="shared" si="98"/>
        <v>58253</v>
      </c>
      <c r="P730" s="18">
        <f>IFERROR(E730/D730,0)</f>
        <v>0.97681059595046427</v>
      </c>
      <c r="Q730" s="18">
        <f>+IFERROR(L730/D730,0)</f>
        <v>0.8336705554838062</v>
      </c>
      <c r="R730" s="16"/>
    </row>
    <row r="731" spans="1:18" x14ac:dyDescent="0.25">
      <c r="A731" s="7" t="s">
        <v>692</v>
      </c>
      <c r="B731" s="26" t="s">
        <v>407</v>
      </c>
      <c r="C731" s="26" t="s">
        <v>693</v>
      </c>
      <c r="D731" s="8">
        <v>273541</v>
      </c>
      <c r="E731" s="8">
        <v>265904</v>
      </c>
      <c r="F731" s="8">
        <v>101179</v>
      </c>
      <c r="G731" s="8">
        <v>78114</v>
      </c>
      <c r="H731" s="8">
        <v>42617</v>
      </c>
      <c r="I731" s="8">
        <v>17582</v>
      </c>
      <c r="J731" s="8">
        <v>10110</v>
      </c>
      <c r="K731" s="8">
        <v>12425</v>
      </c>
      <c r="L731" s="8">
        <f t="shared" si="102"/>
        <v>262027</v>
      </c>
      <c r="M731" s="8">
        <v>4346</v>
      </c>
      <c r="N731" s="8">
        <v>191</v>
      </c>
      <c r="O731" s="10">
        <f t="shared" si="98"/>
        <v>266564</v>
      </c>
      <c r="P731" s="11">
        <f t="shared" si="100"/>
        <v>0.97208096775254893</v>
      </c>
      <c r="Q731" s="11">
        <f t="shared" si="101"/>
        <v>0.95790758972146772</v>
      </c>
      <c r="R731" s="7"/>
    </row>
    <row r="732" spans="1:18" x14ac:dyDescent="0.25">
      <c r="A732" s="7" t="s">
        <v>692</v>
      </c>
      <c r="B732" s="26" t="s">
        <v>407</v>
      </c>
      <c r="C732" s="26" t="s">
        <v>694</v>
      </c>
      <c r="D732" s="8">
        <v>15103</v>
      </c>
      <c r="E732" s="8">
        <v>14639</v>
      </c>
      <c r="F732" s="8">
        <v>10991</v>
      </c>
      <c r="G732" s="8">
        <v>2990</v>
      </c>
      <c r="H732" s="8">
        <v>533</v>
      </c>
      <c r="I732" s="8">
        <v>0</v>
      </c>
      <c r="J732" s="8">
        <v>0</v>
      </c>
      <c r="K732" s="8">
        <v>0</v>
      </c>
      <c r="L732" s="8">
        <f t="shared" si="102"/>
        <v>14514</v>
      </c>
      <c r="M732" s="8">
        <v>98</v>
      </c>
      <c r="N732" s="8">
        <v>1</v>
      </c>
      <c r="O732" s="10">
        <f t="shared" si="98"/>
        <v>14613</v>
      </c>
      <c r="P732" s="11">
        <f t="shared" si="100"/>
        <v>0.96927762696153086</v>
      </c>
      <c r="Q732" s="11">
        <f t="shared" si="101"/>
        <v>0.9610011256041846</v>
      </c>
      <c r="R732" s="7"/>
    </row>
    <row r="733" spans="1:18" x14ac:dyDescent="0.25">
      <c r="A733" s="7" t="s">
        <v>692</v>
      </c>
      <c r="B733" s="26" t="s">
        <v>407</v>
      </c>
      <c r="C733" s="26" t="s">
        <v>695</v>
      </c>
      <c r="D733" s="8">
        <v>13026</v>
      </c>
      <c r="E733" s="8">
        <v>11996</v>
      </c>
      <c r="F733" s="8">
        <v>5889</v>
      </c>
      <c r="G733" s="8">
        <v>4509</v>
      </c>
      <c r="H733" s="8">
        <v>886</v>
      </c>
      <c r="I733" s="8">
        <v>0</v>
      </c>
      <c r="J733" s="8">
        <v>0</v>
      </c>
      <c r="K733" s="8">
        <v>0</v>
      </c>
      <c r="L733" s="8">
        <f t="shared" si="102"/>
        <v>11284</v>
      </c>
      <c r="M733" s="8">
        <v>178</v>
      </c>
      <c r="N733" s="8">
        <v>4</v>
      </c>
      <c r="O733" s="10">
        <f t="shared" si="98"/>
        <v>11466</v>
      </c>
      <c r="P733" s="11">
        <f t="shared" si="100"/>
        <v>0.92092737601719643</v>
      </c>
      <c r="Q733" s="11">
        <f t="shared" si="101"/>
        <v>0.8662674650698603</v>
      </c>
      <c r="R733" s="7"/>
    </row>
    <row r="734" spans="1:18" x14ac:dyDescent="0.25">
      <c r="A734" s="7" t="s">
        <v>692</v>
      </c>
      <c r="B734" s="26" t="s">
        <v>407</v>
      </c>
      <c r="C734" s="26" t="s">
        <v>696</v>
      </c>
      <c r="D734" s="8">
        <v>2393</v>
      </c>
      <c r="E734" s="8">
        <v>2156</v>
      </c>
      <c r="F734" s="8">
        <v>1292</v>
      </c>
      <c r="G734" s="8">
        <v>516</v>
      </c>
      <c r="H734" s="8">
        <v>1</v>
      </c>
      <c r="I734" s="8">
        <v>0</v>
      </c>
      <c r="J734" s="8">
        <v>0</v>
      </c>
      <c r="K734" s="8">
        <v>0</v>
      </c>
      <c r="L734" s="8">
        <f t="shared" si="102"/>
        <v>1809</v>
      </c>
      <c r="M734" s="8">
        <v>11</v>
      </c>
      <c r="N734" s="8">
        <v>0</v>
      </c>
      <c r="O734" s="10">
        <f t="shared" si="98"/>
        <v>1820</v>
      </c>
      <c r="P734" s="11">
        <f t="shared" si="100"/>
        <v>0.90096113664855826</v>
      </c>
      <c r="Q734" s="11">
        <f t="shared" si="101"/>
        <v>0.75595486836606773</v>
      </c>
      <c r="R734" s="7"/>
    </row>
    <row r="735" spans="1:18" x14ac:dyDescent="0.25">
      <c r="A735" s="7" t="s">
        <v>692</v>
      </c>
      <c r="B735" s="26" t="s">
        <v>407</v>
      </c>
      <c r="C735" s="26" t="s">
        <v>508</v>
      </c>
      <c r="D735" s="8">
        <v>2732</v>
      </c>
      <c r="E735" s="8">
        <v>2355</v>
      </c>
      <c r="F735" s="8">
        <v>1580</v>
      </c>
      <c r="G735" s="8">
        <v>658</v>
      </c>
      <c r="H735" s="8">
        <v>2</v>
      </c>
      <c r="I735" s="8">
        <v>0</v>
      </c>
      <c r="J735" s="8">
        <v>0</v>
      </c>
      <c r="K735" s="8">
        <v>0</v>
      </c>
      <c r="L735" s="8">
        <f t="shared" si="102"/>
        <v>2240</v>
      </c>
      <c r="M735" s="8">
        <v>10</v>
      </c>
      <c r="N735" s="8">
        <v>4</v>
      </c>
      <c r="O735" s="10">
        <f t="shared" si="98"/>
        <v>2254</v>
      </c>
      <c r="P735" s="11">
        <f t="shared" si="100"/>
        <v>0.86200585651537331</v>
      </c>
      <c r="Q735" s="11">
        <f t="shared" si="101"/>
        <v>0.81991215226939973</v>
      </c>
      <c r="R735" s="7"/>
    </row>
    <row r="736" spans="1:18" x14ac:dyDescent="0.25">
      <c r="A736" s="7" t="s">
        <v>692</v>
      </c>
      <c r="B736" s="26" t="s">
        <v>407</v>
      </c>
      <c r="C736" s="26" t="s">
        <v>697</v>
      </c>
      <c r="D736" s="8">
        <v>1058</v>
      </c>
      <c r="E736" s="8">
        <v>1015</v>
      </c>
      <c r="F736" s="8">
        <v>515</v>
      </c>
      <c r="G736" s="8">
        <v>180</v>
      </c>
      <c r="H736" s="8">
        <v>0</v>
      </c>
      <c r="I736" s="8">
        <v>0</v>
      </c>
      <c r="J736" s="8">
        <v>0</v>
      </c>
      <c r="K736" s="8">
        <v>0</v>
      </c>
      <c r="L736" s="8">
        <f t="shared" si="102"/>
        <v>695</v>
      </c>
      <c r="M736" s="8">
        <v>1</v>
      </c>
      <c r="N736" s="8">
        <v>0</v>
      </c>
      <c r="O736" s="10">
        <f t="shared" si="98"/>
        <v>696</v>
      </c>
      <c r="P736" s="11">
        <f t="shared" si="100"/>
        <v>0.95935727788279768</v>
      </c>
      <c r="Q736" s="11">
        <f t="shared" si="101"/>
        <v>0.65689981096408323</v>
      </c>
      <c r="R736" s="7"/>
    </row>
    <row r="737" spans="1:18" x14ac:dyDescent="0.25">
      <c r="A737" s="7" t="s">
        <v>692</v>
      </c>
      <c r="B737" s="26" t="s">
        <v>407</v>
      </c>
      <c r="C737" s="26" t="s">
        <v>698</v>
      </c>
      <c r="D737" s="8">
        <v>1105</v>
      </c>
      <c r="E737" s="8">
        <v>1095</v>
      </c>
      <c r="F737" s="8">
        <v>694</v>
      </c>
      <c r="G737" s="8">
        <v>97</v>
      </c>
      <c r="H737" s="8">
        <v>1</v>
      </c>
      <c r="I737" s="8">
        <v>0</v>
      </c>
      <c r="J737" s="8">
        <v>0</v>
      </c>
      <c r="K737" s="8">
        <v>0</v>
      </c>
      <c r="L737" s="8">
        <f t="shared" si="102"/>
        <v>792</v>
      </c>
      <c r="M737" s="8">
        <v>2</v>
      </c>
      <c r="N737" s="8">
        <v>0</v>
      </c>
      <c r="O737" s="10">
        <f t="shared" si="98"/>
        <v>794</v>
      </c>
      <c r="P737" s="11">
        <f t="shared" si="100"/>
        <v>0.99095022624434392</v>
      </c>
      <c r="Q737" s="11">
        <f t="shared" si="101"/>
        <v>0.71674208144796381</v>
      </c>
      <c r="R737" s="7"/>
    </row>
    <row r="738" spans="1:18" x14ac:dyDescent="0.25">
      <c r="A738" s="7" t="s">
        <v>692</v>
      </c>
      <c r="B738" s="26" t="s">
        <v>407</v>
      </c>
      <c r="C738" s="26" t="s">
        <v>699</v>
      </c>
      <c r="D738" s="8">
        <v>25030</v>
      </c>
      <c r="E738" s="8">
        <v>23459</v>
      </c>
      <c r="F738" s="8">
        <v>11124</v>
      </c>
      <c r="G738" s="8">
        <v>10979</v>
      </c>
      <c r="H738" s="8">
        <v>166</v>
      </c>
      <c r="I738" s="8">
        <v>223</v>
      </c>
      <c r="J738" s="8">
        <v>0</v>
      </c>
      <c r="K738" s="8">
        <v>0</v>
      </c>
      <c r="L738" s="8">
        <f t="shared" si="102"/>
        <v>22492</v>
      </c>
      <c r="M738" s="8">
        <v>277</v>
      </c>
      <c r="N738" s="8">
        <v>3</v>
      </c>
      <c r="O738" s="10">
        <f t="shared" si="98"/>
        <v>22772</v>
      </c>
      <c r="P738" s="11">
        <f t="shared" si="100"/>
        <v>0.93723531761885737</v>
      </c>
      <c r="Q738" s="11">
        <f t="shared" si="101"/>
        <v>0.89860167798641633</v>
      </c>
      <c r="R738" s="7"/>
    </row>
    <row r="739" spans="1:18" x14ac:dyDescent="0.25">
      <c r="A739" s="7" t="s">
        <v>692</v>
      </c>
      <c r="B739" s="26" t="s">
        <v>407</v>
      </c>
      <c r="C739" s="26" t="s">
        <v>700</v>
      </c>
      <c r="D739" s="8">
        <v>4865</v>
      </c>
      <c r="E739" s="8">
        <v>4632</v>
      </c>
      <c r="F739" s="8">
        <v>3359</v>
      </c>
      <c r="G739" s="8">
        <v>88</v>
      </c>
      <c r="H739" s="8">
        <v>2</v>
      </c>
      <c r="I739" s="8">
        <v>0</v>
      </c>
      <c r="J739" s="8">
        <v>0</v>
      </c>
      <c r="K739" s="8">
        <v>0</v>
      </c>
      <c r="L739" s="8">
        <f t="shared" si="102"/>
        <v>3449</v>
      </c>
      <c r="M739" s="8">
        <v>5</v>
      </c>
      <c r="N739" s="8">
        <v>0</v>
      </c>
      <c r="O739" s="10">
        <f t="shared" si="98"/>
        <v>3454</v>
      </c>
      <c r="P739" s="11">
        <f t="shared" si="100"/>
        <v>0.95210688591983561</v>
      </c>
      <c r="Q739" s="11">
        <f t="shared" si="101"/>
        <v>0.70894141829393631</v>
      </c>
      <c r="R739" s="7"/>
    </row>
    <row r="740" spans="1:18" x14ac:dyDescent="0.25">
      <c r="A740" s="7" t="s">
        <v>692</v>
      </c>
      <c r="B740" s="26" t="s">
        <v>407</v>
      </c>
      <c r="C740" s="26" t="s">
        <v>701</v>
      </c>
      <c r="D740" s="8">
        <v>6490</v>
      </c>
      <c r="E740" s="8">
        <v>6070</v>
      </c>
      <c r="F740" s="8">
        <v>3975</v>
      </c>
      <c r="G740" s="8">
        <v>1662</v>
      </c>
      <c r="H740" s="8">
        <v>116</v>
      </c>
      <c r="I740" s="8">
        <v>0</v>
      </c>
      <c r="J740" s="8">
        <v>0</v>
      </c>
      <c r="K740" s="8">
        <v>0</v>
      </c>
      <c r="L740" s="8">
        <f t="shared" si="102"/>
        <v>5753</v>
      </c>
      <c r="M740" s="8">
        <v>29</v>
      </c>
      <c r="N740" s="8">
        <v>0</v>
      </c>
      <c r="O740" s="10">
        <f t="shared" si="98"/>
        <v>5782</v>
      </c>
      <c r="P740" s="11">
        <f t="shared" si="100"/>
        <v>0.93528505392912176</v>
      </c>
      <c r="Q740" s="11">
        <f t="shared" si="101"/>
        <v>0.88644067796610171</v>
      </c>
      <c r="R740" s="7"/>
    </row>
    <row r="741" spans="1:18" x14ac:dyDescent="0.25">
      <c r="A741" s="7" t="s">
        <v>692</v>
      </c>
      <c r="B741" s="26" t="s">
        <v>407</v>
      </c>
      <c r="C741" s="26" t="s">
        <v>702</v>
      </c>
      <c r="D741" s="8">
        <v>6719</v>
      </c>
      <c r="E741" s="8">
        <v>5934</v>
      </c>
      <c r="F741" s="8">
        <v>3749</v>
      </c>
      <c r="G741" s="8">
        <v>1570</v>
      </c>
      <c r="H741" s="8">
        <v>362</v>
      </c>
      <c r="I741" s="8">
        <v>0</v>
      </c>
      <c r="J741" s="8">
        <v>0</v>
      </c>
      <c r="K741" s="8">
        <v>0</v>
      </c>
      <c r="L741" s="8">
        <f t="shared" si="102"/>
        <v>5681</v>
      </c>
      <c r="M741" s="8">
        <v>63</v>
      </c>
      <c r="N741" s="8">
        <v>0</v>
      </c>
      <c r="O741" s="10">
        <f t="shared" si="98"/>
        <v>5744</v>
      </c>
      <c r="P741" s="11">
        <f t="shared" si="100"/>
        <v>0.88316713796695934</v>
      </c>
      <c r="Q741" s="11">
        <f t="shared" si="101"/>
        <v>0.84551272510790298</v>
      </c>
      <c r="R741" s="7"/>
    </row>
    <row r="742" spans="1:18" x14ac:dyDescent="0.25">
      <c r="A742" s="7" t="s">
        <v>692</v>
      </c>
      <c r="B742" s="26" t="s">
        <v>407</v>
      </c>
      <c r="C742" s="26" t="s">
        <v>703</v>
      </c>
      <c r="D742" s="8">
        <v>5268</v>
      </c>
      <c r="E742" s="8">
        <v>4470</v>
      </c>
      <c r="F742" s="8">
        <v>3349</v>
      </c>
      <c r="G742" s="8">
        <v>742</v>
      </c>
      <c r="H742" s="8">
        <v>18</v>
      </c>
      <c r="I742" s="8">
        <v>0</v>
      </c>
      <c r="J742" s="8">
        <v>0</v>
      </c>
      <c r="K742" s="8">
        <v>0</v>
      </c>
      <c r="L742" s="8">
        <f t="shared" si="102"/>
        <v>4109</v>
      </c>
      <c r="M742" s="8">
        <v>54</v>
      </c>
      <c r="N742" s="8">
        <v>0</v>
      </c>
      <c r="O742" s="10">
        <f t="shared" si="98"/>
        <v>4163</v>
      </c>
      <c r="P742" s="11">
        <f t="shared" si="100"/>
        <v>0.84851936218678814</v>
      </c>
      <c r="Q742" s="11">
        <f t="shared" si="101"/>
        <v>0.77999240698557326</v>
      </c>
      <c r="R742" s="7"/>
    </row>
    <row r="743" spans="1:18" x14ac:dyDescent="0.25">
      <c r="A743" s="7" t="s">
        <v>692</v>
      </c>
      <c r="B743" s="26" t="s">
        <v>407</v>
      </c>
      <c r="C743" s="26" t="s">
        <v>704</v>
      </c>
      <c r="D743" s="8">
        <v>7755</v>
      </c>
      <c r="E743" s="8">
        <v>7196</v>
      </c>
      <c r="F743" s="8">
        <v>3371</v>
      </c>
      <c r="G743" s="8">
        <v>3293</v>
      </c>
      <c r="H743" s="8">
        <v>27</v>
      </c>
      <c r="I743" s="8">
        <v>0</v>
      </c>
      <c r="J743" s="8">
        <v>0</v>
      </c>
      <c r="K743" s="8">
        <v>0</v>
      </c>
      <c r="L743" s="8">
        <f t="shared" si="102"/>
        <v>6691</v>
      </c>
      <c r="M743" s="8">
        <v>83</v>
      </c>
      <c r="N743" s="8">
        <v>1</v>
      </c>
      <c r="O743" s="10">
        <f t="shared" si="98"/>
        <v>6775</v>
      </c>
      <c r="P743" s="11">
        <f t="shared" si="100"/>
        <v>0.92791747259832369</v>
      </c>
      <c r="Q743" s="11">
        <f t="shared" si="101"/>
        <v>0.86279819471308838</v>
      </c>
      <c r="R743" s="7"/>
    </row>
    <row r="744" spans="1:18" x14ac:dyDescent="0.25">
      <c r="A744" s="7" t="s">
        <v>692</v>
      </c>
      <c r="B744" s="26" t="s">
        <v>407</v>
      </c>
      <c r="C744" s="26" t="s">
        <v>705</v>
      </c>
      <c r="D744" s="8">
        <v>3032</v>
      </c>
      <c r="E744" s="8">
        <v>2852</v>
      </c>
      <c r="F744" s="8">
        <v>2121</v>
      </c>
      <c r="G744" s="8">
        <v>184</v>
      </c>
      <c r="H744" s="8">
        <v>4</v>
      </c>
      <c r="I744" s="8">
        <v>0</v>
      </c>
      <c r="J744" s="8">
        <v>0</v>
      </c>
      <c r="K744" s="8">
        <v>0</v>
      </c>
      <c r="L744" s="8">
        <f t="shared" si="102"/>
        <v>2309</v>
      </c>
      <c r="M744" s="8">
        <v>5</v>
      </c>
      <c r="N744" s="8">
        <v>0</v>
      </c>
      <c r="O744" s="10">
        <f t="shared" si="98"/>
        <v>2314</v>
      </c>
      <c r="P744" s="11">
        <f t="shared" si="100"/>
        <v>0.94063324538258575</v>
      </c>
      <c r="Q744" s="11">
        <f t="shared" si="101"/>
        <v>0.76154353562005273</v>
      </c>
      <c r="R744" s="7"/>
    </row>
    <row r="745" spans="1:18" x14ac:dyDescent="0.25">
      <c r="A745" s="7" t="s">
        <v>692</v>
      </c>
      <c r="B745" s="26" t="s">
        <v>407</v>
      </c>
      <c r="C745" s="26" t="s">
        <v>706</v>
      </c>
      <c r="D745" s="8">
        <v>3786</v>
      </c>
      <c r="E745" s="8">
        <v>3681</v>
      </c>
      <c r="F745" s="8">
        <v>3331</v>
      </c>
      <c r="G745" s="8">
        <v>317</v>
      </c>
      <c r="H745" s="8">
        <v>0</v>
      </c>
      <c r="I745" s="8">
        <v>0</v>
      </c>
      <c r="J745" s="8">
        <v>0</v>
      </c>
      <c r="K745" s="8">
        <v>0</v>
      </c>
      <c r="L745" s="8">
        <f t="shared" si="102"/>
        <v>3648</v>
      </c>
      <c r="M745" s="8">
        <v>22</v>
      </c>
      <c r="N745" s="8">
        <v>0</v>
      </c>
      <c r="O745" s="10">
        <f t="shared" si="98"/>
        <v>3670</v>
      </c>
      <c r="P745" s="11">
        <f t="shared" si="100"/>
        <v>0.97226624405705231</v>
      </c>
      <c r="Q745" s="11">
        <f t="shared" si="101"/>
        <v>0.96354992076069734</v>
      </c>
      <c r="R745" s="7"/>
    </row>
    <row r="746" spans="1:18" x14ac:dyDescent="0.25">
      <c r="A746" s="7" t="s">
        <v>692</v>
      </c>
      <c r="B746" s="26" t="s">
        <v>407</v>
      </c>
      <c r="C746" s="26" t="s">
        <v>707</v>
      </c>
      <c r="D746" s="8">
        <v>1611</v>
      </c>
      <c r="E746" s="8">
        <v>1555</v>
      </c>
      <c r="F746" s="8">
        <v>978</v>
      </c>
      <c r="G746" s="8">
        <v>342</v>
      </c>
      <c r="H746" s="8">
        <v>0</v>
      </c>
      <c r="I746" s="8">
        <v>0</v>
      </c>
      <c r="J746" s="8">
        <v>0</v>
      </c>
      <c r="K746" s="8">
        <v>0</v>
      </c>
      <c r="L746" s="8">
        <f t="shared" si="102"/>
        <v>1320</v>
      </c>
      <c r="M746" s="8">
        <v>5</v>
      </c>
      <c r="N746" s="8">
        <v>0</v>
      </c>
      <c r="O746" s="10">
        <f t="shared" si="98"/>
        <v>1325</v>
      </c>
      <c r="P746" s="11">
        <f t="shared" si="100"/>
        <v>0.96523898199875857</v>
      </c>
      <c r="Q746" s="11">
        <f t="shared" si="101"/>
        <v>0.81936685288640598</v>
      </c>
      <c r="R746" s="7"/>
    </row>
    <row r="747" spans="1:18" x14ac:dyDescent="0.25">
      <c r="A747" s="7" t="s">
        <v>692</v>
      </c>
      <c r="B747" s="26" t="s">
        <v>407</v>
      </c>
      <c r="C747" s="26" t="s">
        <v>708</v>
      </c>
      <c r="D747" s="8">
        <v>27189</v>
      </c>
      <c r="E747" s="8">
        <v>27165</v>
      </c>
      <c r="F747" s="8">
        <v>10398</v>
      </c>
      <c r="G747" s="8">
        <v>13339</v>
      </c>
      <c r="H747" s="8">
        <v>2079</v>
      </c>
      <c r="I747" s="8">
        <v>1047</v>
      </c>
      <c r="J747" s="8">
        <v>61</v>
      </c>
      <c r="K747" s="8">
        <v>0</v>
      </c>
      <c r="L747" s="8">
        <f t="shared" si="102"/>
        <v>26924</v>
      </c>
      <c r="M747" s="8">
        <v>262</v>
      </c>
      <c r="N747" s="8">
        <v>10</v>
      </c>
      <c r="O747" s="10">
        <f t="shared" si="98"/>
        <v>27196</v>
      </c>
      <c r="P747" s="11">
        <f t="shared" si="100"/>
        <v>0.99911729008054728</v>
      </c>
      <c r="Q747" s="11">
        <f t="shared" si="101"/>
        <v>0.99025341130604283</v>
      </c>
      <c r="R747" s="7"/>
    </row>
    <row r="748" spans="1:18" x14ac:dyDescent="0.25">
      <c r="A748" s="7" t="s">
        <v>692</v>
      </c>
      <c r="B748" s="26" t="s">
        <v>407</v>
      </c>
      <c r="C748" s="26" t="s">
        <v>709</v>
      </c>
      <c r="D748" s="8">
        <v>3273</v>
      </c>
      <c r="E748" s="8">
        <v>3149</v>
      </c>
      <c r="F748" s="8">
        <v>1494</v>
      </c>
      <c r="G748" s="8">
        <v>1453</v>
      </c>
      <c r="H748" s="8">
        <v>1</v>
      </c>
      <c r="I748" s="8">
        <v>0</v>
      </c>
      <c r="J748" s="8">
        <v>0</v>
      </c>
      <c r="K748" s="8">
        <v>0</v>
      </c>
      <c r="L748" s="8">
        <f t="shared" si="102"/>
        <v>2948</v>
      </c>
      <c r="M748" s="8">
        <v>24</v>
      </c>
      <c r="N748" s="8">
        <v>1</v>
      </c>
      <c r="O748" s="10">
        <f t="shared" si="98"/>
        <v>2973</v>
      </c>
      <c r="P748" s="11">
        <f t="shared" si="100"/>
        <v>0.96211426825542312</v>
      </c>
      <c r="Q748" s="11">
        <f t="shared" si="101"/>
        <v>0.90070271921784295</v>
      </c>
      <c r="R748" s="7"/>
    </row>
    <row r="749" spans="1:18" x14ac:dyDescent="0.25">
      <c r="A749" s="7" t="s">
        <v>692</v>
      </c>
      <c r="B749" s="26" t="s">
        <v>407</v>
      </c>
      <c r="C749" s="26" t="s">
        <v>438</v>
      </c>
      <c r="D749" s="8">
        <v>3900</v>
      </c>
      <c r="E749" s="8">
        <v>3598</v>
      </c>
      <c r="F749" s="8">
        <v>3314</v>
      </c>
      <c r="G749" s="8">
        <v>205</v>
      </c>
      <c r="H749" s="8">
        <v>4</v>
      </c>
      <c r="I749" s="8">
        <v>0</v>
      </c>
      <c r="J749" s="8">
        <v>0</v>
      </c>
      <c r="K749" s="8">
        <v>0</v>
      </c>
      <c r="L749" s="8">
        <f t="shared" si="102"/>
        <v>3523</v>
      </c>
      <c r="M749" s="8">
        <v>10</v>
      </c>
      <c r="N749" s="8">
        <v>0</v>
      </c>
      <c r="O749" s="10">
        <f t="shared" si="98"/>
        <v>3533</v>
      </c>
      <c r="P749" s="11">
        <f t="shared" si="100"/>
        <v>0.92256410256410259</v>
      </c>
      <c r="Q749" s="11">
        <f t="shared" si="101"/>
        <v>0.90333333333333332</v>
      </c>
      <c r="R749" s="7"/>
    </row>
    <row r="750" spans="1:18" x14ac:dyDescent="0.25">
      <c r="A750" s="7" t="s">
        <v>692</v>
      </c>
      <c r="B750" s="26" t="s">
        <v>407</v>
      </c>
      <c r="C750" s="26" t="s">
        <v>710</v>
      </c>
      <c r="D750" s="8">
        <v>2395</v>
      </c>
      <c r="E750" s="8">
        <v>2192</v>
      </c>
      <c r="F750" s="8">
        <v>1225</v>
      </c>
      <c r="G750" s="8">
        <v>228</v>
      </c>
      <c r="H750" s="8">
        <v>0</v>
      </c>
      <c r="I750" s="8">
        <v>0</v>
      </c>
      <c r="J750" s="8">
        <v>0</v>
      </c>
      <c r="K750" s="8">
        <v>0</v>
      </c>
      <c r="L750" s="8">
        <f t="shared" si="102"/>
        <v>1453</v>
      </c>
      <c r="M750" s="8">
        <v>1</v>
      </c>
      <c r="N750" s="8">
        <v>0</v>
      </c>
      <c r="O750" s="10">
        <f t="shared" si="98"/>
        <v>1454</v>
      </c>
      <c r="P750" s="11">
        <f t="shared" si="100"/>
        <v>0.9152400835073069</v>
      </c>
      <c r="Q750" s="11">
        <f t="shared" si="101"/>
        <v>0.60668058455114826</v>
      </c>
      <c r="R750" s="7"/>
    </row>
    <row r="751" spans="1:18" x14ac:dyDescent="0.25">
      <c r="A751" s="7" t="s">
        <v>692</v>
      </c>
      <c r="B751" s="26" t="s">
        <v>407</v>
      </c>
      <c r="C751" s="26" t="s">
        <v>693</v>
      </c>
      <c r="D751" s="8">
        <v>1663</v>
      </c>
      <c r="E751" s="8">
        <v>1606</v>
      </c>
      <c r="F751" s="8">
        <v>1493</v>
      </c>
      <c r="G751" s="8">
        <v>1</v>
      </c>
      <c r="H751" s="8">
        <v>0</v>
      </c>
      <c r="I751" s="8">
        <v>0</v>
      </c>
      <c r="J751" s="8">
        <v>0</v>
      </c>
      <c r="K751" s="8">
        <v>0</v>
      </c>
      <c r="L751" s="8">
        <f t="shared" si="102"/>
        <v>1494</v>
      </c>
      <c r="M751" s="8">
        <v>3</v>
      </c>
      <c r="N751" s="8">
        <v>0</v>
      </c>
      <c r="O751" s="10">
        <f t="shared" si="98"/>
        <v>1497</v>
      </c>
      <c r="P751" s="11">
        <f t="shared" si="100"/>
        <v>0.96572459410703548</v>
      </c>
      <c r="Q751" s="11">
        <f t="shared" si="101"/>
        <v>0.89837642814191221</v>
      </c>
      <c r="R751" s="7"/>
    </row>
    <row r="752" spans="1:18" x14ac:dyDescent="0.25">
      <c r="A752" s="7" t="s">
        <v>692</v>
      </c>
      <c r="B752" s="26" t="s">
        <v>407</v>
      </c>
      <c r="C752" s="26" t="s">
        <v>693</v>
      </c>
      <c r="D752" s="8">
        <v>596</v>
      </c>
      <c r="E752" s="8">
        <v>565</v>
      </c>
      <c r="F752" s="8">
        <v>563</v>
      </c>
      <c r="G752" s="8">
        <v>0</v>
      </c>
      <c r="H752" s="8">
        <v>0</v>
      </c>
      <c r="I752" s="8">
        <v>0</v>
      </c>
      <c r="J752" s="8">
        <v>0</v>
      </c>
      <c r="K752" s="8">
        <v>0</v>
      </c>
      <c r="L752" s="8">
        <f t="shared" si="102"/>
        <v>563</v>
      </c>
      <c r="M752" s="8">
        <v>1</v>
      </c>
      <c r="N752" s="8">
        <v>0</v>
      </c>
      <c r="O752" s="10">
        <f t="shared" si="98"/>
        <v>564</v>
      </c>
      <c r="P752" s="11">
        <f t="shared" si="100"/>
        <v>0.94798657718120805</v>
      </c>
      <c r="Q752" s="11">
        <f t="shared" si="101"/>
        <v>0.94463087248322153</v>
      </c>
      <c r="R752" s="7"/>
    </row>
    <row r="753" spans="1:18" x14ac:dyDescent="0.25">
      <c r="A753" s="7" t="s">
        <v>692</v>
      </c>
      <c r="B753" s="26" t="s">
        <v>407</v>
      </c>
      <c r="C753" s="26" t="s">
        <v>693</v>
      </c>
      <c r="D753" s="8">
        <v>236</v>
      </c>
      <c r="E753" s="8">
        <v>212</v>
      </c>
      <c r="F753" s="8">
        <v>207</v>
      </c>
      <c r="G753" s="8">
        <v>0</v>
      </c>
      <c r="H753" s="8">
        <v>0</v>
      </c>
      <c r="I753" s="8">
        <v>0</v>
      </c>
      <c r="J753" s="8">
        <v>0</v>
      </c>
      <c r="K753" s="8">
        <v>0</v>
      </c>
      <c r="L753" s="8">
        <f t="shared" si="102"/>
        <v>207</v>
      </c>
      <c r="M753" s="8">
        <v>6</v>
      </c>
      <c r="N753" s="8">
        <v>0</v>
      </c>
      <c r="O753" s="10">
        <f t="shared" si="98"/>
        <v>213</v>
      </c>
      <c r="P753" s="11">
        <f t="shared" si="100"/>
        <v>0.89830508474576276</v>
      </c>
      <c r="Q753" s="11">
        <f t="shared" si="101"/>
        <v>0.8771186440677966</v>
      </c>
      <c r="R753" s="7"/>
    </row>
    <row r="754" spans="1:18" x14ac:dyDescent="0.25">
      <c r="A754" s="7" t="s">
        <v>692</v>
      </c>
      <c r="B754" s="26" t="s">
        <v>407</v>
      </c>
      <c r="C754" s="26" t="s">
        <v>693</v>
      </c>
      <c r="D754" s="8">
        <v>804</v>
      </c>
      <c r="E754" s="8">
        <v>640</v>
      </c>
      <c r="F754" s="8">
        <v>591</v>
      </c>
      <c r="G754" s="8">
        <v>0</v>
      </c>
      <c r="H754" s="8">
        <v>0</v>
      </c>
      <c r="I754" s="8">
        <v>0</v>
      </c>
      <c r="J754" s="8">
        <v>0</v>
      </c>
      <c r="K754" s="8">
        <v>0</v>
      </c>
      <c r="L754" s="8">
        <f t="shared" si="102"/>
        <v>591</v>
      </c>
      <c r="M754" s="8">
        <v>4</v>
      </c>
      <c r="N754" s="8">
        <v>0</v>
      </c>
      <c r="O754" s="10">
        <f t="shared" si="98"/>
        <v>595</v>
      </c>
      <c r="P754" s="11">
        <f t="shared" si="100"/>
        <v>0.79601990049751248</v>
      </c>
      <c r="Q754" s="11">
        <f t="shared" si="101"/>
        <v>0.7350746268656716</v>
      </c>
      <c r="R754" s="7"/>
    </row>
    <row r="755" spans="1:18" x14ac:dyDescent="0.25">
      <c r="A755" s="7" t="s">
        <v>692</v>
      </c>
      <c r="B755" s="26" t="s">
        <v>407</v>
      </c>
      <c r="C755" s="26" t="s">
        <v>711</v>
      </c>
      <c r="D755" s="8">
        <v>1153</v>
      </c>
      <c r="E755" s="8">
        <v>1136</v>
      </c>
      <c r="F755" s="8">
        <v>1027</v>
      </c>
      <c r="G755" s="8">
        <v>0</v>
      </c>
      <c r="H755" s="8">
        <v>0</v>
      </c>
      <c r="I755" s="8">
        <v>0</v>
      </c>
      <c r="J755" s="8">
        <v>0</v>
      </c>
      <c r="K755" s="8">
        <v>0</v>
      </c>
      <c r="L755" s="8">
        <f t="shared" si="102"/>
        <v>1027</v>
      </c>
      <c r="M755" s="8">
        <v>2</v>
      </c>
      <c r="N755" s="8">
        <v>0</v>
      </c>
      <c r="O755" s="10">
        <f t="shared" si="98"/>
        <v>1029</v>
      </c>
      <c r="P755" s="11">
        <f t="shared" si="100"/>
        <v>0.98525585429314833</v>
      </c>
      <c r="Q755" s="11">
        <f t="shared" si="101"/>
        <v>0.89071986123156977</v>
      </c>
      <c r="R755" s="7"/>
    </row>
    <row r="756" spans="1:18" x14ac:dyDescent="0.25">
      <c r="A756" s="7" t="s">
        <v>692</v>
      </c>
      <c r="B756" s="26" t="s">
        <v>407</v>
      </c>
      <c r="C756" s="26" t="s">
        <v>712</v>
      </c>
      <c r="D756" s="8">
        <v>935</v>
      </c>
      <c r="E756" s="8">
        <v>914</v>
      </c>
      <c r="F756" s="8">
        <v>799</v>
      </c>
      <c r="G756" s="8">
        <v>0</v>
      </c>
      <c r="H756" s="8">
        <v>0</v>
      </c>
      <c r="I756" s="8">
        <v>0</v>
      </c>
      <c r="J756" s="8">
        <v>0</v>
      </c>
      <c r="K756" s="8">
        <v>0</v>
      </c>
      <c r="L756" s="8">
        <f t="shared" si="102"/>
        <v>799</v>
      </c>
      <c r="M756" s="8">
        <v>1</v>
      </c>
      <c r="N756" s="8">
        <v>0</v>
      </c>
      <c r="O756" s="10">
        <f t="shared" si="98"/>
        <v>800</v>
      </c>
      <c r="P756" s="11">
        <f t="shared" si="100"/>
        <v>0.97754010695187166</v>
      </c>
      <c r="Q756" s="11">
        <f t="shared" si="101"/>
        <v>0.8545454545454545</v>
      </c>
      <c r="R756" s="7"/>
    </row>
    <row r="757" spans="1:18" x14ac:dyDescent="0.25">
      <c r="A757" s="7" t="s">
        <v>692</v>
      </c>
      <c r="B757" s="26" t="s">
        <v>407</v>
      </c>
      <c r="C757" s="26" t="s">
        <v>713</v>
      </c>
      <c r="D757" s="8">
        <v>1260</v>
      </c>
      <c r="E757" s="8">
        <v>1256</v>
      </c>
      <c r="F757" s="8">
        <v>1087</v>
      </c>
      <c r="G757" s="8">
        <v>0</v>
      </c>
      <c r="H757" s="8">
        <v>0</v>
      </c>
      <c r="I757" s="8">
        <v>0</v>
      </c>
      <c r="J757" s="8">
        <v>0</v>
      </c>
      <c r="K757" s="8">
        <v>0</v>
      </c>
      <c r="L757" s="8">
        <f t="shared" si="102"/>
        <v>1087</v>
      </c>
      <c r="M757" s="8">
        <v>0</v>
      </c>
      <c r="N757" s="8">
        <v>0</v>
      </c>
      <c r="O757" s="10">
        <f t="shared" si="98"/>
        <v>1087</v>
      </c>
      <c r="P757" s="11">
        <f t="shared" si="100"/>
        <v>0.99682539682539684</v>
      </c>
      <c r="Q757" s="11">
        <f t="shared" si="101"/>
        <v>0.86269841269841274</v>
      </c>
      <c r="R757" s="7"/>
    </row>
    <row r="758" spans="1:18" x14ac:dyDescent="0.25">
      <c r="A758" s="7" t="s">
        <v>692</v>
      </c>
      <c r="B758" s="26" t="s">
        <v>407</v>
      </c>
      <c r="C758" s="26" t="s">
        <v>714</v>
      </c>
      <c r="D758" s="8">
        <v>1411</v>
      </c>
      <c r="E758" s="8">
        <v>1371</v>
      </c>
      <c r="F758" s="8">
        <v>1221</v>
      </c>
      <c r="G758" s="8">
        <v>0</v>
      </c>
      <c r="H758" s="8">
        <v>0</v>
      </c>
      <c r="I758" s="8">
        <v>0</v>
      </c>
      <c r="J758" s="8">
        <v>0</v>
      </c>
      <c r="K758" s="8">
        <v>0</v>
      </c>
      <c r="L758" s="8">
        <f t="shared" si="102"/>
        <v>1221</v>
      </c>
      <c r="M758" s="8">
        <v>2</v>
      </c>
      <c r="N758" s="8">
        <v>0</v>
      </c>
      <c r="O758" s="10">
        <f t="shared" si="98"/>
        <v>1223</v>
      </c>
      <c r="P758" s="11">
        <f t="shared" si="100"/>
        <v>0.97165131112686043</v>
      </c>
      <c r="Q758" s="11">
        <f t="shared" si="101"/>
        <v>0.86534372785258684</v>
      </c>
      <c r="R758" s="7"/>
    </row>
    <row r="759" spans="1:18" x14ac:dyDescent="0.25">
      <c r="A759" s="7" t="s">
        <v>692</v>
      </c>
      <c r="B759" s="26" t="s">
        <v>407</v>
      </c>
      <c r="C759" s="26" t="s">
        <v>715</v>
      </c>
      <c r="D759" s="8">
        <v>694</v>
      </c>
      <c r="E759" s="8">
        <v>601</v>
      </c>
      <c r="F759" s="8">
        <v>526</v>
      </c>
      <c r="G759" s="8">
        <v>0</v>
      </c>
      <c r="H759" s="8">
        <v>0</v>
      </c>
      <c r="I759" s="8">
        <v>0</v>
      </c>
      <c r="J759" s="8">
        <v>0</v>
      </c>
      <c r="K759" s="8">
        <v>0</v>
      </c>
      <c r="L759" s="8">
        <f t="shared" si="102"/>
        <v>526</v>
      </c>
      <c r="M759" s="8">
        <v>1</v>
      </c>
      <c r="N759" s="8">
        <v>0</v>
      </c>
      <c r="O759" s="10">
        <f t="shared" si="98"/>
        <v>527</v>
      </c>
      <c r="P759" s="11">
        <f t="shared" si="100"/>
        <v>0.86599423631123917</v>
      </c>
      <c r="Q759" s="11">
        <f t="shared" si="101"/>
        <v>0.75792507204610948</v>
      </c>
      <c r="R759" s="7"/>
    </row>
    <row r="760" spans="1:18" x14ac:dyDescent="0.25">
      <c r="A760" s="7" t="s">
        <v>692</v>
      </c>
      <c r="B760" s="26" t="s">
        <v>407</v>
      </c>
      <c r="C760" s="26" t="s">
        <v>716</v>
      </c>
      <c r="D760" s="8">
        <v>651</v>
      </c>
      <c r="E760" s="8">
        <v>649</v>
      </c>
      <c r="F760" s="8">
        <v>473</v>
      </c>
      <c r="G760" s="8">
        <v>3</v>
      </c>
      <c r="H760" s="8">
        <v>0</v>
      </c>
      <c r="I760" s="8">
        <v>0</v>
      </c>
      <c r="J760" s="8">
        <v>0</v>
      </c>
      <c r="K760" s="8">
        <v>0</v>
      </c>
      <c r="L760" s="8">
        <f t="shared" si="102"/>
        <v>476</v>
      </c>
      <c r="M760" s="8">
        <v>0</v>
      </c>
      <c r="N760" s="8">
        <v>0</v>
      </c>
      <c r="O760" s="10">
        <f t="shared" si="98"/>
        <v>476</v>
      </c>
      <c r="P760" s="11">
        <f t="shared" si="100"/>
        <v>0.99692780337941633</v>
      </c>
      <c r="Q760" s="11">
        <f t="shared" si="101"/>
        <v>0.73118279569892475</v>
      </c>
      <c r="R760" s="7"/>
    </row>
    <row r="761" spans="1:18" x14ac:dyDescent="0.25">
      <c r="A761" s="7" t="s">
        <v>692</v>
      </c>
      <c r="B761" s="26" t="s">
        <v>407</v>
      </c>
      <c r="C761" s="26" t="s">
        <v>717</v>
      </c>
      <c r="D761" s="8">
        <v>1018</v>
      </c>
      <c r="E761" s="8">
        <v>1005</v>
      </c>
      <c r="F761" s="8">
        <v>834</v>
      </c>
      <c r="G761" s="8">
        <v>0</v>
      </c>
      <c r="H761" s="8">
        <v>0</v>
      </c>
      <c r="I761" s="8">
        <v>0</v>
      </c>
      <c r="J761" s="8">
        <v>0</v>
      </c>
      <c r="K761" s="8">
        <v>0</v>
      </c>
      <c r="L761" s="8">
        <f t="shared" si="102"/>
        <v>834</v>
      </c>
      <c r="M761" s="8">
        <v>0</v>
      </c>
      <c r="N761" s="8">
        <v>0</v>
      </c>
      <c r="O761" s="10">
        <f t="shared" si="98"/>
        <v>834</v>
      </c>
      <c r="P761" s="11">
        <f t="shared" si="100"/>
        <v>0.98722986247544209</v>
      </c>
      <c r="Q761" s="11">
        <f t="shared" si="101"/>
        <v>0.81925343811394891</v>
      </c>
      <c r="R761" s="7"/>
    </row>
    <row r="762" spans="1:18" x14ac:dyDescent="0.25">
      <c r="A762" s="7" t="s">
        <v>692</v>
      </c>
      <c r="B762" s="26" t="s">
        <v>407</v>
      </c>
      <c r="C762" s="26" t="s">
        <v>718</v>
      </c>
      <c r="D762" s="8">
        <v>1224</v>
      </c>
      <c r="E762" s="8">
        <v>1222</v>
      </c>
      <c r="F762" s="8">
        <v>1145</v>
      </c>
      <c r="G762" s="8">
        <v>0</v>
      </c>
      <c r="H762" s="8">
        <v>0</v>
      </c>
      <c r="I762" s="8">
        <v>0</v>
      </c>
      <c r="J762" s="8">
        <v>0</v>
      </c>
      <c r="K762" s="8">
        <v>0</v>
      </c>
      <c r="L762" s="8">
        <f t="shared" si="102"/>
        <v>1145</v>
      </c>
      <c r="M762" s="8">
        <v>2</v>
      </c>
      <c r="N762" s="8">
        <v>0</v>
      </c>
      <c r="O762" s="10">
        <f t="shared" si="98"/>
        <v>1147</v>
      </c>
      <c r="P762" s="11">
        <f t="shared" si="100"/>
        <v>0.99836601307189543</v>
      </c>
      <c r="Q762" s="11">
        <f t="shared" si="101"/>
        <v>0.93545751633986929</v>
      </c>
      <c r="R762" s="7"/>
    </row>
    <row r="763" spans="1:18" x14ac:dyDescent="0.25">
      <c r="A763" s="7" t="s">
        <v>692</v>
      </c>
      <c r="B763" s="26" t="s">
        <v>407</v>
      </c>
      <c r="C763" s="26" t="s">
        <v>719</v>
      </c>
      <c r="D763" s="8">
        <v>696</v>
      </c>
      <c r="E763" s="8">
        <v>690</v>
      </c>
      <c r="F763" s="8">
        <v>494</v>
      </c>
      <c r="G763" s="8">
        <v>0</v>
      </c>
      <c r="H763" s="8">
        <v>0</v>
      </c>
      <c r="I763" s="8">
        <v>0</v>
      </c>
      <c r="J763" s="8">
        <v>0</v>
      </c>
      <c r="K763" s="8">
        <v>0</v>
      </c>
      <c r="L763" s="8">
        <f t="shared" si="102"/>
        <v>494</v>
      </c>
      <c r="M763" s="8">
        <v>2</v>
      </c>
      <c r="N763" s="8">
        <v>0</v>
      </c>
      <c r="O763" s="10">
        <f t="shared" si="98"/>
        <v>496</v>
      </c>
      <c r="P763" s="11">
        <f t="shared" si="100"/>
        <v>0.99137931034482762</v>
      </c>
      <c r="Q763" s="11">
        <f t="shared" si="101"/>
        <v>0.70977011494252873</v>
      </c>
      <c r="R763" s="7"/>
    </row>
    <row r="764" spans="1:18" x14ac:dyDescent="0.25">
      <c r="A764" s="7" t="s">
        <v>692</v>
      </c>
      <c r="B764" s="26" t="s">
        <v>407</v>
      </c>
      <c r="C764" s="26" t="s">
        <v>720</v>
      </c>
      <c r="D764" s="8">
        <v>1773</v>
      </c>
      <c r="E764" s="8">
        <v>1638</v>
      </c>
      <c r="F764" s="8">
        <v>1339</v>
      </c>
      <c r="G764" s="8">
        <v>0</v>
      </c>
      <c r="H764" s="8">
        <v>0</v>
      </c>
      <c r="I764" s="8">
        <v>0</v>
      </c>
      <c r="J764" s="8">
        <v>0</v>
      </c>
      <c r="K764" s="8">
        <v>0</v>
      </c>
      <c r="L764" s="8">
        <f t="shared" si="102"/>
        <v>1339</v>
      </c>
      <c r="M764" s="8">
        <v>0</v>
      </c>
      <c r="N764" s="8">
        <v>0</v>
      </c>
      <c r="O764" s="10">
        <f t="shared" si="98"/>
        <v>1339</v>
      </c>
      <c r="P764" s="11">
        <f t="shared" si="100"/>
        <v>0.92385786802030456</v>
      </c>
      <c r="Q764" s="11">
        <f t="shared" si="101"/>
        <v>0.75521714608009027</v>
      </c>
      <c r="R764" s="7"/>
    </row>
    <row r="765" spans="1:18" x14ac:dyDescent="0.25">
      <c r="A765" s="7" t="s">
        <v>692</v>
      </c>
      <c r="B765" s="26" t="s">
        <v>407</v>
      </c>
      <c r="C765" s="26" t="s">
        <v>721</v>
      </c>
      <c r="D765" s="8">
        <v>1749</v>
      </c>
      <c r="E765" s="8">
        <v>1734</v>
      </c>
      <c r="F765" s="8">
        <v>1017</v>
      </c>
      <c r="G765" s="8">
        <v>403</v>
      </c>
      <c r="H765" s="8">
        <v>0</v>
      </c>
      <c r="I765" s="8">
        <v>0</v>
      </c>
      <c r="J765" s="8">
        <v>0</v>
      </c>
      <c r="K765" s="8">
        <v>0</v>
      </c>
      <c r="L765" s="8">
        <f t="shared" si="102"/>
        <v>1420</v>
      </c>
      <c r="M765" s="8">
        <v>3</v>
      </c>
      <c r="N765" s="8">
        <v>0</v>
      </c>
      <c r="O765" s="10">
        <f t="shared" si="98"/>
        <v>1423</v>
      </c>
      <c r="P765" s="11">
        <f t="shared" si="100"/>
        <v>0.99142367066895365</v>
      </c>
      <c r="Q765" s="11">
        <f t="shared" si="101"/>
        <v>0.8118925100057176</v>
      </c>
      <c r="R765" s="7"/>
    </row>
    <row r="766" spans="1:18" x14ac:dyDescent="0.25">
      <c r="A766" s="7" t="s">
        <v>692</v>
      </c>
      <c r="B766" s="26" t="s">
        <v>407</v>
      </c>
      <c r="C766" s="26" t="s">
        <v>654</v>
      </c>
      <c r="D766" s="8">
        <v>829</v>
      </c>
      <c r="E766" s="8">
        <v>793</v>
      </c>
      <c r="F766" s="8">
        <v>686</v>
      </c>
      <c r="G766" s="8">
        <v>0</v>
      </c>
      <c r="H766" s="8">
        <v>0</v>
      </c>
      <c r="I766" s="8">
        <v>0</v>
      </c>
      <c r="J766" s="8">
        <v>0</v>
      </c>
      <c r="K766" s="8">
        <v>0</v>
      </c>
      <c r="L766" s="8">
        <f t="shared" si="102"/>
        <v>686</v>
      </c>
      <c r="M766" s="8">
        <v>0</v>
      </c>
      <c r="N766" s="8">
        <v>0</v>
      </c>
      <c r="O766" s="10">
        <f t="shared" si="98"/>
        <v>686</v>
      </c>
      <c r="P766" s="11">
        <f t="shared" si="100"/>
        <v>0.95657418576598308</v>
      </c>
      <c r="Q766" s="11">
        <f t="shared" si="101"/>
        <v>0.82750301568154405</v>
      </c>
      <c r="R766" s="7"/>
    </row>
    <row r="767" spans="1:18" x14ac:dyDescent="0.25">
      <c r="A767" s="7" t="s">
        <v>692</v>
      </c>
      <c r="B767" s="26" t="s">
        <v>407</v>
      </c>
      <c r="C767" s="26" t="s">
        <v>722</v>
      </c>
      <c r="D767" s="8">
        <v>817</v>
      </c>
      <c r="E767" s="8">
        <v>810</v>
      </c>
      <c r="F767" s="8">
        <v>716</v>
      </c>
      <c r="G767" s="8">
        <v>2</v>
      </c>
      <c r="H767" s="8">
        <v>0</v>
      </c>
      <c r="I767" s="8">
        <v>0</v>
      </c>
      <c r="J767" s="8">
        <v>0</v>
      </c>
      <c r="K767" s="8">
        <v>0</v>
      </c>
      <c r="L767" s="8">
        <f t="shared" si="102"/>
        <v>718</v>
      </c>
      <c r="M767" s="8">
        <v>2</v>
      </c>
      <c r="N767" s="8">
        <v>0</v>
      </c>
      <c r="O767" s="10">
        <f t="shared" si="98"/>
        <v>720</v>
      </c>
      <c r="P767" s="11">
        <f t="shared" si="100"/>
        <v>0.99143206854345167</v>
      </c>
      <c r="Q767" s="11">
        <f t="shared" si="101"/>
        <v>0.87882496940024479</v>
      </c>
      <c r="R767" s="7"/>
    </row>
    <row r="768" spans="1:18" x14ac:dyDescent="0.25">
      <c r="A768" s="7" t="s">
        <v>692</v>
      </c>
      <c r="B768" s="26" t="s">
        <v>407</v>
      </c>
      <c r="C768" s="26" t="s">
        <v>723</v>
      </c>
      <c r="D768" s="8">
        <v>387</v>
      </c>
      <c r="E768" s="8">
        <v>371</v>
      </c>
      <c r="F768" s="8">
        <v>339</v>
      </c>
      <c r="G768" s="8">
        <v>0</v>
      </c>
      <c r="H768" s="8">
        <v>0</v>
      </c>
      <c r="I768" s="8">
        <v>0</v>
      </c>
      <c r="J768" s="8">
        <v>0</v>
      </c>
      <c r="K768" s="8">
        <v>0</v>
      </c>
      <c r="L768" s="8">
        <f t="shared" si="102"/>
        <v>339</v>
      </c>
      <c r="M768" s="8">
        <v>1</v>
      </c>
      <c r="N768" s="8">
        <v>0</v>
      </c>
      <c r="O768" s="10">
        <f t="shared" si="98"/>
        <v>340</v>
      </c>
      <c r="P768" s="11">
        <f t="shared" si="100"/>
        <v>0.95865633074935397</v>
      </c>
      <c r="Q768" s="11">
        <f t="shared" si="101"/>
        <v>0.87596899224806202</v>
      </c>
      <c r="R768" s="7"/>
    </row>
    <row r="769" spans="1:18" x14ac:dyDescent="0.25">
      <c r="A769" s="7" t="s">
        <v>692</v>
      </c>
      <c r="B769" s="26" t="s">
        <v>387</v>
      </c>
      <c r="C769" s="26" t="s">
        <v>539</v>
      </c>
      <c r="D769" s="8">
        <v>2930</v>
      </c>
      <c r="E769" s="8">
        <v>2699</v>
      </c>
      <c r="F769" s="8">
        <v>1440</v>
      </c>
      <c r="G769" s="8">
        <v>1009</v>
      </c>
      <c r="H769" s="8">
        <v>12</v>
      </c>
      <c r="I769" s="8">
        <v>0</v>
      </c>
      <c r="J769" s="8">
        <v>0</v>
      </c>
      <c r="K769" s="8">
        <v>0</v>
      </c>
      <c r="L769" s="8">
        <f t="shared" si="102"/>
        <v>2461</v>
      </c>
      <c r="M769" s="8">
        <v>26</v>
      </c>
      <c r="N769" s="8">
        <v>1</v>
      </c>
      <c r="O769" s="10">
        <f t="shared" si="98"/>
        <v>2488</v>
      </c>
      <c r="P769" s="11">
        <f t="shared" si="100"/>
        <v>0.92116040955631395</v>
      </c>
      <c r="Q769" s="11">
        <f t="shared" si="101"/>
        <v>0.83993174061433451</v>
      </c>
      <c r="R769" s="7"/>
    </row>
    <row r="770" spans="1:18" x14ac:dyDescent="0.25">
      <c r="A770" s="7" t="s">
        <v>692</v>
      </c>
      <c r="B770" s="26" t="s">
        <v>697</v>
      </c>
      <c r="C770" s="26" t="s">
        <v>724</v>
      </c>
      <c r="D770" s="8">
        <v>107720</v>
      </c>
      <c r="E770" s="8">
        <v>106569</v>
      </c>
      <c r="F770" s="8">
        <v>61147</v>
      </c>
      <c r="G770" s="8">
        <v>23767</v>
      </c>
      <c r="H770" s="8">
        <v>12546</v>
      </c>
      <c r="I770" s="8">
        <v>4967</v>
      </c>
      <c r="J770" s="8">
        <v>1832</v>
      </c>
      <c r="K770" s="8">
        <v>1605</v>
      </c>
      <c r="L770" s="8">
        <f t="shared" si="102"/>
        <v>105864</v>
      </c>
      <c r="M770" s="8">
        <v>1555</v>
      </c>
      <c r="N770" s="8">
        <v>20</v>
      </c>
      <c r="O770" s="10">
        <f t="shared" ref="O770:O837" si="105">SUM(L770:N770)</f>
        <v>107439</v>
      </c>
      <c r="P770" s="11">
        <f t="shared" si="100"/>
        <v>0.9893148904567397</v>
      </c>
      <c r="Q770" s="11">
        <f t="shared" si="101"/>
        <v>0.98277014481990344</v>
      </c>
      <c r="R770" s="7"/>
    </row>
    <row r="771" spans="1:18" x14ac:dyDescent="0.25">
      <c r="A771" s="7" t="s">
        <v>692</v>
      </c>
      <c r="B771" s="26" t="s">
        <v>697</v>
      </c>
      <c r="C771" s="26" t="s">
        <v>725</v>
      </c>
      <c r="D771" s="8">
        <v>6261</v>
      </c>
      <c r="E771" s="8">
        <v>5766</v>
      </c>
      <c r="F771" s="8">
        <v>2937</v>
      </c>
      <c r="G771" s="8">
        <v>1800</v>
      </c>
      <c r="H771" s="8">
        <v>43</v>
      </c>
      <c r="I771" s="8">
        <v>0</v>
      </c>
      <c r="J771" s="8">
        <v>0</v>
      </c>
      <c r="K771" s="8">
        <v>0</v>
      </c>
      <c r="L771" s="8">
        <f t="shared" si="102"/>
        <v>4780</v>
      </c>
      <c r="M771" s="8">
        <v>31</v>
      </c>
      <c r="N771" s="8">
        <v>0</v>
      </c>
      <c r="O771" s="10">
        <f t="shared" si="105"/>
        <v>4811</v>
      </c>
      <c r="P771" s="11">
        <f t="shared" si="100"/>
        <v>0.92093914710110203</v>
      </c>
      <c r="Q771" s="11">
        <f t="shared" si="101"/>
        <v>0.76345631688228721</v>
      </c>
      <c r="R771" s="7"/>
    </row>
    <row r="772" spans="1:18" x14ac:dyDescent="0.25">
      <c r="A772" s="7" t="s">
        <v>692</v>
      </c>
      <c r="B772" s="26" t="s">
        <v>697</v>
      </c>
      <c r="C772" s="26" t="s">
        <v>726</v>
      </c>
      <c r="D772" s="8">
        <v>1876</v>
      </c>
      <c r="E772" s="8">
        <v>1686</v>
      </c>
      <c r="F772" s="8">
        <v>1198</v>
      </c>
      <c r="G772" s="8">
        <v>246</v>
      </c>
      <c r="H772" s="8">
        <v>1</v>
      </c>
      <c r="I772" s="8">
        <v>0</v>
      </c>
      <c r="J772" s="8">
        <v>0</v>
      </c>
      <c r="K772" s="8">
        <v>0</v>
      </c>
      <c r="L772" s="8">
        <f t="shared" si="102"/>
        <v>1445</v>
      </c>
      <c r="M772" s="8">
        <v>6</v>
      </c>
      <c r="N772" s="8">
        <v>0</v>
      </c>
      <c r="O772" s="10">
        <f t="shared" si="105"/>
        <v>1451</v>
      </c>
      <c r="P772" s="11">
        <f t="shared" si="100"/>
        <v>0.8987206823027718</v>
      </c>
      <c r="Q772" s="11">
        <f t="shared" si="101"/>
        <v>0.77025586353944564</v>
      </c>
      <c r="R772" s="7"/>
    </row>
    <row r="773" spans="1:18" x14ac:dyDescent="0.25">
      <c r="A773" s="7" t="s">
        <v>692</v>
      </c>
      <c r="B773" s="26" t="s">
        <v>697</v>
      </c>
      <c r="C773" s="26" t="s">
        <v>727</v>
      </c>
      <c r="D773" s="8">
        <v>897</v>
      </c>
      <c r="E773" s="8">
        <v>887</v>
      </c>
      <c r="F773" s="8">
        <v>699</v>
      </c>
      <c r="G773" s="8">
        <v>6</v>
      </c>
      <c r="H773" s="8">
        <v>0</v>
      </c>
      <c r="I773" s="8">
        <v>0</v>
      </c>
      <c r="J773" s="8">
        <v>0</v>
      </c>
      <c r="K773" s="8">
        <v>0</v>
      </c>
      <c r="L773" s="8">
        <f t="shared" si="102"/>
        <v>705</v>
      </c>
      <c r="M773" s="8">
        <v>1</v>
      </c>
      <c r="N773" s="8">
        <v>0</v>
      </c>
      <c r="O773" s="10">
        <f t="shared" si="105"/>
        <v>706</v>
      </c>
      <c r="P773" s="11">
        <f t="shared" si="100"/>
        <v>0.98885172798216281</v>
      </c>
      <c r="Q773" s="11">
        <f t="shared" si="101"/>
        <v>0.78595317725752512</v>
      </c>
      <c r="R773" s="7"/>
    </row>
    <row r="774" spans="1:18" x14ac:dyDescent="0.25">
      <c r="A774" s="7" t="s">
        <v>692</v>
      </c>
      <c r="B774" s="26" t="s">
        <v>697</v>
      </c>
      <c r="C774" s="26" t="s">
        <v>728</v>
      </c>
      <c r="D774" s="8">
        <v>17631</v>
      </c>
      <c r="E774" s="8">
        <v>17160</v>
      </c>
      <c r="F774" s="8">
        <v>7601</v>
      </c>
      <c r="G774" s="8">
        <v>7320</v>
      </c>
      <c r="H774" s="8">
        <v>1396</v>
      </c>
      <c r="I774" s="8">
        <v>536</v>
      </c>
      <c r="J774" s="8">
        <v>9</v>
      </c>
      <c r="K774" s="8">
        <v>0</v>
      </c>
      <c r="L774" s="8">
        <f t="shared" si="102"/>
        <v>16862</v>
      </c>
      <c r="M774" s="8">
        <v>212</v>
      </c>
      <c r="N774" s="8">
        <v>18</v>
      </c>
      <c r="O774" s="10">
        <f t="shared" si="105"/>
        <v>17092</v>
      </c>
      <c r="P774" s="11">
        <f t="shared" si="100"/>
        <v>0.9732856899778799</v>
      </c>
      <c r="Q774" s="11">
        <f t="shared" si="101"/>
        <v>0.95638364244796092</v>
      </c>
      <c r="R774" s="7"/>
    </row>
    <row r="775" spans="1:18" x14ac:dyDescent="0.25">
      <c r="A775" s="7" t="s">
        <v>692</v>
      </c>
      <c r="B775" s="26" t="s">
        <v>697</v>
      </c>
      <c r="C775" s="26" t="s">
        <v>729</v>
      </c>
      <c r="D775" s="8">
        <v>947</v>
      </c>
      <c r="E775" s="8">
        <v>726</v>
      </c>
      <c r="F775" s="8">
        <v>551</v>
      </c>
      <c r="G775" s="8">
        <v>111</v>
      </c>
      <c r="H775" s="8">
        <v>0</v>
      </c>
      <c r="I775" s="8">
        <v>0</v>
      </c>
      <c r="J775" s="8">
        <v>0</v>
      </c>
      <c r="K775" s="8">
        <v>0</v>
      </c>
      <c r="L775" s="8">
        <f t="shared" si="102"/>
        <v>662</v>
      </c>
      <c r="M775" s="8">
        <v>7</v>
      </c>
      <c r="N775" s="8">
        <v>0</v>
      </c>
      <c r="O775" s="10">
        <f t="shared" si="105"/>
        <v>669</v>
      </c>
      <c r="P775" s="11">
        <f t="shared" si="100"/>
        <v>0.7666314677930306</v>
      </c>
      <c r="Q775" s="11">
        <f t="shared" si="101"/>
        <v>0.69904963041182677</v>
      </c>
      <c r="R775" s="7"/>
    </row>
    <row r="776" spans="1:18" x14ac:dyDescent="0.25">
      <c r="A776" s="7" t="s">
        <v>692</v>
      </c>
      <c r="B776" s="26" t="s">
        <v>697</v>
      </c>
      <c r="C776" s="26" t="s">
        <v>730</v>
      </c>
      <c r="D776" s="8">
        <v>6936</v>
      </c>
      <c r="E776" s="8">
        <v>6776</v>
      </c>
      <c r="F776" s="8">
        <v>3657</v>
      </c>
      <c r="G776" s="8">
        <v>2022</v>
      </c>
      <c r="H776" s="8">
        <v>643</v>
      </c>
      <c r="I776" s="8">
        <v>2</v>
      </c>
      <c r="J776" s="8">
        <v>0</v>
      </c>
      <c r="K776" s="8">
        <v>0</v>
      </c>
      <c r="L776" s="8">
        <f t="shared" si="102"/>
        <v>6324</v>
      </c>
      <c r="M776" s="8">
        <v>98</v>
      </c>
      <c r="N776" s="8">
        <v>2</v>
      </c>
      <c r="O776" s="10">
        <f t="shared" si="105"/>
        <v>6424</v>
      </c>
      <c r="P776" s="11">
        <f t="shared" ref="P776:P839" si="106">E776/D776</f>
        <v>0.97693194925028837</v>
      </c>
      <c r="Q776" s="11">
        <f t="shared" ref="Q776:Q839" si="107">L776/D776</f>
        <v>0.91176470588235292</v>
      </c>
      <c r="R776" s="7"/>
    </row>
    <row r="777" spans="1:18" x14ac:dyDescent="0.25">
      <c r="A777" s="7" t="s">
        <v>692</v>
      </c>
      <c r="B777" s="26" t="s">
        <v>697</v>
      </c>
      <c r="C777" s="26" t="s">
        <v>731</v>
      </c>
      <c r="D777" s="8">
        <v>6703</v>
      </c>
      <c r="E777" s="8">
        <v>6536</v>
      </c>
      <c r="F777" s="8">
        <v>4265</v>
      </c>
      <c r="G777" s="8">
        <v>1607</v>
      </c>
      <c r="H777" s="8">
        <v>317</v>
      </c>
      <c r="I777" s="8">
        <v>0</v>
      </c>
      <c r="J777" s="8">
        <v>0</v>
      </c>
      <c r="K777" s="8">
        <v>0</v>
      </c>
      <c r="L777" s="8">
        <f t="shared" ref="L777:L839" si="108">SUM(F777:K777)</f>
        <v>6189</v>
      </c>
      <c r="M777" s="8">
        <v>42</v>
      </c>
      <c r="N777" s="8">
        <v>4</v>
      </c>
      <c r="O777" s="10">
        <f t="shared" si="105"/>
        <v>6235</v>
      </c>
      <c r="P777" s="11">
        <f t="shared" si="106"/>
        <v>0.9750857824854543</v>
      </c>
      <c r="Q777" s="11">
        <f t="shared" si="107"/>
        <v>0.92331791735044011</v>
      </c>
      <c r="R777" s="7"/>
    </row>
    <row r="778" spans="1:18" x14ac:dyDescent="0.25">
      <c r="A778" s="7" t="s">
        <v>692</v>
      </c>
      <c r="B778" s="26" t="s">
        <v>697</v>
      </c>
      <c r="C778" s="26" t="s">
        <v>732</v>
      </c>
      <c r="D778" s="8">
        <v>2428</v>
      </c>
      <c r="E778" s="8">
        <v>1931</v>
      </c>
      <c r="F778" s="8">
        <v>1719</v>
      </c>
      <c r="G778" s="8">
        <v>10</v>
      </c>
      <c r="H778" s="8">
        <v>1</v>
      </c>
      <c r="I778" s="8">
        <v>0</v>
      </c>
      <c r="J778" s="8">
        <v>0</v>
      </c>
      <c r="K778" s="8">
        <v>0</v>
      </c>
      <c r="L778" s="8">
        <f t="shared" si="108"/>
        <v>1730</v>
      </c>
      <c r="M778" s="8">
        <v>5</v>
      </c>
      <c r="N778" s="8">
        <v>0</v>
      </c>
      <c r="O778" s="10">
        <f t="shared" si="105"/>
        <v>1735</v>
      </c>
      <c r="P778" s="11">
        <f t="shared" si="106"/>
        <v>0.79530477759472817</v>
      </c>
      <c r="Q778" s="11">
        <f t="shared" si="107"/>
        <v>0.71252059308072491</v>
      </c>
      <c r="R778" s="7"/>
    </row>
    <row r="779" spans="1:18" x14ac:dyDescent="0.25">
      <c r="A779" s="7" t="s">
        <v>692</v>
      </c>
      <c r="B779" s="26" t="s">
        <v>697</v>
      </c>
      <c r="C779" s="26" t="s">
        <v>733</v>
      </c>
      <c r="D779" s="8">
        <v>2922</v>
      </c>
      <c r="E779" s="8">
        <v>2792</v>
      </c>
      <c r="F779" s="8">
        <v>363</v>
      </c>
      <c r="G779" s="8">
        <v>1638</v>
      </c>
      <c r="H779" s="8">
        <v>0</v>
      </c>
      <c r="I779" s="8">
        <v>0</v>
      </c>
      <c r="J779" s="8">
        <v>0</v>
      </c>
      <c r="K779" s="8">
        <v>0</v>
      </c>
      <c r="L779" s="8">
        <f t="shared" si="108"/>
        <v>2001</v>
      </c>
      <c r="M779" s="8">
        <v>10</v>
      </c>
      <c r="N779" s="8">
        <v>0</v>
      </c>
      <c r="O779" s="10">
        <f t="shared" si="105"/>
        <v>2011</v>
      </c>
      <c r="P779" s="11">
        <f t="shared" si="106"/>
        <v>0.95550992470910334</v>
      </c>
      <c r="Q779" s="11">
        <f t="shared" si="107"/>
        <v>0.6848049281314168</v>
      </c>
      <c r="R779" s="13"/>
    </row>
    <row r="780" spans="1:18" x14ac:dyDescent="0.25">
      <c r="A780" s="7" t="s">
        <v>692</v>
      </c>
      <c r="B780" s="26" t="s">
        <v>697</v>
      </c>
      <c r="C780" s="26" t="s">
        <v>734</v>
      </c>
      <c r="D780" s="8">
        <v>14920</v>
      </c>
      <c r="E780" s="8">
        <v>12146</v>
      </c>
      <c r="F780" s="8">
        <v>7575</v>
      </c>
      <c r="G780" s="8">
        <v>3039</v>
      </c>
      <c r="H780" s="8">
        <v>598</v>
      </c>
      <c r="I780" s="8">
        <v>3</v>
      </c>
      <c r="J780" s="8">
        <v>0</v>
      </c>
      <c r="K780" s="8">
        <v>0</v>
      </c>
      <c r="L780" s="8">
        <f t="shared" si="108"/>
        <v>11215</v>
      </c>
      <c r="M780" s="8">
        <v>131</v>
      </c>
      <c r="N780" s="8">
        <v>1</v>
      </c>
      <c r="O780" s="10">
        <f t="shared" si="105"/>
        <v>11347</v>
      </c>
      <c r="P780" s="11">
        <f t="shared" si="106"/>
        <v>0.81407506702412868</v>
      </c>
      <c r="Q780" s="11">
        <f t="shared" si="107"/>
        <v>0.75167560321715821</v>
      </c>
      <c r="R780" s="13"/>
    </row>
    <row r="781" spans="1:18" x14ac:dyDescent="0.25">
      <c r="A781" s="7" t="s">
        <v>692</v>
      </c>
      <c r="B781" s="26" t="s">
        <v>697</v>
      </c>
      <c r="C781" s="26" t="s">
        <v>735</v>
      </c>
      <c r="D781" s="8">
        <v>737</v>
      </c>
      <c r="E781" s="8">
        <v>685</v>
      </c>
      <c r="F781" s="8">
        <v>464</v>
      </c>
      <c r="G781" s="8">
        <v>10</v>
      </c>
      <c r="H781" s="8">
        <v>0</v>
      </c>
      <c r="I781" s="8">
        <v>0</v>
      </c>
      <c r="J781" s="8">
        <v>0</v>
      </c>
      <c r="K781" s="8">
        <v>0</v>
      </c>
      <c r="L781" s="8">
        <f t="shared" si="108"/>
        <v>474</v>
      </c>
      <c r="M781" s="8">
        <v>2</v>
      </c>
      <c r="N781" s="8">
        <v>0</v>
      </c>
      <c r="O781" s="10">
        <f t="shared" si="105"/>
        <v>476</v>
      </c>
      <c r="P781" s="11">
        <f t="shared" si="106"/>
        <v>0.92944369063772048</v>
      </c>
      <c r="Q781" s="11">
        <f t="shared" si="107"/>
        <v>0.64314789687924012</v>
      </c>
      <c r="R781" s="13"/>
    </row>
    <row r="782" spans="1:18" x14ac:dyDescent="0.25">
      <c r="A782" s="7" t="s">
        <v>692</v>
      </c>
      <c r="B782" s="26" t="s">
        <v>697</v>
      </c>
      <c r="C782" s="26" t="s">
        <v>736</v>
      </c>
      <c r="D782" s="8">
        <v>2721</v>
      </c>
      <c r="E782" s="8">
        <v>2518</v>
      </c>
      <c r="F782" s="8">
        <v>1784</v>
      </c>
      <c r="G782" s="8">
        <v>461</v>
      </c>
      <c r="H782" s="8">
        <v>2</v>
      </c>
      <c r="I782" s="8">
        <v>0</v>
      </c>
      <c r="J782" s="8">
        <v>0</v>
      </c>
      <c r="K782" s="8">
        <v>0</v>
      </c>
      <c r="L782" s="8">
        <f t="shared" si="108"/>
        <v>2247</v>
      </c>
      <c r="M782" s="8">
        <v>10</v>
      </c>
      <c r="N782" s="8">
        <v>0</v>
      </c>
      <c r="O782" s="10">
        <f t="shared" si="105"/>
        <v>2257</v>
      </c>
      <c r="P782" s="11">
        <f t="shared" si="106"/>
        <v>0.92539507533994858</v>
      </c>
      <c r="Q782" s="11">
        <f t="shared" si="107"/>
        <v>0.82579933847850051</v>
      </c>
      <c r="R782" s="13"/>
    </row>
    <row r="783" spans="1:18" x14ac:dyDescent="0.25">
      <c r="A783" s="7" t="s">
        <v>692</v>
      </c>
      <c r="B783" s="26" t="s">
        <v>697</v>
      </c>
      <c r="C783" s="26" t="s">
        <v>737</v>
      </c>
      <c r="D783" s="8">
        <v>17722</v>
      </c>
      <c r="E783" s="8">
        <v>15462</v>
      </c>
      <c r="F783" s="8">
        <v>8111</v>
      </c>
      <c r="G783" s="8">
        <v>3309</v>
      </c>
      <c r="H783" s="8">
        <v>2488</v>
      </c>
      <c r="I783" s="8">
        <v>31</v>
      </c>
      <c r="J783" s="8">
        <v>63</v>
      </c>
      <c r="K783" s="8">
        <v>109</v>
      </c>
      <c r="L783" s="8">
        <f t="shared" si="108"/>
        <v>14111</v>
      </c>
      <c r="M783" s="8">
        <v>150</v>
      </c>
      <c r="N783" s="8">
        <v>4</v>
      </c>
      <c r="O783" s="10">
        <f t="shared" si="105"/>
        <v>14265</v>
      </c>
      <c r="P783" s="11">
        <f t="shared" si="106"/>
        <v>0.87247488996727229</v>
      </c>
      <c r="Q783" s="11">
        <f t="shared" si="107"/>
        <v>0.79624195914682316</v>
      </c>
      <c r="R783" s="13"/>
    </row>
    <row r="784" spans="1:18" x14ac:dyDescent="0.25">
      <c r="A784" s="7" t="s">
        <v>692</v>
      </c>
      <c r="B784" s="26" t="s">
        <v>697</v>
      </c>
      <c r="C784" s="26" t="s">
        <v>738</v>
      </c>
      <c r="D784" s="8">
        <v>1697</v>
      </c>
      <c r="E784" s="8">
        <v>1622</v>
      </c>
      <c r="F784" s="8">
        <v>825</v>
      </c>
      <c r="G784" s="8">
        <v>7</v>
      </c>
      <c r="H784" s="8">
        <v>0</v>
      </c>
      <c r="I784" s="8">
        <v>0</v>
      </c>
      <c r="J784" s="8">
        <v>0</v>
      </c>
      <c r="K784" s="8">
        <v>0</v>
      </c>
      <c r="L784" s="8">
        <f t="shared" si="108"/>
        <v>832</v>
      </c>
      <c r="M784" s="8">
        <v>5</v>
      </c>
      <c r="N784" s="8">
        <v>0</v>
      </c>
      <c r="O784" s="10">
        <f t="shared" si="105"/>
        <v>837</v>
      </c>
      <c r="P784" s="11">
        <f t="shared" si="106"/>
        <v>0.95580436063641716</v>
      </c>
      <c r="Q784" s="11">
        <f t="shared" si="107"/>
        <v>0.49027695934001181</v>
      </c>
      <c r="R784" s="13"/>
    </row>
    <row r="785" spans="1:18" x14ac:dyDescent="0.25">
      <c r="A785" s="7" t="s">
        <v>692</v>
      </c>
      <c r="B785" s="26" t="s">
        <v>697</v>
      </c>
      <c r="C785" s="26" t="s">
        <v>739</v>
      </c>
      <c r="D785" s="8">
        <v>10599</v>
      </c>
      <c r="E785" s="8">
        <v>10476</v>
      </c>
      <c r="F785" s="8">
        <v>4862</v>
      </c>
      <c r="G785" s="8">
        <v>4215</v>
      </c>
      <c r="H785" s="8">
        <v>1350</v>
      </c>
      <c r="I785" s="8">
        <v>43</v>
      </c>
      <c r="J785" s="8">
        <v>0</v>
      </c>
      <c r="K785" s="8">
        <v>0</v>
      </c>
      <c r="L785" s="8">
        <f t="shared" si="108"/>
        <v>10470</v>
      </c>
      <c r="M785" s="8">
        <v>165</v>
      </c>
      <c r="N785" s="8">
        <v>3</v>
      </c>
      <c r="O785" s="10">
        <f t="shared" si="105"/>
        <v>10638</v>
      </c>
      <c r="P785" s="11">
        <f t="shared" si="106"/>
        <v>0.98839513161619019</v>
      </c>
      <c r="Q785" s="11">
        <f t="shared" si="107"/>
        <v>0.98782904047551656</v>
      </c>
      <c r="R785" s="13"/>
    </row>
    <row r="786" spans="1:18" x14ac:dyDescent="0.25">
      <c r="A786" s="7" t="s">
        <v>692</v>
      </c>
      <c r="B786" s="26" t="s">
        <v>697</v>
      </c>
      <c r="C786" s="26" t="s">
        <v>740</v>
      </c>
      <c r="D786" s="8">
        <v>2274</v>
      </c>
      <c r="E786" s="8">
        <v>2168</v>
      </c>
      <c r="F786" s="8">
        <v>1209</v>
      </c>
      <c r="G786" s="8">
        <v>799</v>
      </c>
      <c r="H786" s="8">
        <v>53</v>
      </c>
      <c r="I786" s="8">
        <v>0</v>
      </c>
      <c r="J786" s="8">
        <v>0</v>
      </c>
      <c r="K786" s="8">
        <v>0</v>
      </c>
      <c r="L786" s="8">
        <f t="shared" si="108"/>
        <v>2061</v>
      </c>
      <c r="M786" s="8">
        <v>54</v>
      </c>
      <c r="N786" s="8">
        <v>1</v>
      </c>
      <c r="O786" s="10">
        <f t="shared" si="105"/>
        <v>2116</v>
      </c>
      <c r="P786" s="11">
        <f t="shared" si="106"/>
        <v>0.95338610378188215</v>
      </c>
      <c r="Q786" s="11">
        <f t="shared" si="107"/>
        <v>0.90633245382585748</v>
      </c>
      <c r="R786" s="13"/>
    </row>
    <row r="787" spans="1:18" x14ac:dyDescent="0.25">
      <c r="A787" s="7" t="s">
        <v>692</v>
      </c>
      <c r="B787" s="26" t="s">
        <v>697</v>
      </c>
      <c r="C787" s="26" t="s">
        <v>741</v>
      </c>
      <c r="D787" s="8">
        <v>864</v>
      </c>
      <c r="E787" s="8">
        <v>800</v>
      </c>
      <c r="F787" s="8">
        <v>498</v>
      </c>
      <c r="G787" s="8">
        <v>34</v>
      </c>
      <c r="H787" s="8">
        <v>0</v>
      </c>
      <c r="I787" s="8">
        <v>0</v>
      </c>
      <c r="J787" s="8">
        <v>0</v>
      </c>
      <c r="K787" s="8">
        <v>0</v>
      </c>
      <c r="L787" s="8">
        <f t="shared" si="108"/>
        <v>532</v>
      </c>
      <c r="M787" s="8">
        <v>2</v>
      </c>
      <c r="N787" s="8">
        <v>0</v>
      </c>
      <c r="O787" s="10">
        <f t="shared" si="105"/>
        <v>534</v>
      </c>
      <c r="P787" s="11">
        <f t="shared" si="106"/>
        <v>0.92592592592592593</v>
      </c>
      <c r="Q787" s="11">
        <f t="shared" si="107"/>
        <v>0.6157407407407407</v>
      </c>
      <c r="R787" s="13"/>
    </row>
    <row r="788" spans="1:18" x14ac:dyDescent="0.25">
      <c r="A788" s="7" t="s">
        <v>692</v>
      </c>
      <c r="B788" s="26" t="s">
        <v>697</v>
      </c>
      <c r="C788" s="26" t="s">
        <v>742</v>
      </c>
      <c r="D788" s="8">
        <v>3624</v>
      </c>
      <c r="E788" s="8">
        <v>2453</v>
      </c>
      <c r="F788" s="8">
        <v>1446</v>
      </c>
      <c r="G788" s="8">
        <v>261</v>
      </c>
      <c r="H788" s="8">
        <v>0</v>
      </c>
      <c r="I788" s="8">
        <v>0</v>
      </c>
      <c r="J788" s="8">
        <v>0</v>
      </c>
      <c r="K788" s="8">
        <v>0</v>
      </c>
      <c r="L788" s="8">
        <f t="shared" si="108"/>
        <v>1707</v>
      </c>
      <c r="M788" s="8">
        <v>7</v>
      </c>
      <c r="N788" s="8">
        <v>0</v>
      </c>
      <c r="O788" s="10">
        <f t="shared" si="105"/>
        <v>1714</v>
      </c>
      <c r="P788" s="11">
        <f t="shared" si="106"/>
        <v>0.67687637969094927</v>
      </c>
      <c r="Q788" s="11">
        <f t="shared" si="107"/>
        <v>0.47102649006622516</v>
      </c>
      <c r="R788" s="13"/>
    </row>
    <row r="789" spans="1:18" x14ac:dyDescent="0.25">
      <c r="A789" s="7" t="s">
        <v>692</v>
      </c>
      <c r="B789" s="26" t="s">
        <v>697</v>
      </c>
      <c r="C789" s="26" t="s">
        <v>743</v>
      </c>
      <c r="D789" s="8">
        <v>2097</v>
      </c>
      <c r="E789" s="8">
        <v>2042</v>
      </c>
      <c r="F789" s="8">
        <v>1246</v>
      </c>
      <c r="G789" s="8">
        <v>477</v>
      </c>
      <c r="H789" s="8">
        <v>15</v>
      </c>
      <c r="I789" s="8">
        <v>0</v>
      </c>
      <c r="J789" s="8">
        <v>0</v>
      </c>
      <c r="K789" s="8">
        <v>0</v>
      </c>
      <c r="L789" s="8">
        <f t="shared" si="108"/>
        <v>1738</v>
      </c>
      <c r="M789" s="8">
        <v>7</v>
      </c>
      <c r="N789" s="8">
        <v>0</v>
      </c>
      <c r="O789" s="10">
        <f t="shared" si="105"/>
        <v>1745</v>
      </c>
      <c r="P789" s="11">
        <f t="shared" si="106"/>
        <v>0.97377205531711974</v>
      </c>
      <c r="Q789" s="11">
        <f t="shared" si="107"/>
        <v>0.8288030519790176</v>
      </c>
      <c r="R789" s="13"/>
    </row>
    <row r="790" spans="1:18" x14ac:dyDescent="0.25">
      <c r="A790" s="7" t="s">
        <v>692</v>
      </c>
      <c r="B790" s="26" t="s">
        <v>697</v>
      </c>
      <c r="C790" s="26" t="s">
        <v>744</v>
      </c>
      <c r="D790" s="8">
        <v>15003</v>
      </c>
      <c r="E790" s="8">
        <v>14670</v>
      </c>
      <c r="F790" s="8">
        <v>6927</v>
      </c>
      <c r="G790" s="8">
        <v>5245</v>
      </c>
      <c r="H790" s="8">
        <v>1875</v>
      </c>
      <c r="I790" s="8">
        <v>370</v>
      </c>
      <c r="J790" s="8">
        <v>0</v>
      </c>
      <c r="K790" s="8">
        <v>0</v>
      </c>
      <c r="L790" s="8">
        <f t="shared" si="108"/>
        <v>14417</v>
      </c>
      <c r="M790" s="8">
        <v>215</v>
      </c>
      <c r="N790" s="8">
        <v>3</v>
      </c>
      <c r="O790" s="10">
        <f t="shared" si="105"/>
        <v>14635</v>
      </c>
      <c r="P790" s="11">
        <f t="shared" si="106"/>
        <v>0.97780443911217751</v>
      </c>
      <c r="Q790" s="11">
        <f t="shared" si="107"/>
        <v>0.9609411451043125</v>
      </c>
      <c r="R790" s="13"/>
    </row>
    <row r="791" spans="1:18" x14ac:dyDescent="0.25">
      <c r="A791" s="7" t="s">
        <v>692</v>
      </c>
      <c r="B791" s="26" t="s">
        <v>697</v>
      </c>
      <c r="C791" s="26" t="s">
        <v>745</v>
      </c>
      <c r="D791" s="8">
        <v>2196</v>
      </c>
      <c r="E791" s="8">
        <v>2058</v>
      </c>
      <c r="F791" s="8">
        <v>1107</v>
      </c>
      <c r="G791" s="8">
        <v>716</v>
      </c>
      <c r="H791" s="8">
        <v>50</v>
      </c>
      <c r="I791" s="8">
        <v>0</v>
      </c>
      <c r="J791" s="8">
        <v>0</v>
      </c>
      <c r="K791" s="8">
        <v>0</v>
      </c>
      <c r="L791" s="8">
        <f t="shared" si="108"/>
        <v>1873</v>
      </c>
      <c r="M791" s="8">
        <v>28</v>
      </c>
      <c r="N791" s="8">
        <v>0</v>
      </c>
      <c r="O791" s="10">
        <f t="shared" si="105"/>
        <v>1901</v>
      </c>
      <c r="P791" s="11">
        <f t="shared" si="106"/>
        <v>0.93715846994535523</v>
      </c>
      <c r="Q791" s="11">
        <f t="shared" si="107"/>
        <v>0.85291438979963574</v>
      </c>
      <c r="R791" s="13"/>
    </row>
    <row r="792" spans="1:18" x14ac:dyDescent="0.25">
      <c r="A792" s="7" t="s">
        <v>692</v>
      </c>
      <c r="B792" s="26" t="s">
        <v>697</v>
      </c>
      <c r="C792" s="26" t="s">
        <v>746</v>
      </c>
      <c r="D792" s="8">
        <v>5198</v>
      </c>
      <c r="E792" s="8">
        <v>4660</v>
      </c>
      <c r="F792" s="8">
        <v>2719</v>
      </c>
      <c r="G792" s="8">
        <v>1019</v>
      </c>
      <c r="H792" s="8">
        <v>70</v>
      </c>
      <c r="I792" s="8">
        <v>0</v>
      </c>
      <c r="J792" s="8">
        <v>0</v>
      </c>
      <c r="K792" s="8">
        <v>0</v>
      </c>
      <c r="L792" s="8">
        <f t="shared" si="108"/>
        <v>3808</v>
      </c>
      <c r="M792" s="8">
        <v>50</v>
      </c>
      <c r="N792" s="8">
        <v>0</v>
      </c>
      <c r="O792" s="10">
        <f t="shared" si="105"/>
        <v>3858</v>
      </c>
      <c r="P792" s="11">
        <f t="shared" si="106"/>
        <v>0.89649865332820311</v>
      </c>
      <c r="Q792" s="11">
        <f t="shared" si="107"/>
        <v>0.73258945748364757</v>
      </c>
      <c r="R792" s="13"/>
    </row>
    <row r="793" spans="1:18" x14ac:dyDescent="0.25">
      <c r="A793" s="7" t="s">
        <v>692</v>
      </c>
      <c r="B793" s="26" t="s">
        <v>697</v>
      </c>
      <c r="C793" s="26" t="s">
        <v>747</v>
      </c>
      <c r="D793" s="8">
        <v>2217</v>
      </c>
      <c r="E793" s="8">
        <v>2093</v>
      </c>
      <c r="F793" s="8">
        <v>1313</v>
      </c>
      <c r="G793" s="8">
        <v>191</v>
      </c>
      <c r="H793" s="8">
        <v>4</v>
      </c>
      <c r="I793" s="8">
        <v>0</v>
      </c>
      <c r="J793" s="8">
        <v>0</v>
      </c>
      <c r="K793" s="8">
        <v>0</v>
      </c>
      <c r="L793" s="8">
        <f t="shared" si="108"/>
        <v>1508</v>
      </c>
      <c r="M793" s="8">
        <v>1</v>
      </c>
      <c r="N793" s="8">
        <v>0</v>
      </c>
      <c r="O793" s="10">
        <f t="shared" si="105"/>
        <v>1509</v>
      </c>
      <c r="P793" s="11">
        <f t="shared" si="106"/>
        <v>0.9440685611186288</v>
      </c>
      <c r="Q793" s="11">
        <f t="shared" si="107"/>
        <v>0.68019846639603065</v>
      </c>
      <c r="R793" s="13"/>
    </row>
    <row r="794" spans="1:18" x14ac:dyDescent="0.25">
      <c r="A794" s="7" t="s">
        <v>692</v>
      </c>
      <c r="B794" s="26" t="s">
        <v>697</v>
      </c>
      <c r="C794" s="26" t="s">
        <v>272</v>
      </c>
      <c r="D794" s="8">
        <v>1341</v>
      </c>
      <c r="E794" s="8">
        <v>1295</v>
      </c>
      <c r="F794" s="8">
        <v>997</v>
      </c>
      <c r="G794" s="8">
        <v>76</v>
      </c>
      <c r="H794" s="8">
        <v>1</v>
      </c>
      <c r="I794" s="8">
        <v>0</v>
      </c>
      <c r="J794" s="8">
        <v>0</v>
      </c>
      <c r="K794" s="8">
        <v>0</v>
      </c>
      <c r="L794" s="8">
        <f t="shared" si="108"/>
        <v>1074</v>
      </c>
      <c r="M794" s="8">
        <v>6</v>
      </c>
      <c r="N794" s="8">
        <v>0</v>
      </c>
      <c r="O794" s="10">
        <f t="shared" si="105"/>
        <v>1080</v>
      </c>
      <c r="P794" s="11">
        <f t="shared" si="106"/>
        <v>0.96569724086502606</v>
      </c>
      <c r="Q794" s="11">
        <f t="shared" si="107"/>
        <v>0.80089485458612975</v>
      </c>
      <c r="R794" s="7"/>
    </row>
    <row r="795" spans="1:18" x14ac:dyDescent="0.25">
      <c r="A795" s="7" t="s">
        <v>692</v>
      </c>
      <c r="B795" s="26" t="s">
        <v>697</v>
      </c>
      <c r="C795" s="26" t="s">
        <v>748</v>
      </c>
      <c r="D795" s="8">
        <v>1093</v>
      </c>
      <c r="E795" s="8">
        <v>1006</v>
      </c>
      <c r="F795" s="8">
        <v>696</v>
      </c>
      <c r="G795" s="8">
        <v>6</v>
      </c>
      <c r="H795" s="8">
        <v>0</v>
      </c>
      <c r="I795" s="8">
        <v>0</v>
      </c>
      <c r="J795" s="8">
        <v>0</v>
      </c>
      <c r="K795" s="8">
        <v>0</v>
      </c>
      <c r="L795" s="8">
        <f t="shared" si="108"/>
        <v>702</v>
      </c>
      <c r="M795" s="8">
        <v>4</v>
      </c>
      <c r="N795" s="8">
        <v>0</v>
      </c>
      <c r="O795" s="10">
        <f t="shared" si="105"/>
        <v>706</v>
      </c>
      <c r="P795" s="11">
        <f t="shared" si="106"/>
        <v>0.92040256175663315</v>
      </c>
      <c r="Q795" s="11">
        <f t="shared" si="107"/>
        <v>0.64226898444647762</v>
      </c>
      <c r="R795" s="7"/>
    </row>
    <row r="796" spans="1:18" x14ac:dyDescent="0.25">
      <c r="A796" s="7" t="s">
        <v>692</v>
      </c>
      <c r="B796" s="26" t="s">
        <v>697</v>
      </c>
      <c r="C796" s="26" t="s">
        <v>749</v>
      </c>
      <c r="D796" s="8">
        <v>2738</v>
      </c>
      <c r="E796" s="8">
        <v>2555</v>
      </c>
      <c r="F796" s="8">
        <v>1590</v>
      </c>
      <c r="G796" s="8">
        <v>644</v>
      </c>
      <c r="H796" s="8">
        <v>9</v>
      </c>
      <c r="I796" s="8">
        <v>0</v>
      </c>
      <c r="J796" s="8">
        <v>0</v>
      </c>
      <c r="K796" s="8">
        <v>0</v>
      </c>
      <c r="L796" s="8">
        <f t="shared" si="108"/>
        <v>2243</v>
      </c>
      <c r="M796" s="8">
        <v>27</v>
      </c>
      <c r="N796" s="8">
        <v>0</v>
      </c>
      <c r="O796" s="10">
        <f t="shared" si="105"/>
        <v>2270</v>
      </c>
      <c r="P796" s="11">
        <f t="shared" si="106"/>
        <v>0.93316289262235208</v>
      </c>
      <c r="Q796" s="11">
        <f t="shared" si="107"/>
        <v>0.81921110299488675</v>
      </c>
      <c r="R796" s="7"/>
    </row>
    <row r="797" spans="1:18" x14ac:dyDescent="0.25">
      <c r="A797" s="7" t="s">
        <v>692</v>
      </c>
      <c r="B797" s="26" t="s">
        <v>697</v>
      </c>
      <c r="C797" s="26" t="s">
        <v>750</v>
      </c>
      <c r="D797" s="8">
        <v>7754</v>
      </c>
      <c r="E797" s="8">
        <v>7120</v>
      </c>
      <c r="F797" s="8">
        <v>4553</v>
      </c>
      <c r="G797" s="8">
        <v>188</v>
      </c>
      <c r="H797" s="8">
        <v>0</v>
      </c>
      <c r="I797" s="8">
        <v>0</v>
      </c>
      <c r="J797" s="8">
        <v>0</v>
      </c>
      <c r="K797" s="8">
        <v>0</v>
      </c>
      <c r="L797" s="8">
        <f t="shared" si="108"/>
        <v>4741</v>
      </c>
      <c r="M797" s="8">
        <v>17</v>
      </c>
      <c r="N797" s="8">
        <v>0</v>
      </c>
      <c r="O797" s="10">
        <f t="shared" si="105"/>
        <v>4758</v>
      </c>
      <c r="P797" s="11">
        <f t="shared" si="106"/>
        <v>0.91823574929068863</v>
      </c>
      <c r="Q797" s="11">
        <f t="shared" si="107"/>
        <v>0.61142636058808353</v>
      </c>
      <c r="R797" s="7"/>
    </row>
    <row r="798" spans="1:18" x14ac:dyDescent="0.25">
      <c r="A798" s="7" t="s">
        <v>692</v>
      </c>
      <c r="B798" s="26" t="s">
        <v>697</v>
      </c>
      <c r="C798" s="26" t="s">
        <v>751</v>
      </c>
      <c r="D798" s="8">
        <v>1203</v>
      </c>
      <c r="E798" s="8">
        <v>1072</v>
      </c>
      <c r="F798" s="8">
        <v>893</v>
      </c>
      <c r="G798" s="8">
        <v>34</v>
      </c>
      <c r="H798" s="8">
        <v>1</v>
      </c>
      <c r="I798" s="8">
        <v>0</v>
      </c>
      <c r="J798" s="8">
        <v>0</v>
      </c>
      <c r="K798" s="8">
        <v>0</v>
      </c>
      <c r="L798" s="8">
        <f t="shared" si="108"/>
        <v>928</v>
      </c>
      <c r="M798" s="8">
        <v>11</v>
      </c>
      <c r="N798" s="8">
        <v>0</v>
      </c>
      <c r="O798" s="10">
        <f t="shared" si="105"/>
        <v>939</v>
      </c>
      <c r="P798" s="11">
        <f t="shared" si="106"/>
        <v>0.89110556940980878</v>
      </c>
      <c r="Q798" s="11">
        <f t="shared" si="107"/>
        <v>0.77140482128013299</v>
      </c>
      <c r="R798" s="7"/>
    </row>
    <row r="799" spans="1:18" x14ac:dyDescent="0.25">
      <c r="A799" s="7" t="s">
        <v>692</v>
      </c>
      <c r="B799" s="26" t="s">
        <v>697</v>
      </c>
      <c r="C799" s="26" t="s">
        <v>752</v>
      </c>
      <c r="D799" s="8">
        <v>3756</v>
      </c>
      <c r="E799" s="8">
        <v>3632</v>
      </c>
      <c r="F799" s="8">
        <v>2049</v>
      </c>
      <c r="G799" s="8">
        <v>243</v>
      </c>
      <c r="H799" s="8">
        <v>0</v>
      </c>
      <c r="I799" s="8">
        <v>0</v>
      </c>
      <c r="J799" s="8">
        <v>0</v>
      </c>
      <c r="K799" s="8">
        <v>0</v>
      </c>
      <c r="L799" s="8">
        <f t="shared" si="108"/>
        <v>2292</v>
      </c>
      <c r="M799" s="8">
        <v>8</v>
      </c>
      <c r="N799" s="8">
        <v>0</v>
      </c>
      <c r="O799" s="10">
        <f t="shared" si="105"/>
        <v>2300</v>
      </c>
      <c r="P799" s="11">
        <f t="shared" si="106"/>
        <v>0.96698615548455802</v>
      </c>
      <c r="Q799" s="11">
        <f t="shared" si="107"/>
        <v>0.61022364217252401</v>
      </c>
      <c r="R799" s="7"/>
    </row>
    <row r="800" spans="1:18" x14ac:dyDescent="0.25">
      <c r="A800" s="7" t="s">
        <v>692</v>
      </c>
      <c r="B800" s="26" t="s">
        <v>697</v>
      </c>
      <c r="C800" s="26" t="s">
        <v>740</v>
      </c>
      <c r="D800" s="8">
        <v>318</v>
      </c>
      <c r="E800" s="8">
        <v>292</v>
      </c>
      <c r="F800" s="8">
        <v>242</v>
      </c>
      <c r="G800" s="8">
        <v>0</v>
      </c>
      <c r="H800" s="8">
        <v>1</v>
      </c>
      <c r="I800" s="8">
        <v>0</v>
      </c>
      <c r="J800" s="8">
        <v>0</v>
      </c>
      <c r="K800" s="8">
        <v>0</v>
      </c>
      <c r="L800" s="8">
        <f t="shared" si="108"/>
        <v>243</v>
      </c>
      <c r="M800" s="8">
        <v>1</v>
      </c>
      <c r="N800" s="8">
        <v>0</v>
      </c>
      <c r="O800" s="10">
        <f t="shared" si="105"/>
        <v>244</v>
      </c>
      <c r="P800" s="11">
        <f t="shared" si="106"/>
        <v>0.91823899371069184</v>
      </c>
      <c r="Q800" s="11">
        <f t="shared" si="107"/>
        <v>0.76415094339622647</v>
      </c>
      <c r="R800" s="7"/>
    </row>
    <row r="801" spans="1:18" x14ac:dyDescent="0.25">
      <c r="A801" s="7" t="s">
        <v>692</v>
      </c>
      <c r="B801" s="26" t="s">
        <v>593</v>
      </c>
      <c r="C801" s="26" t="s">
        <v>753</v>
      </c>
      <c r="D801" s="8">
        <v>74665</v>
      </c>
      <c r="E801" s="8">
        <v>74523</v>
      </c>
      <c r="F801" s="8">
        <v>40870</v>
      </c>
      <c r="G801" s="8">
        <v>22143</v>
      </c>
      <c r="H801" s="8">
        <v>6351</v>
      </c>
      <c r="I801" s="8">
        <v>3538</v>
      </c>
      <c r="J801" s="8">
        <v>781</v>
      </c>
      <c r="K801" s="8">
        <v>336</v>
      </c>
      <c r="L801" s="8">
        <f t="shared" si="108"/>
        <v>74019</v>
      </c>
      <c r="M801" s="8">
        <v>1281</v>
      </c>
      <c r="N801" s="8">
        <v>23</v>
      </c>
      <c r="O801" s="10">
        <f t="shared" si="105"/>
        <v>75323</v>
      </c>
      <c r="P801" s="11">
        <f t="shared" si="106"/>
        <v>0.99809817183419269</v>
      </c>
      <c r="Q801" s="11">
        <f t="shared" si="107"/>
        <v>0.99134802116118659</v>
      </c>
      <c r="R801" s="7"/>
    </row>
    <row r="802" spans="1:18" x14ac:dyDescent="0.25">
      <c r="A802" s="7" t="s">
        <v>692</v>
      </c>
      <c r="B802" s="26" t="s">
        <v>593</v>
      </c>
      <c r="C802" s="26" t="s">
        <v>726</v>
      </c>
      <c r="D802" s="8">
        <v>2101</v>
      </c>
      <c r="E802" s="8">
        <v>2038</v>
      </c>
      <c r="F802" s="8">
        <v>1597</v>
      </c>
      <c r="G802" s="8">
        <v>277</v>
      </c>
      <c r="H802" s="8">
        <v>0</v>
      </c>
      <c r="I802" s="8">
        <v>0</v>
      </c>
      <c r="J802" s="8">
        <v>0</v>
      </c>
      <c r="K802" s="8">
        <v>0</v>
      </c>
      <c r="L802" s="8">
        <f t="shared" si="108"/>
        <v>1874</v>
      </c>
      <c r="M802" s="8">
        <v>17</v>
      </c>
      <c r="N802" s="8">
        <v>0</v>
      </c>
      <c r="O802" s="10">
        <f t="shared" si="105"/>
        <v>1891</v>
      </c>
      <c r="P802" s="11">
        <f t="shared" si="106"/>
        <v>0.97001427891480252</v>
      </c>
      <c r="Q802" s="11">
        <f t="shared" si="107"/>
        <v>0.89195621132793912</v>
      </c>
      <c r="R802" s="7"/>
    </row>
    <row r="803" spans="1:18" x14ac:dyDescent="0.25">
      <c r="A803" s="7" t="s">
        <v>692</v>
      </c>
      <c r="B803" s="26" t="s">
        <v>593</v>
      </c>
      <c r="C803" s="26" t="s">
        <v>754</v>
      </c>
      <c r="D803" s="8">
        <v>991</v>
      </c>
      <c r="E803" s="8">
        <v>965</v>
      </c>
      <c r="F803" s="8">
        <v>711</v>
      </c>
      <c r="G803" s="8">
        <v>14</v>
      </c>
      <c r="H803" s="8">
        <v>0</v>
      </c>
      <c r="I803" s="8">
        <v>0</v>
      </c>
      <c r="J803" s="8">
        <v>0</v>
      </c>
      <c r="K803" s="8">
        <v>0</v>
      </c>
      <c r="L803" s="8">
        <f t="shared" si="108"/>
        <v>725</v>
      </c>
      <c r="M803" s="8">
        <v>0</v>
      </c>
      <c r="N803" s="8">
        <v>0</v>
      </c>
      <c r="O803" s="10">
        <f t="shared" si="105"/>
        <v>725</v>
      </c>
      <c r="P803" s="11">
        <f t="shared" si="106"/>
        <v>0.97376387487386473</v>
      </c>
      <c r="Q803" s="11">
        <f t="shared" si="107"/>
        <v>0.73158425832492435</v>
      </c>
      <c r="R803" s="7"/>
    </row>
    <row r="804" spans="1:18" x14ac:dyDescent="0.25">
      <c r="A804" s="7" t="s">
        <v>692</v>
      </c>
      <c r="B804" s="26" t="s">
        <v>593</v>
      </c>
      <c r="C804" s="26" t="s">
        <v>755</v>
      </c>
      <c r="D804" s="8">
        <v>741</v>
      </c>
      <c r="E804" s="8">
        <v>695</v>
      </c>
      <c r="F804" s="8">
        <v>552</v>
      </c>
      <c r="G804" s="8">
        <v>3</v>
      </c>
      <c r="H804" s="8">
        <v>0</v>
      </c>
      <c r="I804" s="8">
        <v>0</v>
      </c>
      <c r="J804" s="8">
        <v>0</v>
      </c>
      <c r="K804" s="8">
        <v>0</v>
      </c>
      <c r="L804" s="8">
        <f t="shared" si="108"/>
        <v>555</v>
      </c>
      <c r="M804" s="8">
        <v>2</v>
      </c>
      <c r="N804" s="8">
        <v>0</v>
      </c>
      <c r="O804" s="10">
        <f t="shared" si="105"/>
        <v>557</v>
      </c>
      <c r="P804" s="11">
        <f t="shared" si="106"/>
        <v>0.93792172739541158</v>
      </c>
      <c r="Q804" s="11">
        <f t="shared" si="107"/>
        <v>0.74898785425101211</v>
      </c>
      <c r="R804" s="7"/>
    </row>
    <row r="805" spans="1:18" x14ac:dyDescent="0.25">
      <c r="A805" s="7" t="s">
        <v>692</v>
      </c>
      <c r="B805" s="26" t="s">
        <v>593</v>
      </c>
      <c r="C805" s="26" t="s">
        <v>756</v>
      </c>
      <c r="D805" s="8">
        <v>1035</v>
      </c>
      <c r="E805" s="8">
        <v>1014</v>
      </c>
      <c r="F805" s="8">
        <v>634</v>
      </c>
      <c r="G805" s="8">
        <v>0</v>
      </c>
      <c r="H805" s="8">
        <v>0</v>
      </c>
      <c r="I805" s="8">
        <v>0</v>
      </c>
      <c r="J805" s="8">
        <v>0</v>
      </c>
      <c r="K805" s="8">
        <v>0</v>
      </c>
      <c r="L805" s="8">
        <f t="shared" si="108"/>
        <v>634</v>
      </c>
      <c r="M805" s="8">
        <v>5</v>
      </c>
      <c r="N805" s="8">
        <v>0</v>
      </c>
      <c r="O805" s="10">
        <f t="shared" si="105"/>
        <v>639</v>
      </c>
      <c r="P805" s="11">
        <f t="shared" si="106"/>
        <v>0.97971014492753628</v>
      </c>
      <c r="Q805" s="11">
        <f t="shared" si="107"/>
        <v>0.61256038647342992</v>
      </c>
      <c r="R805" s="7"/>
    </row>
    <row r="806" spans="1:18" x14ac:dyDescent="0.25">
      <c r="A806" s="7" t="s">
        <v>692</v>
      </c>
      <c r="B806" s="26" t="s">
        <v>593</v>
      </c>
      <c r="C806" s="26" t="s">
        <v>757</v>
      </c>
      <c r="D806" s="8">
        <v>16098</v>
      </c>
      <c r="E806" s="8">
        <v>15829</v>
      </c>
      <c r="F806" s="8">
        <v>8153</v>
      </c>
      <c r="G806" s="8">
        <v>6087</v>
      </c>
      <c r="H806" s="8">
        <v>457</v>
      </c>
      <c r="I806" s="8">
        <v>161</v>
      </c>
      <c r="J806" s="8">
        <v>12</v>
      </c>
      <c r="K806" s="8">
        <v>0</v>
      </c>
      <c r="L806" s="8">
        <f t="shared" si="108"/>
        <v>14870</v>
      </c>
      <c r="M806" s="8">
        <v>180</v>
      </c>
      <c r="N806" s="8">
        <v>3</v>
      </c>
      <c r="O806" s="10">
        <f t="shared" si="105"/>
        <v>15053</v>
      </c>
      <c r="P806" s="11">
        <f t="shared" si="106"/>
        <v>0.9832898496707666</v>
      </c>
      <c r="Q806" s="11">
        <f t="shared" si="107"/>
        <v>0.92371723195428002</v>
      </c>
      <c r="R806" s="7"/>
    </row>
    <row r="807" spans="1:18" x14ac:dyDescent="0.25">
      <c r="A807" s="7" t="s">
        <v>692</v>
      </c>
      <c r="B807" s="26" t="s">
        <v>593</v>
      </c>
      <c r="C807" s="26" t="s">
        <v>758</v>
      </c>
      <c r="D807" s="8">
        <v>4706</v>
      </c>
      <c r="E807" s="8">
        <v>4326</v>
      </c>
      <c r="F807" s="8">
        <v>1886</v>
      </c>
      <c r="G807" s="8">
        <v>1549</v>
      </c>
      <c r="H807" s="8">
        <v>120</v>
      </c>
      <c r="I807" s="8">
        <v>0</v>
      </c>
      <c r="J807" s="8">
        <v>0</v>
      </c>
      <c r="K807" s="8">
        <v>0</v>
      </c>
      <c r="L807" s="8">
        <f t="shared" si="108"/>
        <v>3555</v>
      </c>
      <c r="M807" s="8">
        <v>208</v>
      </c>
      <c r="N807" s="8">
        <v>2</v>
      </c>
      <c r="O807" s="10">
        <f t="shared" si="105"/>
        <v>3765</v>
      </c>
      <c r="P807" s="11">
        <f t="shared" si="106"/>
        <v>0.91925201869953255</v>
      </c>
      <c r="Q807" s="11">
        <f t="shared" si="107"/>
        <v>0.75541861453463666</v>
      </c>
      <c r="R807" s="7"/>
    </row>
    <row r="808" spans="1:18" x14ac:dyDescent="0.25">
      <c r="A808" s="7" t="s">
        <v>692</v>
      </c>
      <c r="B808" s="26" t="s">
        <v>593</v>
      </c>
      <c r="C808" s="26" t="s">
        <v>759</v>
      </c>
      <c r="D808" s="8">
        <v>835</v>
      </c>
      <c r="E808" s="8">
        <v>834</v>
      </c>
      <c r="F808" s="8">
        <v>633</v>
      </c>
      <c r="G808" s="8">
        <v>4</v>
      </c>
      <c r="H808" s="8">
        <v>0</v>
      </c>
      <c r="I808" s="8">
        <v>0</v>
      </c>
      <c r="J808" s="8">
        <v>0</v>
      </c>
      <c r="K808" s="8">
        <v>0</v>
      </c>
      <c r="L808" s="8">
        <f t="shared" si="108"/>
        <v>637</v>
      </c>
      <c r="M808" s="8">
        <v>1</v>
      </c>
      <c r="N808" s="8">
        <v>0</v>
      </c>
      <c r="O808" s="10">
        <f t="shared" si="105"/>
        <v>638</v>
      </c>
      <c r="P808" s="11">
        <f t="shared" si="106"/>
        <v>0.99880239520958081</v>
      </c>
      <c r="Q808" s="11">
        <f t="shared" si="107"/>
        <v>0.76287425149700594</v>
      </c>
      <c r="R808" s="7"/>
    </row>
    <row r="809" spans="1:18" x14ac:dyDescent="0.25">
      <c r="A809" s="7" t="s">
        <v>692</v>
      </c>
      <c r="B809" s="26" t="s">
        <v>593</v>
      </c>
      <c r="C809" s="26" t="s">
        <v>760</v>
      </c>
      <c r="D809" s="8">
        <v>3376</v>
      </c>
      <c r="E809" s="8">
        <v>3319</v>
      </c>
      <c r="F809" s="8">
        <v>2300</v>
      </c>
      <c r="G809" s="8">
        <v>717</v>
      </c>
      <c r="H809" s="8">
        <v>70</v>
      </c>
      <c r="I809" s="8">
        <v>0</v>
      </c>
      <c r="J809" s="8">
        <v>0</v>
      </c>
      <c r="K809" s="8">
        <v>0</v>
      </c>
      <c r="L809" s="8">
        <f t="shared" si="108"/>
        <v>3087</v>
      </c>
      <c r="M809" s="8">
        <v>26</v>
      </c>
      <c r="N809" s="8">
        <v>0</v>
      </c>
      <c r="O809" s="10">
        <f t="shared" si="105"/>
        <v>3113</v>
      </c>
      <c r="P809" s="11">
        <f t="shared" si="106"/>
        <v>0.98311611374407581</v>
      </c>
      <c r="Q809" s="11">
        <f t="shared" si="107"/>
        <v>0.9143957345971564</v>
      </c>
      <c r="R809" s="7"/>
    </row>
    <row r="810" spans="1:18" x14ac:dyDescent="0.25">
      <c r="A810" s="7" t="s">
        <v>692</v>
      </c>
      <c r="B810" s="26" t="s">
        <v>593</v>
      </c>
      <c r="C810" s="26" t="s">
        <v>259</v>
      </c>
      <c r="D810" s="8">
        <v>1420</v>
      </c>
      <c r="E810" s="8">
        <v>1363</v>
      </c>
      <c r="F810" s="8">
        <v>881</v>
      </c>
      <c r="G810" s="8">
        <v>122</v>
      </c>
      <c r="H810" s="8">
        <v>0</v>
      </c>
      <c r="I810" s="8">
        <v>0</v>
      </c>
      <c r="J810" s="8">
        <v>0</v>
      </c>
      <c r="K810" s="8">
        <v>0</v>
      </c>
      <c r="L810" s="8">
        <f t="shared" si="108"/>
        <v>1003</v>
      </c>
      <c r="M810" s="8">
        <v>3</v>
      </c>
      <c r="N810" s="8">
        <v>0</v>
      </c>
      <c r="O810" s="10">
        <f t="shared" si="105"/>
        <v>1006</v>
      </c>
      <c r="P810" s="11">
        <f t="shared" si="106"/>
        <v>0.95985915492957752</v>
      </c>
      <c r="Q810" s="11">
        <f t="shared" si="107"/>
        <v>0.70633802816901403</v>
      </c>
      <c r="R810" s="7"/>
    </row>
    <row r="811" spans="1:18" x14ac:dyDescent="0.25">
      <c r="A811" s="7" t="s">
        <v>692</v>
      </c>
      <c r="B811" s="26" t="s">
        <v>593</v>
      </c>
      <c r="C811" s="26" t="s">
        <v>761</v>
      </c>
      <c r="D811" s="8">
        <v>3014</v>
      </c>
      <c r="E811" s="8">
        <v>2989</v>
      </c>
      <c r="F811" s="8">
        <v>2027</v>
      </c>
      <c r="G811" s="8">
        <v>660</v>
      </c>
      <c r="H811" s="8">
        <v>0</v>
      </c>
      <c r="I811" s="8">
        <v>0</v>
      </c>
      <c r="J811" s="8">
        <v>0</v>
      </c>
      <c r="K811" s="8">
        <v>0</v>
      </c>
      <c r="L811" s="8">
        <f t="shared" si="108"/>
        <v>2687</v>
      </c>
      <c r="M811" s="8">
        <v>31</v>
      </c>
      <c r="N811" s="8">
        <v>0</v>
      </c>
      <c r="O811" s="10">
        <f t="shared" si="105"/>
        <v>2718</v>
      </c>
      <c r="P811" s="11">
        <f t="shared" si="106"/>
        <v>0.99170537491705379</v>
      </c>
      <c r="Q811" s="11">
        <f t="shared" si="107"/>
        <v>0.89150630391506303</v>
      </c>
      <c r="R811" s="7"/>
    </row>
    <row r="812" spans="1:18" x14ac:dyDescent="0.25">
      <c r="A812" s="7" t="s">
        <v>692</v>
      </c>
      <c r="B812" s="26" t="s">
        <v>593</v>
      </c>
      <c r="C812" s="26" t="s">
        <v>762</v>
      </c>
      <c r="D812" s="8">
        <v>2984</v>
      </c>
      <c r="E812" s="8">
        <v>2788</v>
      </c>
      <c r="F812" s="8">
        <v>2067</v>
      </c>
      <c r="G812" s="8">
        <v>640</v>
      </c>
      <c r="H812" s="8">
        <v>38</v>
      </c>
      <c r="I812" s="8">
        <v>0</v>
      </c>
      <c r="J812" s="8">
        <v>0</v>
      </c>
      <c r="K812" s="8">
        <v>0</v>
      </c>
      <c r="L812" s="8">
        <f t="shared" si="108"/>
        <v>2745</v>
      </c>
      <c r="M812" s="8">
        <v>33</v>
      </c>
      <c r="N812" s="8">
        <v>0</v>
      </c>
      <c r="O812" s="10">
        <f t="shared" si="105"/>
        <v>2778</v>
      </c>
      <c r="P812" s="11">
        <f t="shared" si="106"/>
        <v>0.93431635388739942</v>
      </c>
      <c r="Q812" s="11">
        <f t="shared" si="107"/>
        <v>0.91990616621983912</v>
      </c>
      <c r="R812" s="7"/>
    </row>
    <row r="813" spans="1:18" x14ac:dyDescent="0.25">
      <c r="A813" s="7" t="s">
        <v>692</v>
      </c>
      <c r="B813" s="26" t="s">
        <v>593</v>
      </c>
      <c r="C813" s="26" t="s">
        <v>763</v>
      </c>
      <c r="D813" s="8">
        <v>3001</v>
      </c>
      <c r="E813" s="8">
        <v>2710</v>
      </c>
      <c r="F813" s="8">
        <v>1630</v>
      </c>
      <c r="G813" s="8">
        <v>720</v>
      </c>
      <c r="H813" s="8">
        <v>53</v>
      </c>
      <c r="I813" s="8">
        <v>0</v>
      </c>
      <c r="J813" s="8">
        <v>0</v>
      </c>
      <c r="K813" s="8">
        <v>0</v>
      </c>
      <c r="L813" s="8">
        <f t="shared" si="108"/>
        <v>2403</v>
      </c>
      <c r="M813" s="8">
        <v>21</v>
      </c>
      <c r="N813" s="8">
        <v>0</v>
      </c>
      <c r="O813" s="10">
        <f t="shared" si="105"/>
        <v>2424</v>
      </c>
      <c r="P813" s="11">
        <f t="shared" si="106"/>
        <v>0.903032322559147</v>
      </c>
      <c r="Q813" s="11">
        <f t="shared" si="107"/>
        <v>0.80073308897034323</v>
      </c>
      <c r="R813" s="7"/>
    </row>
    <row r="814" spans="1:18" x14ac:dyDescent="0.25">
      <c r="A814" s="7" t="s">
        <v>692</v>
      </c>
      <c r="B814" s="26" t="s">
        <v>593</v>
      </c>
      <c r="C814" s="26" t="s">
        <v>764</v>
      </c>
      <c r="D814" s="8">
        <v>6152</v>
      </c>
      <c r="E814" s="8">
        <v>5732</v>
      </c>
      <c r="F814" s="8">
        <v>3532</v>
      </c>
      <c r="G814" s="8">
        <v>1752</v>
      </c>
      <c r="H814" s="8">
        <v>131</v>
      </c>
      <c r="I814" s="8">
        <v>56</v>
      </c>
      <c r="J814" s="8">
        <v>0</v>
      </c>
      <c r="K814" s="8">
        <v>0</v>
      </c>
      <c r="L814" s="8">
        <f t="shared" si="108"/>
        <v>5471</v>
      </c>
      <c r="M814" s="8">
        <v>63</v>
      </c>
      <c r="N814" s="8">
        <v>3</v>
      </c>
      <c r="O814" s="10">
        <f t="shared" si="105"/>
        <v>5537</v>
      </c>
      <c r="P814" s="11">
        <f t="shared" si="106"/>
        <v>0.93172951885565669</v>
      </c>
      <c r="Q814" s="11">
        <f t="shared" si="107"/>
        <v>0.88930429128738619</v>
      </c>
      <c r="R814" s="7"/>
    </row>
    <row r="815" spans="1:18" x14ac:dyDescent="0.25">
      <c r="A815" s="7" t="s">
        <v>692</v>
      </c>
      <c r="B815" s="26" t="s">
        <v>593</v>
      </c>
      <c r="C815" s="26" t="s">
        <v>765</v>
      </c>
      <c r="D815" s="8">
        <v>1186</v>
      </c>
      <c r="E815" s="8">
        <v>1076</v>
      </c>
      <c r="F815" s="8">
        <v>806</v>
      </c>
      <c r="G815" s="8">
        <v>1</v>
      </c>
      <c r="H815" s="8">
        <v>0</v>
      </c>
      <c r="I815" s="8">
        <v>0</v>
      </c>
      <c r="J815" s="8">
        <v>0</v>
      </c>
      <c r="K815" s="8">
        <v>0</v>
      </c>
      <c r="L815" s="8">
        <f t="shared" si="108"/>
        <v>807</v>
      </c>
      <c r="M815" s="8">
        <v>6</v>
      </c>
      <c r="N815" s="8">
        <v>0</v>
      </c>
      <c r="O815" s="10">
        <f t="shared" si="105"/>
        <v>813</v>
      </c>
      <c r="P815" s="11">
        <f t="shared" si="106"/>
        <v>0.90725126475548057</v>
      </c>
      <c r="Q815" s="11">
        <f t="shared" si="107"/>
        <v>0.68043844856661051</v>
      </c>
      <c r="R815" s="7"/>
    </row>
    <row r="816" spans="1:18" x14ac:dyDescent="0.25">
      <c r="A816" s="7" t="s">
        <v>692</v>
      </c>
      <c r="B816" s="26" t="s">
        <v>593</v>
      </c>
      <c r="C816" s="26" t="s">
        <v>766</v>
      </c>
      <c r="D816" s="8">
        <v>2813</v>
      </c>
      <c r="E816" s="8">
        <v>2708</v>
      </c>
      <c r="F816" s="8">
        <v>1934</v>
      </c>
      <c r="G816" s="8">
        <v>0</v>
      </c>
      <c r="H816" s="8">
        <v>0</v>
      </c>
      <c r="I816" s="8">
        <v>0</v>
      </c>
      <c r="J816" s="8">
        <v>0</v>
      </c>
      <c r="K816" s="8">
        <v>0</v>
      </c>
      <c r="L816" s="8">
        <f t="shared" si="108"/>
        <v>1934</v>
      </c>
      <c r="M816" s="8">
        <v>8</v>
      </c>
      <c r="N816" s="8">
        <v>0</v>
      </c>
      <c r="O816" s="10">
        <f t="shared" si="105"/>
        <v>1942</v>
      </c>
      <c r="P816" s="11">
        <f t="shared" si="106"/>
        <v>0.96267330252399574</v>
      </c>
      <c r="Q816" s="11">
        <f t="shared" si="107"/>
        <v>0.6875222182723072</v>
      </c>
      <c r="R816" s="7"/>
    </row>
    <row r="817" spans="1:18" x14ac:dyDescent="0.25">
      <c r="A817" s="7" t="s">
        <v>692</v>
      </c>
      <c r="B817" s="26" t="s">
        <v>593</v>
      </c>
      <c r="C817" s="26" t="s">
        <v>767</v>
      </c>
      <c r="D817" s="8">
        <v>2452</v>
      </c>
      <c r="E817" s="8">
        <v>2413</v>
      </c>
      <c r="F817" s="8">
        <v>1443</v>
      </c>
      <c r="G817" s="8">
        <v>808</v>
      </c>
      <c r="H817" s="8">
        <v>20</v>
      </c>
      <c r="I817" s="8">
        <v>0</v>
      </c>
      <c r="J817" s="8">
        <v>0</v>
      </c>
      <c r="K817" s="8">
        <v>0</v>
      </c>
      <c r="L817" s="8">
        <f t="shared" si="108"/>
        <v>2271</v>
      </c>
      <c r="M817" s="8">
        <v>19</v>
      </c>
      <c r="N817" s="8">
        <v>0</v>
      </c>
      <c r="O817" s="10">
        <f t="shared" si="105"/>
        <v>2290</v>
      </c>
      <c r="P817" s="11">
        <f t="shared" si="106"/>
        <v>0.98409461663947795</v>
      </c>
      <c r="Q817" s="11">
        <f t="shared" si="107"/>
        <v>0.92618270799347469</v>
      </c>
      <c r="R817" s="7"/>
    </row>
    <row r="818" spans="1:18" x14ac:dyDescent="0.25">
      <c r="A818" s="7" t="s">
        <v>692</v>
      </c>
      <c r="B818" s="26" t="s">
        <v>593</v>
      </c>
      <c r="C818" s="26" t="s">
        <v>768</v>
      </c>
      <c r="D818" s="8">
        <v>7084</v>
      </c>
      <c r="E818" s="8">
        <v>6952</v>
      </c>
      <c r="F818" s="8">
        <v>5006</v>
      </c>
      <c r="G818" s="8">
        <v>1105</v>
      </c>
      <c r="H818" s="8">
        <v>366</v>
      </c>
      <c r="I818" s="8">
        <v>34</v>
      </c>
      <c r="J818" s="8">
        <v>0</v>
      </c>
      <c r="K818" s="8">
        <v>0</v>
      </c>
      <c r="L818" s="8">
        <f t="shared" si="108"/>
        <v>6511</v>
      </c>
      <c r="M818" s="8">
        <v>70</v>
      </c>
      <c r="N818" s="8">
        <v>1</v>
      </c>
      <c r="O818" s="10">
        <f t="shared" si="105"/>
        <v>6582</v>
      </c>
      <c r="P818" s="11">
        <f t="shared" si="106"/>
        <v>0.98136645962732916</v>
      </c>
      <c r="Q818" s="11">
        <f t="shared" si="107"/>
        <v>0.91911349520045171</v>
      </c>
      <c r="R818" s="7"/>
    </row>
    <row r="819" spans="1:18" x14ac:dyDescent="0.25">
      <c r="A819" s="7" t="s">
        <v>692</v>
      </c>
      <c r="B819" s="26" t="s">
        <v>593</v>
      </c>
      <c r="C819" s="26" t="s">
        <v>769</v>
      </c>
      <c r="D819" s="8">
        <v>8329</v>
      </c>
      <c r="E819" s="8">
        <v>8122</v>
      </c>
      <c r="F819" s="8">
        <v>3994</v>
      </c>
      <c r="G819" s="8">
        <v>2555</v>
      </c>
      <c r="H819" s="8">
        <v>979</v>
      </c>
      <c r="I819" s="8">
        <v>1</v>
      </c>
      <c r="J819" s="8">
        <v>0</v>
      </c>
      <c r="K819" s="8">
        <v>0</v>
      </c>
      <c r="L819" s="8">
        <f t="shared" si="108"/>
        <v>7529</v>
      </c>
      <c r="M819" s="8">
        <v>105</v>
      </c>
      <c r="N819" s="8">
        <v>2</v>
      </c>
      <c r="O819" s="10">
        <f t="shared" si="105"/>
        <v>7636</v>
      </c>
      <c r="P819" s="11">
        <f t="shared" si="106"/>
        <v>0.9751470764797695</v>
      </c>
      <c r="Q819" s="11">
        <f t="shared" si="107"/>
        <v>0.90395005402809459</v>
      </c>
      <c r="R819" s="7"/>
    </row>
    <row r="820" spans="1:18" x14ac:dyDescent="0.25">
      <c r="A820" s="7" t="s">
        <v>692</v>
      </c>
      <c r="B820" s="26" t="s">
        <v>593</v>
      </c>
      <c r="C820" s="26" t="s">
        <v>770</v>
      </c>
      <c r="D820" s="8">
        <v>5677</v>
      </c>
      <c r="E820" s="8">
        <v>5005</v>
      </c>
      <c r="F820" s="8">
        <v>3036</v>
      </c>
      <c r="G820" s="8">
        <v>1184</v>
      </c>
      <c r="H820" s="8">
        <v>199</v>
      </c>
      <c r="I820" s="8">
        <v>8</v>
      </c>
      <c r="J820" s="8">
        <v>0</v>
      </c>
      <c r="K820" s="8">
        <v>0</v>
      </c>
      <c r="L820" s="8">
        <f t="shared" si="108"/>
        <v>4427</v>
      </c>
      <c r="M820" s="8">
        <v>39</v>
      </c>
      <c r="N820" s="8">
        <v>0</v>
      </c>
      <c r="O820" s="10">
        <f t="shared" si="105"/>
        <v>4466</v>
      </c>
      <c r="P820" s="11">
        <f t="shared" si="106"/>
        <v>0.88162762022194818</v>
      </c>
      <c r="Q820" s="11">
        <f t="shared" si="107"/>
        <v>0.77981328166285013</v>
      </c>
      <c r="R820" s="7"/>
    </row>
    <row r="821" spans="1:18" x14ac:dyDescent="0.25">
      <c r="A821" s="7" t="s">
        <v>692</v>
      </c>
      <c r="B821" s="26" t="s">
        <v>593</v>
      </c>
      <c r="C821" s="26" t="s">
        <v>276</v>
      </c>
      <c r="D821" s="8">
        <v>4184</v>
      </c>
      <c r="E821" s="8">
        <v>3974</v>
      </c>
      <c r="F821" s="8">
        <v>2962</v>
      </c>
      <c r="G821" s="8">
        <v>712</v>
      </c>
      <c r="H821" s="8">
        <v>44</v>
      </c>
      <c r="I821" s="8">
        <v>0</v>
      </c>
      <c r="J821" s="8">
        <v>0</v>
      </c>
      <c r="K821" s="8">
        <v>0</v>
      </c>
      <c r="L821" s="8">
        <f t="shared" si="108"/>
        <v>3718</v>
      </c>
      <c r="M821" s="8">
        <v>50</v>
      </c>
      <c r="N821" s="8">
        <v>1</v>
      </c>
      <c r="O821" s="10">
        <f t="shared" si="105"/>
        <v>3769</v>
      </c>
      <c r="P821" s="11">
        <f t="shared" si="106"/>
        <v>0.94980879541108987</v>
      </c>
      <c r="Q821" s="11">
        <f t="shared" si="107"/>
        <v>0.88862332695984703</v>
      </c>
      <c r="R821" s="7"/>
    </row>
    <row r="822" spans="1:18" x14ac:dyDescent="0.25">
      <c r="A822" s="7" t="s">
        <v>692</v>
      </c>
      <c r="B822" s="26" t="s">
        <v>593</v>
      </c>
      <c r="C822" s="26" t="s">
        <v>771</v>
      </c>
      <c r="D822" s="8">
        <v>6587</v>
      </c>
      <c r="E822" s="8">
        <v>6343</v>
      </c>
      <c r="F822" s="8">
        <v>2984</v>
      </c>
      <c r="G822" s="8">
        <v>2211</v>
      </c>
      <c r="H822" s="8">
        <v>727</v>
      </c>
      <c r="I822" s="8">
        <v>165</v>
      </c>
      <c r="J822" s="8">
        <v>0</v>
      </c>
      <c r="K822" s="8">
        <v>0</v>
      </c>
      <c r="L822" s="8">
        <f t="shared" si="108"/>
        <v>6087</v>
      </c>
      <c r="M822" s="8">
        <v>168</v>
      </c>
      <c r="N822" s="8">
        <v>0</v>
      </c>
      <c r="O822" s="10">
        <f t="shared" si="105"/>
        <v>6255</v>
      </c>
      <c r="P822" s="11">
        <f t="shared" si="106"/>
        <v>0.96295734021557611</v>
      </c>
      <c r="Q822" s="11">
        <f t="shared" si="107"/>
        <v>0.92409291027781992</v>
      </c>
      <c r="R822" s="7"/>
    </row>
    <row r="823" spans="1:18" x14ac:dyDescent="0.25">
      <c r="A823" s="7" t="s">
        <v>692</v>
      </c>
      <c r="B823" s="26" t="s">
        <v>593</v>
      </c>
      <c r="C823" s="26" t="s">
        <v>772</v>
      </c>
      <c r="D823" s="8">
        <v>1622</v>
      </c>
      <c r="E823" s="8">
        <v>1598</v>
      </c>
      <c r="F823" s="8">
        <v>1082</v>
      </c>
      <c r="G823" s="8">
        <v>436</v>
      </c>
      <c r="H823" s="8">
        <v>11</v>
      </c>
      <c r="I823" s="8">
        <v>0</v>
      </c>
      <c r="J823" s="8">
        <v>0</v>
      </c>
      <c r="K823" s="8">
        <v>0</v>
      </c>
      <c r="L823" s="8">
        <f t="shared" si="108"/>
        <v>1529</v>
      </c>
      <c r="M823" s="8">
        <v>21</v>
      </c>
      <c r="N823" s="8">
        <v>4</v>
      </c>
      <c r="O823" s="10">
        <f t="shared" si="105"/>
        <v>1554</v>
      </c>
      <c r="P823" s="11">
        <f t="shared" si="106"/>
        <v>0.98520345252774355</v>
      </c>
      <c r="Q823" s="11">
        <f t="shared" si="107"/>
        <v>0.94266337854500615</v>
      </c>
      <c r="R823" s="7"/>
    </row>
    <row r="824" spans="1:18" x14ac:dyDescent="0.25">
      <c r="A824" s="7" t="s">
        <v>692</v>
      </c>
      <c r="B824" s="26" t="s">
        <v>80</v>
      </c>
      <c r="C824" s="26" t="s">
        <v>773</v>
      </c>
      <c r="D824" s="8">
        <v>3425</v>
      </c>
      <c r="E824" s="8">
        <v>3011</v>
      </c>
      <c r="F824" s="8">
        <v>1584</v>
      </c>
      <c r="G824" s="8">
        <v>236</v>
      </c>
      <c r="H824" s="8">
        <v>0</v>
      </c>
      <c r="I824" s="8">
        <v>0</v>
      </c>
      <c r="J824" s="8">
        <v>0</v>
      </c>
      <c r="K824" s="8">
        <v>0</v>
      </c>
      <c r="L824" s="8">
        <f t="shared" si="108"/>
        <v>1820</v>
      </c>
      <c r="M824" s="8">
        <v>3</v>
      </c>
      <c r="N824" s="8">
        <v>0</v>
      </c>
      <c r="O824" s="10">
        <f t="shared" si="105"/>
        <v>1823</v>
      </c>
      <c r="P824" s="11">
        <f t="shared" si="106"/>
        <v>0.87912408759124083</v>
      </c>
      <c r="Q824" s="11">
        <f t="shared" si="107"/>
        <v>0.53138686131386859</v>
      </c>
      <c r="R824" s="7"/>
    </row>
    <row r="825" spans="1:18" x14ac:dyDescent="0.25">
      <c r="A825" s="7" t="s">
        <v>692</v>
      </c>
      <c r="B825" s="26" t="s">
        <v>80</v>
      </c>
      <c r="C825" s="26" t="s">
        <v>774</v>
      </c>
      <c r="D825" s="8">
        <v>19186</v>
      </c>
      <c r="E825" s="8">
        <v>18257</v>
      </c>
      <c r="F825" s="8">
        <v>7470</v>
      </c>
      <c r="G825" s="8">
        <v>5302</v>
      </c>
      <c r="H825" s="8">
        <v>2511</v>
      </c>
      <c r="I825" s="8">
        <v>31</v>
      </c>
      <c r="J825" s="8">
        <v>4</v>
      </c>
      <c r="K825" s="8">
        <v>24</v>
      </c>
      <c r="L825" s="8">
        <f t="shared" si="108"/>
        <v>15342</v>
      </c>
      <c r="M825" s="8">
        <v>191</v>
      </c>
      <c r="N825" s="8">
        <v>2</v>
      </c>
      <c r="O825" s="10">
        <f t="shared" si="105"/>
        <v>15535</v>
      </c>
      <c r="P825" s="11">
        <f t="shared" si="106"/>
        <v>0.95157927655582197</v>
      </c>
      <c r="Q825" s="11">
        <f t="shared" si="107"/>
        <v>0.79964557489836341</v>
      </c>
      <c r="R825" s="7"/>
    </row>
    <row r="826" spans="1:18" x14ac:dyDescent="0.25">
      <c r="A826" s="7" t="s">
        <v>692</v>
      </c>
      <c r="B826" s="26" t="s">
        <v>80</v>
      </c>
      <c r="C826" s="26" t="s">
        <v>775</v>
      </c>
      <c r="D826" s="8">
        <v>7590</v>
      </c>
      <c r="E826" s="8">
        <v>6878</v>
      </c>
      <c r="F826" s="8">
        <v>2777</v>
      </c>
      <c r="G826" s="8">
        <v>1446</v>
      </c>
      <c r="H826" s="8">
        <v>99</v>
      </c>
      <c r="I826" s="8">
        <v>0</v>
      </c>
      <c r="J826" s="8">
        <v>0</v>
      </c>
      <c r="K826" s="8">
        <v>0</v>
      </c>
      <c r="L826" s="8">
        <f t="shared" si="108"/>
        <v>4322</v>
      </c>
      <c r="M826" s="8">
        <v>3</v>
      </c>
      <c r="N826" s="8">
        <v>0</v>
      </c>
      <c r="O826" s="10">
        <f t="shared" si="105"/>
        <v>4325</v>
      </c>
      <c r="P826" s="11">
        <f t="shared" si="106"/>
        <v>0.90619235836627143</v>
      </c>
      <c r="Q826" s="11">
        <f t="shared" si="107"/>
        <v>0.56943346508563897</v>
      </c>
      <c r="R826" s="7"/>
    </row>
    <row r="827" spans="1:18" x14ac:dyDescent="0.25">
      <c r="A827" s="7" t="s">
        <v>692</v>
      </c>
      <c r="B827" s="26" t="s">
        <v>80</v>
      </c>
      <c r="C827" s="26" t="s">
        <v>776</v>
      </c>
      <c r="D827" s="8">
        <v>7906</v>
      </c>
      <c r="E827" s="8">
        <v>5522</v>
      </c>
      <c r="F827" s="8">
        <v>1273</v>
      </c>
      <c r="G827" s="8">
        <v>819</v>
      </c>
      <c r="H827" s="8">
        <v>50</v>
      </c>
      <c r="I827" s="8">
        <v>0</v>
      </c>
      <c r="J827" s="8">
        <v>0</v>
      </c>
      <c r="K827" s="8">
        <v>0</v>
      </c>
      <c r="L827" s="8">
        <f t="shared" si="108"/>
        <v>2142</v>
      </c>
      <c r="M827" s="8">
        <v>12</v>
      </c>
      <c r="N827" s="8">
        <v>0</v>
      </c>
      <c r="O827" s="10">
        <f t="shared" si="105"/>
        <v>2154</v>
      </c>
      <c r="P827" s="11">
        <f t="shared" si="106"/>
        <v>0.6984568682013661</v>
      </c>
      <c r="Q827" s="11">
        <f t="shared" si="107"/>
        <v>0.27093346825196052</v>
      </c>
      <c r="R827" s="7"/>
    </row>
    <row r="828" spans="1:18" x14ac:dyDescent="0.25">
      <c r="A828" s="7" t="s">
        <v>692</v>
      </c>
      <c r="B828" s="26" t="s">
        <v>80</v>
      </c>
      <c r="C828" s="26" t="s">
        <v>777</v>
      </c>
      <c r="D828" s="8">
        <v>5335</v>
      </c>
      <c r="E828" s="8">
        <v>4554</v>
      </c>
      <c r="F828" s="8">
        <v>1717</v>
      </c>
      <c r="G828" s="8">
        <v>503</v>
      </c>
      <c r="H828" s="8">
        <v>2</v>
      </c>
      <c r="I828" s="8">
        <v>0</v>
      </c>
      <c r="J828" s="8">
        <v>0</v>
      </c>
      <c r="K828" s="8">
        <v>0</v>
      </c>
      <c r="L828" s="8">
        <f t="shared" si="108"/>
        <v>2222</v>
      </c>
      <c r="M828" s="8">
        <v>4</v>
      </c>
      <c r="N828" s="8">
        <v>0</v>
      </c>
      <c r="O828" s="10">
        <f t="shared" si="105"/>
        <v>2226</v>
      </c>
      <c r="P828" s="11">
        <f t="shared" si="106"/>
        <v>0.85360824742268038</v>
      </c>
      <c r="Q828" s="11">
        <f t="shared" si="107"/>
        <v>0.41649484536082476</v>
      </c>
      <c r="R828" s="7"/>
    </row>
    <row r="829" spans="1:18" x14ac:dyDescent="0.25">
      <c r="A829" s="7" t="s">
        <v>692</v>
      </c>
      <c r="B829" s="26" t="s">
        <v>80</v>
      </c>
      <c r="C829" s="26" t="s">
        <v>778</v>
      </c>
      <c r="D829" s="8">
        <v>3707</v>
      </c>
      <c r="E829" s="8">
        <v>2976</v>
      </c>
      <c r="F829" s="8">
        <v>1084</v>
      </c>
      <c r="G829" s="8">
        <v>516</v>
      </c>
      <c r="H829" s="8">
        <v>3</v>
      </c>
      <c r="I829" s="8">
        <v>0</v>
      </c>
      <c r="J829" s="8">
        <v>0</v>
      </c>
      <c r="K829" s="8">
        <v>0</v>
      </c>
      <c r="L829" s="8">
        <f t="shared" si="108"/>
        <v>1603</v>
      </c>
      <c r="M829" s="8">
        <v>3</v>
      </c>
      <c r="N829" s="8">
        <v>0</v>
      </c>
      <c r="O829" s="10">
        <f t="shared" si="105"/>
        <v>1606</v>
      </c>
      <c r="P829" s="11">
        <f t="shared" si="106"/>
        <v>0.80280550310223897</v>
      </c>
      <c r="Q829" s="11">
        <f t="shared" si="107"/>
        <v>0.43242514162395468</v>
      </c>
      <c r="R829" s="7"/>
    </row>
    <row r="830" spans="1:18" x14ac:dyDescent="0.25">
      <c r="A830" s="15" t="s">
        <v>146</v>
      </c>
      <c r="B830" s="16"/>
      <c r="C830" s="16"/>
      <c r="D830" s="17">
        <f t="shared" ref="D830:N830" si="109">+SUM(D731:D829)</f>
        <v>893692</v>
      </c>
      <c r="E830" s="17">
        <f t="shared" si="109"/>
        <v>855193</v>
      </c>
      <c r="F830" s="17">
        <f t="shared" si="109"/>
        <v>431793</v>
      </c>
      <c r="G830" s="17">
        <f t="shared" si="109"/>
        <v>234907</v>
      </c>
      <c r="H830" s="17">
        <f t="shared" si="109"/>
        <v>80526</v>
      </c>
      <c r="I830" s="17">
        <f t="shared" si="109"/>
        <v>28798</v>
      </c>
      <c r="J830" s="17">
        <f t="shared" si="109"/>
        <v>12872</v>
      </c>
      <c r="K830" s="17">
        <f t="shared" si="109"/>
        <v>14499</v>
      </c>
      <c r="L830" s="17">
        <f t="shared" si="108"/>
        <v>803395</v>
      </c>
      <c r="M830" s="17">
        <f t="shared" si="109"/>
        <v>10983</v>
      </c>
      <c r="N830" s="17">
        <f t="shared" si="109"/>
        <v>313</v>
      </c>
      <c r="O830" s="17">
        <f t="shared" si="105"/>
        <v>814691</v>
      </c>
      <c r="P830" s="18">
        <f>IFERROR(E830/D830,0)</f>
        <v>0.95692140021394401</v>
      </c>
      <c r="Q830" s="18">
        <f>+IFERROR(L830/D830,0)</f>
        <v>0.89896183472605773</v>
      </c>
      <c r="R830" s="16"/>
    </row>
    <row r="831" spans="1:18" x14ac:dyDescent="0.25">
      <c r="A831" s="31" t="s">
        <v>779</v>
      </c>
      <c r="B831" s="60" t="s">
        <v>780</v>
      </c>
      <c r="C831" s="60" t="s">
        <v>781</v>
      </c>
      <c r="D831" s="32">
        <v>3427</v>
      </c>
      <c r="E831" s="32">
        <v>3044</v>
      </c>
      <c r="F831" s="32">
        <v>136</v>
      </c>
      <c r="G831" s="32">
        <v>1</v>
      </c>
      <c r="H831" s="32"/>
      <c r="I831" s="32"/>
      <c r="J831" s="32"/>
      <c r="K831" s="32"/>
      <c r="L831" s="61">
        <f t="shared" si="108"/>
        <v>137</v>
      </c>
      <c r="M831" s="32"/>
      <c r="N831" s="32"/>
      <c r="O831" s="62">
        <f t="shared" si="105"/>
        <v>137</v>
      </c>
      <c r="P831" s="63">
        <f t="shared" si="106"/>
        <v>0.88824044353662091</v>
      </c>
      <c r="Q831" s="63">
        <f t="shared" si="107"/>
        <v>3.9976655967318357E-2</v>
      </c>
      <c r="R831" s="37"/>
    </row>
    <row r="832" spans="1:18" x14ac:dyDescent="0.25">
      <c r="A832" s="31" t="s">
        <v>779</v>
      </c>
      <c r="B832" s="60" t="s">
        <v>780</v>
      </c>
      <c r="C832" s="60" t="s">
        <v>782</v>
      </c>
      <c r="D832" s="32">
        <v>1398</v>
      </c>
      <c r="E832" s="32">
        <v>765</v>
      </c>
      <c r="F832" s="32">
        <v>377</v>
      </c>
      <c r="G832" s="32">
        <v>0</v>
      </c>
      <c r="H832" s="32"/>
      <c r="I832" s="32"/>
      <c r="J832" s="32"/>
      <c r="K832" s="32"/>
      <c r="L832" s="61">
        <f t="shared" si="108"/>
        <v>377</v>
      </c>
      <c r="M832" s="32"/>
      <c r="N832" s="32"/>
      <c r="O832" s="62">
        <f t="shared" si="105"/>
        <v>377</v>
      </c>
      <c r="P832" s="63">
        <f t="shared" si="106"/>
        <v>0.5472103004291845</v>
      </c>
      <c r="Q832" s="63">
        <f t="shared" si="107"/>
        <v>0.26967095851216022</v>
      </c>
      <c r="R832" s="37"/>
    </row>
    <row r="833" spans="1:18" x14ac:dyDescent="0.25">
      <c r="A833" s="31" t="s">
        <v>779</v>
      </c>
      <c r="B833" s="60" t="s">
        <v>780</v>
      </c>
      <c r="C833" s="60" t="s">
        <v>783</v>
      </c>
      <c r="D833" s="32">
        <v>6240</v>
      </c>
      <c r="E833" s="32">
        <v>6418</v>
      </c>
      <c r="F833" s="32">
        <v>151</v>
      </c>
      <c r="G833" s="32">
        <v>11</v>
      </c>
      <c r="H833" s="32"/>
      <c r="I833" s="32"/>
      <c r="J833" s="32"/>
      <c r="K833" s="32"/>
      <c r="L833" s="61">
        <f t="shared" si="108"/>
        <v>162</v>
      </c>
      <c r="M833" s="32"/>
      <c r="N833" s="32"/>
      <c r="O833" s="62">
        <f t="shared" si="105"/>
        <v>162</v>
      </c>
      <c r="P833" s="63">
        <f t="shared" si="106"/>
        <v>1.0285256410256409</v>
      </c>
      <c r="Q833" s="63">
        <f t="shared" si="107"/>
        <v>2.5961538461538463E-2</v>
      </c>
      <c r="R833" s="37"/>
    </row>
    <row r="834" spans="1:18" x14ac:dyDescent="0.25">
      <c r="A834" s="31" t="s">
        <v>779</v>
      </c>
      <c r="B834" s="60" t="s">
        <v>780</v>
      </c>
      <c r="C834" s="60" t="s">
        <v>784</v>
      </c>
      <c r="D834" s="32">
        <v>2670</v>
      </c>
      <c r="E834" s="32">
        <v>3134</v>
      </c>
      <c r="F834" s="32">
        <v>0</v>
      </c>
      <c r="G834" s="32">
        <v>0</v>
      </c>
      <c r="H834" s="32"/>
      <c r="I834" s="32"/>
      <c r="J834" s="32"/>
      <c r="K834" s="32"/>
      <c r="L834" s="61">
        <f t="shared" si="108"/>
        <v>0</v>
      </c>
      <c r="M834" s="32"/>
      <c r="N834" s="32"/>
      <c r="O834" s="62">
        <f t="shared" si="105"/>
        <v>0</v>
      </c>
      <c r="P834" s="63">
        <f t="shared" si="106"/>
        <v>1.1737827715355804</v>
      </c>
      <c r="Q834" s="63">
        <f t="shared" si="107"/>
        <v>0</v>
      </c>
      <c r="R834" s="37"/>
    </row>
    <row r="835" spans="1:18" x14ac:dyDescent="0.25">
      <c r="A835" s="31" t="s">
        <v>779</v>
      </c>
      <c r="B835" s="60" t="s">
        <v>780</v>
      </c>
      <c r="C835" s="60" t="s">
        <v>785</v>
      </c>
      <c r="D835" s="32">
        <v>28073</v>
      </c>
      <c r="E835" s="32">
        <v>28073</v>
      </c>
      <c r="F835" s="32">
        <v>3304</v>
      </c>
      <c r="G835" s="32">
        <v>324</v>
      </c>
      <c r="H835" s="32">
        <v>6</v>
      </c>
      <c r="I835" s="32"/>
      <c r="J835" s="32"/>
      <c r="K835" s="32"/>
      <c r="L835" s="61">
        <f t="shared" si="108"/>
        <v>3634</v>
      </c>
      <c r="M835" s="32"/>
      <c r="N835" s="32"/>
      <c r="O835" s="62">
        <f t="shared" si="105"/>
        <v>3634</v>
      </c>
      <c r="P835" s="63">
        <f t="shared" si="106"/>
        <v>1</v>
      </c>
      <c r="Q835" s="63">
        <f t="shared" si="107"/>
        <v>0.12944822427243258</v>
      </c>
      <c r="R835" s="37"/>
    </row>
    <row r="836" spans="1:18" x14ac:dyDescent="0.25">
      <c r="A836" s="15" t="s">
        <v>146</v>
      </c>
      <c r="B836" s="16"/>
      <c r="C836" s="16"/>
      <c r="D836" s="17">
        <f>+SUM(D831:D835)</f>
        <v>41808</v>
      </c>
      <c r="E836" s="17">
        <f t="shared" ref="E836:K836" si="110">+SUM(E831:E835)</f>
        <v>41434</v>
      </c>
      <c r="F836" s="17">
        <f t="shared" si="110"/>
        <v>3968</v>
      </c>
      <c r="G836" s="17">
        <f t="shared" si="110"/>
        <v>336</v>
      </c>
      <c r="H836" s="17">
        <f t="shared" si="110"/>
        <v>6</v>
      </c>
      <c r="I836" s="17">
        <f t="shared" si="110"/>
        <v>0</v>
      </c>
      <c r="J836" s="17">
        <f t="shared" si="110"/>
        <v>0</v>
      </c>
      <c r="K836" s="17">
        <f t="shared" si="110"/>
        <v>0</v>
      </c>
      <c r="L836" s="17">
        <f t="shared" si="108"/>
        <v>4310</v>
      </c>
      <c r="M836" s="17">
        <f>+SUM(M831:M835)</f>
        <v>0</v>
      </c>
      <c r="N836" s="17">
        <f>+SUM(N831:N835)</f>
        <v>0</v>
      </c>
      <c r="O836" s="17">
        <f t="shared" si="105"/>
        <v>4310</v>
      </c>
      <c r="P836" s="18">
        <f t="shared" si="106"/>
        <v>0.99105434366628398</v>
      </c>
      <c r="Q836" s="18">
        <f t="shared" si="107"/>
        <v>0.10309031764255645</v>
      </c>
      <c r="R836" s="16"/>
    </row>
    <row r="837" spans="1:18" x14ac:dyDescent="0.25">
      <c r="A837" s="20" t="s">
        <v>786</v>
      </c>
      <c r="B837" s="26" t="s">
        <v>34</v>
      </c>
      <c r="C837" s="26" t="s">
        <v>787</v>
      </c>
      <c r="D837" s="40">
        <v>13936</v>
      </c>
      <c r="E837" s="40">
        <v>1000</v>
      </c>
      <c r="F837" s="40">
        <v>29</v>
      </c>
      <c r="G837" s="40">
        <v>666</v>
      </c>
      <c r="H837" s="40">
        <v>20</v>
      </c>
      <c r="I837" s="40">
        <v>0</v>
      </c>
      <c r="J837" s="40">
        <v>0</v>
      </c>
      <c r="K837" s="40">
        <v>0</v>
      </c>
      <c r="L837" s="8">
        <f t="shared" si="108"/>
        <v>715</v>
      </c>
      <c r="M837" s="40">
        <v>2</v>
      </c>
      <c r="N837" s="40">
        <v>0</v>
      </c>
      <c r="O837" s="10">
        <f t="shared" si="105"/>
        <v>717</v>
      </c>
      <c r="P837" s="11">
        <f t="shared" si="106"/>
        <v>7.175660160734787E-2</v>
      </c>
      <c r="Q837" s="11">
        <f t="shared" si="107"/>
        <v>5.1305970149253734E-2</v>
      </c>
      <c r="R837" s="13"/>
    </row>
    <row r="838" spans="1:18" x14ac:dyDescent="0.25">
      <c r="A838" s="20" t="s">
        <v>786</v>
      </c>
      <c r="B838" s="26" t="s">
        <v>34</v>
      </c>
      <c r="C838" s="26" t="s">
        <v>788</v>
      </c>
      <c r="D838" s="40">
        <v>6898</v>
      </c>
      <c r="E838" s="40">
        <v>300</v>
      </c>
      <c r="F838" s="40">
        <v>3</v>
      </c>
      <c r="G838" s="40">
        <v>56</v>
      </c>
      <c r="H838" s="40">
        <v>43</v>
      </c>
      <c r="I838" s="40">
        <v>0</v>
      </c>
      <c r="J838" s="40">
        <v>0</v>
      </c>
      <c r="K838" s="40">
        <v>0</v>
      </c>
      <c r="L838" s="8">
        <f t="shared" si="108"/>
        <v>102</v>
      </c>
      <c r="M838" s="40">
        <v>0</v>
      </c>
      <c r="N838" s="40">
        <v>0</v>
      </c>
      <c r="O838" s="10">
        <f t="shared" ref="O838:O860" si="111">SUM(L838:N838)</f>
        <v>102</v>
      </c>
      <c r="P838" s="11">
        <f t="shared" si="106"/>
        <v>4.3490866917947228E-2</v>
      </c>
      <c r="Q838" s="11">
        <f t="shared" si="107"/>
        <v>1.4786894752102058E-2</v>
      </c>
      <c r="R838" s="13"/>
    </row>
    <row r="839" spans="1:18" x14ac:dyDescent="0.25">
      <c r="A839" s="20" t="s">
        <v>786</v>
      </c>
      <c r="B839" s="26" t="s">
        <v>34</v>
      </c>
      <c r="C839" s="26" t="s">
        <v>789</v>
      </c>
      <c r="D839" s="40">
        <v>6316</v>
      </c>
      <c r="E839" s="40">
        <v>500</v>
      </c>
      <c r="F839" s="40">
        <v>24</v>
      </c>
      <c r="G839" s="40">
        <v>247</v>
      </c>
      <c r="H839" s="40">
        <v>2</v>
      </c>
      <c r="I839" s="40">
        <v>0</v>
      </c>
      <c r="J839" s="40">
        <v>0</v>
      </c>
      <c r="K839" s="40">
        <v>0</v>
      </c>
      <c r="L839" s="8">
        <f t="shared" si="108"/>
        <v>273</v>
      </c>
      <c r="M839" s="40">
        <v>0</v>
      </c>
      <c r="N839" s="40">
        <v>0</v>
      </c>
      <c r="O839" s="10">
        <f t="shared" si="111"/>
        <v>273</v>
      </c>
      <c r="P839" s="11">
        <f t="shared" si="106"/>
        <v>7.9164027865737813E-2</v>
      </c>
      <c r="Q839" s="11">
        <f t="shared" si="107"/>
        <v>4.3223559214692842E-2</v>
      </c>
      <c r="R839" s="13"/>
    </row>
    <row r="840" spans="1:18" x14ac:dyDescent="0.25">
      <c r="A840" s="20" t="s">
        <v>786</v>
      </c>
      <c r="B840" s="26" t="s">
        <v>34</v>
      </c>
      <c r="C840" s="26" t="s">
        <v>790</v>
      </c>
      <c r="D840" s="40">
        <v>4719</v>
      </c>
      <c r="E840" s="40">
        <v>400</v>
      </c>
      <c r="F840" s="40">
        <v>16</v>
      </c>
      <c r="G840" s="40">
        <v>220</v>
      </c>
      <c r="H840" s="40">
        <v>1</v>
      </c>
      <c r="I840" s="40">
        <v>0</v>
      </c>
      <c r="J840" s="40">
        <v>0</v>
      </c>
      <c r="K840" s="40">
        <v>0</v>
      </c>
      <c r="L840" s="8">
        <f t="shared" ref="L840:L860" si="112">SUM(F840:K840)</f>
        <v>237</v>
      </c>
      <c r="M840" s="40">
        <v>0</v>
      </c>
      <c r="N840" s="40">
        <v>0</v>
      </c>
      <c r="O840" s="10">
        <f t="shared" si="111"/>
        <v>237</v>
      </c>
      <c r="P840" s="11">
        <f t="shared" ref="P840:P861" si="113">E840/D840</f>
        <v>8.4763721127357486E-2</v>
      </c>
      <c r="Q840" s="11">
        <f t="shared" ref="Q840:Q861" si="114">L840/D840</f>
        <v>5.0222504767959315E-2</v>
      </c>
      <c r="R840" s="13"/>
    </row>
    <row r="841" spans="1:18" x14ac:dyDescent="0.25">
      <c r="A841" s="20" t="s">
        <v>786</v>
      </c>
      <c r="B841" s="26" t="s">
        <v>34</v>
      </c>
      <c r="C841" s="26" t="s">
        <v>791</v>
      </c>
      <c r="D841" s="40">
        <v>2950</v>
      </c>
      <c r="E841" s="40">
        <v>400</v>
      </c>
      <c r="F841" s="40">
        <v>17</v>
      </c>
      <c r="G841" s="40">
        <v>196</v>
      </c>
      <c r="H841" s="40">
        <v>25</v>
      </c>
      <c r="I841" s="40">
        <v>0</v>
      </c>
      <c r="J841" s="40">
        <v>0</v>
      </c>
      <c r="K841" s="40">
        <v>0</v>
      </c>
      <c r="L841" s="8">
        <f t="shared" si="112"/>
        <v>238</v>
      </c>
      <c r="M841" s="40">
        <v>0</v>
      </c>
      <c r="N841" s="40">
        <v>0</v>
      </c>
      <c r="O841" s="10">
        <f t="shared" si="111"/>
        <v>238</v>
      </c>
      <c r="P841" s="11">
        <f t="shared" si="113"/>
        <v>0.13559322033898305</v>
      </c>
      <c r="Q841" s="11">
        <f t="shared" si="114"/>
        <v>8.067796610169492E-2</v>
      </c>
      <c r="R841" s="13"/>
    </row>
    <row r="842" spans="1:18" x14ac:dyDescent="0.25">
      <c r="A842" s="15" t="s">
        <v>146</v>
      </c>
      <c r="B842" s="16"/>
      <c r="C842" s="16"/>
      <c r="D842" s="17">
        <f>+SUM(D837:D841)</f>
        <v>34819</v>
      </c>
      <c r="E842" s="17">
        <f t="shared" ref="E842:K842" si="115">+SUM(E837:E841)</f>
        <v>2600</v>
      </c>
      <c r="F842" s="17">
        <f t="shared" si="115"/>
        <v>89</v>
      </c>
      <c r="G842" s="17">
        <f t="shared" si="115"/>
        <v>1385</v>
      </c>
      <c r="H842" s="17">
        <f t="shared" si="115"/>
        <v>91</v>
      </c>
      <c r="I842" s="17">
        <f t="shared" si="115"/>
        <v>0</v>
      </c>
      <c r="J842" s="17">
        <f t="shared" si="115"/>
        <v>0</v>
      </c>
      <c r="K842" s="17">
        <f t="shared" si="115"/>
        <v>0</v>
      </c>
      <c r="L842" s="17">
        <f t="shared" si="112"/>
        <v>1565</v>
      </c>
      <c r="M842" s="17">
        <f>+SUM(M837:M841)</f>
        <v>2</v>
      </c>
      <c r="N842" s="17">
        <f>+SUM(N837:N841)</f>
        <v>0</v>
      </c>
      <c r="O842" s="17">
        <f t="shared" si="111"/>
        <v>1567</v>
      </c>
      <c r="P842" s="18">
        <f t="shared" si="113"/>
        <v>7.4671874551250753E-2</v>
      </c>
      <c r="Q842" s="18">
        <f t="shared" si="114"/>
        <v>4.4946724489502855E-2</v>
      </c>
      <c r="R842" s="16"/>
    </row>
    <row r="843" spans="1:18" ht="24" x14ac:dyDescent="0.25">
      <c r="A843" s="64" t="s">
        <v>792</v>
      </c>
      <c r="B843" s="21" t="s">
        <v>34</v>
      </c>
      <c r="C843" s="21" t="s">
        <v>793</v>
      </c>
      <c r="D843" s="23">
        <v>3000</v>
      </c>
      <c r="E843" s="23">
        <v>600</v>
      </c>
      <c r="F843" s="23">
        <v>130</v>
      </c>
      <c r="G843" s="23">
        <v>337</v>
      </c>
      <c r="H843" s="23">
        <v>4</v>
      </c>
      <c r="I843" s="23">
        <v>0</v>
      </c>
      <c r="J843" s="23">
        <v>0</v>
      </c>
      <c r="K843" s="23">
        <v>0</v>
      </c>
      <c r="L843" s="8">
        <f t="shared" si="112"/>
        <v>471</v>
      </c>
      <c r="M843" s="23">
        <v>0</v>
      </c>
      <c r="N843" s="23">
        <v>0</v>
      </c>
      <c r="O843" s="10">
        <f t="shared" si="111"/>
        <v>471</v>
      </c>
      <c r="P843" s="11">
        <f t="shared" si="113"/>
        <v>0.2</v>
      </c>
      <c r="Q843" s="11">
        <f t="shared" si="114"/>
        <v>0.157</v>
      </c>
      <c r="R843" s="21"/>
    </row>
    <row r="844" spans="1:18" ht="24" x14ac:dyDescent="0.25">
      <c r="A844" s="64" t="s">
        <v>792</v>
      </c>
      <c r="B844" s="21" t="s">
        <v>34</v>
      </c>
      <c r="C844" s="21" t="s">
        <v>654</v>
      </c>
      <c r="D844" s="23">
        <v>4500</v>
      </c>
      <c r="E844" s="23">
        <v>300</v>
      </c>
      <c r="F844" s="23">
        <v>2</v>
      </c>
      <c r="G844" s="23">
        <v>161</v>
      </c>
      <c r="H844" s="23">
        <v>0</v>
      </c>
      <c r="I844" s="23">
        <v>0</v>
      </c>
      <c r="J844" s="23">
        <v>0</v>
      </c>
      <c r="K844" s="23">
        <v>0</v>
      </c>
      <c r="L844" s="8">
        <f t="shared" si="112"/>
        <v>163</v>
      </c>
      <c r="M844" s="23">
        <v>0</v>
      </c>
      <c r="N844" s="23">
        <v>0</v>
      </c>
      <c r="O844" s="10">
        <f t="shared" si="111"/>
        <v>163</v>
      </c>
      <c r="P844" s="11">
        <f t="shared" si="113"/>
        <v>6.6666666666666666E-2</v>
      </c>
      <c r="Q844" s="11">
        <f t="shared" si="114"/>
        <v>3.6222222222222225E-2</v>
      </c>
      <c r="R844" s="21"/>
    </row>
    <row r="845" spans="1:18" ht="24" x14ac:dyDescent="0.25">
      <c r="A845" s="64" t="s">
        <v>792</v>
      </c>
      <c r="B845" s="21" t="s">
        <v>34</v>
      </c>
      <c r="C845" s="21" t="s">
        <v>794</v>
      </c>
      <c r="D845" s="23">
        <v>5700</v>
      </c>
      <c r="E845" s="23">
        <v>600</v>
      </c>
      <c r="F845" s="23">
        <v>126</v>
      </c>
      <c r="G845" s="23">
        <v>465</v>
      </c>
      <c r="H845" s="23">
        <v>2</v>
      </c>
      <c r="I845" s="23">
        <v>0</v>
      </c>
      <c r="J845" s="23">
        <v>0</v>
      </c>
      <c r="K845" s="23">
        <v>0</v>
      </c>
      <c r="L845" s="8">
        <f t="shared" si="112"/>
        <v>593</v>
      </c>
      <c r="M845" s="23">
        <v>0</v>
      </c>
      <c r="N845" s="23">
        <v>0</v>
      </c>
      <c r="O845" s="10">
        <f t="shared" si="111"/>
        <v>593</v>
      </c>
      <c r="P845" s="11">
        <f t="shared" si="113"/>
        <v>0.10526315789473684</v>
      </c>
      <c r="Q845" s="11">
        <f t="shared" si="114"/>
        <v>0.10403508771929824</v>
      </c>
      <c r="R845" s="21"/>
    </row>
    <row r="846" spans="1:18" x14ac:dyDescent="0.25">
      <c r="A846" s="64" t="s">
        <v>792</v>
      </c>
      <c r="B846" s="65" t="s">
        <v>34</v>
      </c>
      <c r="C846" s="65" t="s">
        <v>795</v>
      </c>
      <c r="D846" s="40">
        <v>11000</v>
      </c>
      <c r="E846" s="40">
        <v>1000</v>
      </c>
      <c r="F846" s="40">
        <v>125</v>
      </c>
      <c r="G846" s="40">
        <v>829</v>
      </c>
      <c r="H846" s="40">
        <v>22</v>
      </c>
      <c r="I846" s="40">
        <v>0</v>
      </c>
      <c r="J846" s="40">
        <v>0</v>
      </c>
      <c r="K846" s="40">
        <v>0</v>
      </c>
      <c r="L846" s="8">
        <f t="shared" si="112"/>
        <v>976</v>
      </c>
      <c r="M846" s="40">
        <v>2</v>
      </c>
      <c r="N846" s="40">
        <v>0</v>
      </c>
      <c r="O846" s="10">
        <f t="shared" si="111"/>
        <v>978</v>
      </c>
      <c r="P846" s="11">
        <f t="shared" si="113"/>
        <v>9.0909090909090912E-2</v>
      </c>
      <c r="Q846" s="11">
        <f t="shared" si="114"/>
        <v>8.8727272727272724E-2</v>
      </c>
      <c r="R846" s="66"/>
    </row>
    <row r="847" spans="1:18" x14ac:dyDescent="0.25">
      <c r="A847" s="64" t="s">
        <v>792</v>
      </c>
      <c r="B847" s="65" t="s">
        <v>34</v>
      </c>
      <c r="C847" s="65" t="s">
        <v>796</v>
      </c>
      <c r="D847" s="40">
        <v>4000</v>
      </c>
      <c r="E847" s="40">
        <v>300</v>
      </c>
      <c r="F847" s="40">
        <v>27</v>
      </c>
      <c r="G847" s="40">
        <v>223</v>
      </c>
      <c r="H847" s="40">
        <v>1</v>
      </c>
      <c r="I847" s="40">
        <v>0</v>
      </c>
      <c r="J847" s="40">
        <v>0</v>
      </c>
      <c r="K847" s="40">
        <v>0</v>
      </c>
      <c r="L847" s="8">
        <f t="shared" si="112"/>
        <v>251</v>
      </c>
      <c r="M847" s="40">
        <v>0</v>
      </c>
      <c r="N847" s="40">
        <v>0</v>
      </c>
      <c r="O847" s="10">
        <f t="shared" si="111"/>
        <v>251</v>
      </c>
      <c r="P847" s="11">
        <f t="shared" si="113"/>
        <v>7.4999999999999997E-2</v>
      </c>
      <c r="Q847" s="11">
        <f t="shared" si="114"/>
        <v>6.275E-2</v>
      </c>
      <c r="R847" s="66"/>
    </row>
    <row r="848" spans="1:18" x14ac:dyDescent="0.25">
      <c r="A848" s="64" t="s">
        <v>792</v>
      </c>
      <c r="B848" s="65" t="s">
        <v>34</v>
      </c>
      <c r="C848" s="65" t="s">
        <v>797</v>
      </c>
      <c r="D848" s="40">
        <v>8600</v>
      </c>
      <c r="E848" s="40">
        <v>350</v>
      </c>
      <c r="F848" s="40">
        <v>22</v>
      </c>
      <c r="G848" s="40">
        <v>303</v>
      </c>
      <c r="H848" s="40">
        <v>6</v>
      </c>
      <c r="I848" s="40">
        <v>0</v>
      </c>
      <c r="J848" s="40">
        <v>0</v>
      </c>
      <c r="K848" s="40">
        <v>0</v>
      </c>
      <c r="L848" s="8">
        <f t="shared" si="112"/>
        <v>331</v>
      </c>
      <c r="M848" s="40">
        <v>4</v>
      </c>
      <c r="N848" s="40">
        <v>0</v>
      </c>
      <c r="O848" s="10">
        <f t="shared" si="111"/>
        <v>335</v>
      </c>
      <c r="P848" s="11">
        <f t="shared" si="113"/>
        <v>4.0697674418604654E-2</v>
      </c>
      <c r="Q848" s="11">
        <f t="shared" si="114"/>
        <v>3.8488372093023256E-2</v>
      </c>
      <c r="R848" s="64"/>
    </row>
    <row r="849" spans="1:18" x14ac:dyDescent="0.25">
      <c r="A849" s="64" t="s">
        <v>792</v>
      </c>
      <c r="B849" s="65" t="s">
        <v>34</v>
      </c>
      <c r="C849" s="65" t="s">
        <v>798</v>
      </c>
      <c r="D849" s="40">
        <v>10700</v>
      </c>
      <c r="E849" s="40">
        <v>700</v>
      </c>
      <c r="F849" s="40">
        <v>186</v>
      </c>
      <c r="G849" s="40">
        <v>473</v>
      </c>
      <c r="H849" s="40">
        <v>9</v>
      </c>
      <c r="I849" s="40">
        <v>0</v>
      </c>
      <c r="J849" s="40">
        <v>0</v>
      </c>
      <c r="K849" s="40">
        <v>0</v>
      </c>
      <c r="L849" s="8">
        <f t="shared" si="112"/>
        <v>668</v>
      </c>
      <c r="M849" s="40">
        <v>0</v>
      </c>
      <c r="N849" s="40">
        <v>0</v>
      </c>
      <c r="O849" s="10">
        <f t="shared" si="111"/>
        <v>668</v>
      </c>
      <c r="P849" s="11">
        <f t="shared" si="113"/>
        <v>6.5420560747663545E-2</v>
      </c>
      <c r="Q849" s="11">
        <f t="shared" si="114"/>
        <v>6.2429906542056074E-2</v>
      </c>
      <c r="R849" s="64"/>
    </row>
    <row r="850" spans="1:18" x14ac:dyDescent="0.25">
      <c r="A850" s="64" t="s">
        <v>792</v>
      </c>
      <c r="B850" s="65" t="s">
        <v>34</v>
      </c>
      <c r="C850" s="65" t="s">
        <v>113</v>
      </c>
      <c r="D850" s="40">
        <v>6680</v>
      </c>
      <c r="E850" s="40">
        <v>250</v>
      </c>
      <c r="F850" s="40">
        <v>30</v>
      </c>
      <c r="G850" s="40">
        <v>177</v>
      </c>
      <c r="H850" s="40">
        <v>12</v>
      </c>
      <c r="I850" s="40">
        <v>0</v>
      </c>
      <c r="J850" s="40">
        <v>0</v>
      </c>
      <c r="K850" s="40">
        <v>0</v>
      </c>
      <c r="L850" s="8">
        <f t="shared" si="112"/>
        <v>219</v>
      </c>
      <c r="M850" s="40">
        <v>0</v>
      </c>
      <c r="N850" s="40">
        <v>0</v>
      </c>
      <c r="O850" s="10">
        <f t="shared" si="111"/>
        <v>219</v>
      </c>
      <c r="P850" s="11">
        <f t="shared" si="113"/>
        <v>3.7425149700598799E-2</v>
      </c>
      <c r="Q850" s="11">
        <f t="shared" si="114"/>
        <v>3.278443113772455E-2</v>
      </c>
      <c r="R850" s="64"/>
    </row>
    <row r="851" spans="1:18" x14ac:dyDescent="0.25">
      <c r="A851" s="64" t="s">
        <v>792</v>
      </c>
      <c r="B851" s="65" t="s">
        <v>34</v>
      </c>
      <c r="C851" s="65" t="s">
        <v>799</v>
      </c>
      <c r="D851" s="40">
        <v>4500</v>
      </c>
      <c r="E851" s="40">
        <v>150</v>
      </c>
      <c r="F851" s="40">
        <v>105</v>
      </c>
      <c r="G851" s="40">
        <v>159</v>
      </c>
      <c r="H851" s="40">
        <v>0</v>
      </c>
      <c r="I851" s="40">
        <v>0</v>
      </c>
      <c r="J851" s="40">
        <v>0</v>
      </c>
      <c r="K851" s="40">
        <v>0</v>
      </c>
      <c r="L851" s="8">
        <f t="shared" si="112"/>
        <v>264</v>
      </c>
      <c r="M851" s="40">
        <v>0</v>
      </c>
      <c r="N851" s="40">
        <v>0</v>
      </c>
      <c r="O851" s="10">
        <f t="shared" si="111"/>
        <v>264</v>
      </c>
      <c r="P851" s="11">
        <f t="shared" si="113"/>
        <v>3.3333333333333333E-2</v>
      </c>
      <c r="Q851" s="11">
        <f t="shared" si="114"/>
        <v>5.8666666666666666E-2</v>
      </c>
      <c r="R851" s="66"/>
    </row>
    <row r="852" spans="1:18" x14ac:dyDescent="0.25">
      <c r="A852" s="64" t="s">
        <v>792</v>
      </c>
      <c r="B852" s="65" t="s">
        <v>34</v>
      </c>
      <c r="C852" s="65" t="s">
        <v>800</v>
      </c>
      <c r="D852" s="40">
        <v>17300</v>
      </c>
      <c r="E852" s="40">
        <v>4000</v>
      </c>
      <c r="F852" s="40">
        <v>200</v>
      </c>
      <c r="G852" s="40">
        <v>2332</v>
      </c>
      <c r="H852" s="40">
        <v>733</v>
      </c>
      <c r="I852" s="40">
        <v>39</v>
      </c>
      <c r="J852" s="40">
        <v>0</v>
      </c>
      <c r="K852" s="40">
        <v>0</v>
      </c>
      <c r="L852" s="8">
        <f t="shared" si="112"/>
        <v>3304</v>
      </c>
      <c r="M852" s="40">
        <v>0</v>
      </c>
      <c r="N852" s="40">
        <v>0</v>
      </c>
      <c r="O852" s="10">
        <f t="shared" si="111"/>
        <v>3304</v>
      </c>
      <c r="P852" s="11">
        <f t="shared" si="113"/>
        <v>0.23121387283236994</v>
      </c>
      <c r="Q852" s="11">
        <f t="shared" si="114"/>
        <v>0.19098265895953756</v>
      </c>
      <c r="R852" s="64"/>
    </row>
    <row r="853" spans="1:18" x14ac:dyDescent="0.25">
      <c r="A853" s="64" t="s">
        <v>792</v>
      </c>
      <c r="B853" s="65" t="s">
        <v>34</v>
      </c>
      <c r="C853" s="65" t="s">
        <v>801</v>
      </c>
      <c r="D853" s="40">
        <v>4500</v>
      </c>
      <c r="E853" s="40">
        <v>200</v>
      </c>
      <c r="F853" s="40">
        <v>40</v>
      </c>
      <c r="G853" s="40">
        <v>122</v>
      </c>
      <c r="H853" s="40">
        <v>0</v>
      </c>
      <c r="I853" s="40">
        <v>0</v>
      </c>
      <c r="J853" s="40">
        <v>0</v>
      </c>
      <c r="K853" s="40">
        <v>0</v>
      </c>
      <c r="L853" s="8">
        <f t="shared" si="112"/>
        <v>162</v>
      </c>
      <c r="M853" s="40">
        <v>0</v>
      </c>
      <c r="N853" s="40">
        <v>0</v>
      </c>
      <c r="O853" s="10">
        <f t="shared" si="111"/>
        <v>162</v>
      </c>
      <c r="P853" s="11">
        <f t="shared" si="113"/>
        <v>4.4444444444444446E-2</v>
      </c>
      <c r="Q853" s="11">
        <f t="shared" si="114"/>
        <v>3.5999999999999997E-2</v>
      </c>
      <c r="R853" s="66"/>
    </row>
    <row r="854" spans="1:18" x14ac:dyDescent="0.25">
      <c r="A854" s="64" t="s">
        <v>792</v>
      </c>
      <c r="B854" s="65" t="s">
        <v>34</v>
      </c>
      <c r="C854" s="65" t="s">
        <v>802</v>
      </c>
      <c r="D854" s="40">
        <v>10700</v>
      </c>
      <c r="E854" s="40">
        <v>350</v>
      </c>
      <c r="F854" s="40">
        <v>17</v>
      </c>
      <c r="G854" s="40">
        <v>310</v>
      </c>
      <c r="H854" s="40">
        <v>2</v>
      </c>
      <c r="I854" s="40">
        <v>0</v>
      </c>
      <c r="J854" s="40">
        <v>0</v>
      </c>
      <c r="K854" s="40">
        <v>0</v>
      </c>
      <c r="L854" s="8">
        <f t="shared" si="112"/>
        <v>329</v>
      </c>
      <c r="M854" s="40">
        <v>6</v>
      </c>
      <c r="N854" s="40">
        <v>0</v>
      </c>
      <c r="O854" s="10">
        <f t="shared" si="111"/>
        <v>335</v>
      </c>
      <c r="P854" s="11">
        <f t="shared" si="113"/>
        <v>3.2710280373831772E-2</v>
      </c>
      <c r="Q854" s="11">
        <f t="shared" si="114"/>
        <v>3.074766355140187E-2</v>
      </c>
      <c r="R854" s="66"/>
    </row>
    <row r="855" spans="1:18" x14ac:dyDescent="0.25">
      <c r="A855" s="64" t="s">
        <v>792</v>
      </c>
      <c r="B855" s="65" t="s">
        <v>34</v>
      </c>
      <c r="C855" s="65" t="s">
        <v>803</v>
      </c>
      <c r="D855" s="40">
        <v>2100</v>
      </c>
      <c r="E855" s="40">
        <v>220</v>
      </c>
      <c r="F855" s="40">
        <v>20</v>
      </c>
      <c r="G855" s="40">
        <v>157</v>
      </c>
      <c r="H855" s="40">
        <v>1</v>
      </c>
      <c r="I855" s="40">
        <v>0</v>
      </c>
      <c r="J855" s="40">
        <v>0</v>
      </c>
      <c r="K855" s="40">
        <v>0</v>
      </c>
      <c r="L855" s="8">
        <f t="shared" si="112"/>
        <v>178</v>
      </c>
      <c r="M855" s="40">
        <v>0</v>
      </c>
      <c r="N855" s="40">
        <v>0</v>
      </c>
      <c r="O855" s="10">
        <f t="shared" si="111"/>
        <v>178</v>
      </c>
      <c r="P855" s="11">
        <f t="shared" si="113"/>
        <v>0.10476190476190476</v>
      </c>
      <c r="Q855" s="11">
        <f t="shared" si="114"/>
        <v>8.4761904761904761E-2</v>
      </c>
      <c r="R855" s="66"/>
    </row>
    <row r="856" spans="1:18" x14ac:dyDescent="0.25">
      <c r="A856" s="64" t="s">
        <v>792</v>
      </c>
      <c r="B856" s="65" t="s">
        <v>34</v>
      </c>
      <c r="C856" s="65" t="s">
        <v>92</v>
      </c>
      <c r="D856" s="40">
        <v>25100</v>
      </c>
      <c r="E856" s="40">
        <v>323</v>
      </c>
      <c r="F856" s="40">
        <v>38</v>
      </c>
      <c r="G856" s="40">
        <v>273</v>
      </c>
      <c r="H856" s="40">
        <v>1</v>
      </c>
      <c r="I856" s="40">
        <v>0</v>
      </c>
      <c r="J856" s="40">
        <v>0</v>
      </c>
      <c r="K856" s="40">
        <v>0</v>
      </c>
      <c r="L856" s="8">
        <f t="shared" si="112"/>
        <v>312</v>
      </c>
      <c r="M856" s="40">
        <v>0</v>
      </c>
      <c r="N856" s="40">
        <v>0</v>
      </c>
      <c r="O856" s="10">
        <f t="shared" si="111"/>
        <v>312</v>
      </c>
      <c r="P856" s="11">
        <f t="shared" si="113"/>
        <v>1.2868525896414343E-2</v>
      </c>
      <c r="Q856" s="11">
        <f t="shared" si="114"/>
        <v>1.2430278884462151E-2</v>
      </c>
      <c r="R856" s="66"/>
    </row>
    <row r="857" spans="1:18" x14ac:dyDescent="0.25">
      <c r="A857" s="64" t="s">
        <v>792</v>
      </c>
      <c r="B857" s="65" t="s">
        <v>34</v>
      </c>
      <c r="C857" s="65" t="s">
        <v>804</v>
      </c>
      <c r="D857" s="40">
        <v>16800</v>
      </c>
      <c r="E857" s="40">
        <v>850</v>
      </c>
      <c r="F857" s="40">
        <v>85</v>
      </c>
      <c r="G857" s="40">
        <v>637</v>
      </c>
      <c r="H857" s="40">
        <v>1</v>
      </c>
      <c r="I857" s="40">
        <v>0</v>
      </c>
      <c r="J857" s="40">
        <v>0</v>
      </c>
      <c r="K857" s="40">
        <v>0</v>
      </c>
      <c r="L857" s="8">
        <f t="shared" si="112"/>
        <v>723</v>
      </c>
      <c r="M857" s="40">
        <v>0</v>
      </c>
      <c r="N857" s="40">
        <v>0</v>
      </c>
      <c r="O857" s="10">
        <f t="shared" si="111"/>
        <v>723</v>
      </c>
      <c r="P857" s="11">
        <f t="shared" si="113"/>
        <v>5.0595238095238096E-2</v>
      </c>
      <c r="Q857" s="11">
        <f t="shared" si="114"/>
        <v>4.3035714285714288E-2</v>
      </c>
      <c r="R857" s="66"/>
    </row>
    <row r="858" spans="1:18" x14ac:dyDescent="0.25">
      <c r="A858" s="64" t="s">
        <v>792</v>
      </c>
      <c r="B858" s="65" t="s">
        <v>34</v>
      </c>
      <c r="C858" s="65" t="s">
        <v>107</v>
      </c>
      <c r="D858" s="40">
        <v>4800</v>
      </c>
      <c r="E858" s="40">
        <v>350</v>
      </c>
      <c r="F858" s="40">
        <v>59</v>
      </c>
      <c r="G858" s="40">
        <v>247</v>
      </c>
      <c r="H858" s="40">
        <v>30</v>
      </c>
      <c r="I858" s="40">
        <v>0</v>
      </c>
      <c r="J858" s="40">
        <v>0</v>
      </c>
      <c r="K858" s="40">
        <v>0</v>
      </c>
      <c r="L858" s="8">
        <f t="shared" si="112"/>
        <v>336</v>
      </c>
      <c r="M858" s="40">
        <v>0</v>
      </c>
      <c r="N858" s="40">
        <v>0</v>
      </c>
      <c r="O858" s="10">
        <f t="shared" si="111"/>
        <v>336</v>
      </c>
      <c r="P858" s="11">
        <f t="shared" si="113"/>
        <v>7.2916666666666671E-2</v>
      </c>
      <c r="Q858" s="11">
        <f t="shared" si="114"/>
        <v>7.0000000000000007E-2</v>
      </c>
      <c r="R858" s="66"/>
    </row>
    <row r="859" spans="1:18" x14ac:dyDescent="0.25">
      <c r="A859" s="64" t="s">
        <v>792</v>
      </c>
      <c r="B859" s="65" t="s">
        <v>34</v>
      </c>
      <c r="C859" s="65" t="s">
        <v>357</v>
      </c>
      <c r="D859" s="40">
        <v>13000</v>
      </c>
      <c r="E859" s="40">
        <v>1000</v>
      </c>
      <c r="F859" s="40">
        <v>44</v>
      </c>
      <c r="G859" s="40">
        <v>723</v>
      </c>
      <c r="H859" s="40">
        <v>2</v>
      </c>
      <c r="I859" s="40">
        <v>1</v>
      </c>
      <c r="J859" s="40">
        <v>0</v>
      </c>
      <c r="K859" s="40">
        <v>0</v>
      </c>
      <c r="L859" s="8">
        <f t="shared" si="112"/>
        <v>770</v>
      </c>
      <c r="M859" s="40">
        <v>2</v>
      </c>
      <c r="N859" s="40">
        <v>0</v>
      </c>
      <c r="O859" s="10">
        <f t="shared" si="111"/>
        <v>772</v>
      </c>
      <c r="P859" s="11">
        <f t="shared" si="113"/>
        <v>7.6923076923076927E-2</v>
      </c>
      <c r="Q859" s="11">
        <f t="shared" si="114"/>
        <v>5.9230769230769233E-2</v>
      </c>
      <c r="R859" s="66"/>
    </row>
    <row r="860" spans="1:18" x14ac:dyDescent="0.25">
      <c r="A860" s="15" t="s">
        <v>146</v>
      </c>
      <c r="B860" s="16"/>
      <c r="C860" s="16"/>
      <c r="D860" s="17">
        <f>+SUM(D843:D859)</f>
        <v>152980</v>
      </c>
      <c r="E860" s="17">
        <f t="shared" ref="E860:K860" si="116">+SUM(E843:E859)</f>
        <v>11543</v>
      </c>
      <c r="F860" s="17">
        <f t="shared" si="116"/>
        <v>1256</v>
      </c>
      <c r="G860" s="17">
        <f t="shared" si="116"/>
        <v>7928</v>
      </c>
      <c r="H860" s="17">
        <f t="shared" si="116"/>
        <v>826</v>
      </c>
      <c r="I860" s="17">
        <f t="shared" si="116"/>
        <v>40</v>
      </c>
      <c r="J860" s="17">
        <f t="shared" si="116"/>
        <v>0</v>
      </c>
      <c r="K860" s="17">
        <f t="shared" si="116"/>
        <v>0</v>
      </c>
      <c r="L860" s="17">
        <f t="shared" si="112"/>
        <v>10050</v>
      </c>
      <c r="M860" s="17">
        <f>+SUM(M843:M859)</f>
        <v>14</v>
      </c>
      <c r="N860" s="17">
        <f>+SUM(N843:N859)</f>
        <v>0</v>
      </c>
      <c r="O860" s="17">
        <f t="shared" si="111"/>
        <v>10064</v>
      </c>
      <c r="P860" s="18">
        <f t="shared" si="113"/>
        <v>7.5454307752647401E-2</v>
      </c>
      <c r="Q860" s="18">
        <f t="shared" si="114"/>
        <v>6.569486207347365E-2</v>
      </c>
      <c r="R860" s="16"/>
    </row>
    <row r="861" spans="1:18" x14ac:dyDescent="0.25">
      <c r="A861" s="6" t="s">
        <v>805</v>
      </c>
      <c r="B861" s="6"/>
      <c r="C861" s="6"/>
      <c r="D861" s="67">
        <f>D122+D161+D180+D187+D189+D191+D283+D301+D303+D307+D368+D394+D410+D420+D436+D484+D551+D557+D583+D595+D608+D610+D615+D621+D624+D657+D670+D672+D675+D696+D702+D707+D712+D298+D730+D830+D836+D842+D860+D309+D128</f>
        <v>12296051.5047362</v>
      </c>
      <c r="E861" s="67">
        <f t="shared" ref="E861:O861" si="117">E122+E161+E180+E187+E189+E191+E283+E301+E303+E307+E368+E394+E410+E420+E436+E484+E551+E557+E583+E595+E608+E610+E615+E621+E624+E657+E670+E672+E675+E696+E702+E707+E712+E298+E730+E830+E836+E842+E860+E309+E128</f>
        <v>10709661.1</v>
      </c>
      <c r="F861" s="67">
        <f t="shared" si="117"/>
        <v>2266055.3449032903</v>
      </c>
      <c r="G861" s="67">
        <f t="shared" si="117"/>
        <v>3618078.2714197705</v>
      </c>
      <c r="H861" s="67">
        <f t="shared" si="117"/>
        <v>2551158.4166719434</v>
      </c>
      <c r="I861" s="67">
        <f t="shared" si="117"/>
        <v>905419.04733169451</v>
      </c>
      <c r="J861" s="67">
        <f t="shared" si="117"/>
        <v>341523.91967330105</v>
      </c>
      <c r="K861" s="67">
        <f t="shared" si="117"/>
        <v>199565</v>
      </c>
      <c r="L861" s="67">
        <f t="shared" si="117"/>
        <v>9881800</v>
      </c>
      <c r="M861" s="67">
        <f t="shared" si="117"/>
        <v>184510</v>
      </c>
      <c r="N861" s="67">
        <f t="shared" si="117"/>
        <v>5779</v>
      </c>
      <c r="O861" s="67">
        <f t="shared" si="117"/>
        <v>10072089</v>
      </c>
      <c r="P861" s="68">
        <f t="shared" si="113"/>
        <v>0.87098375408356465</v>
      </c>
      <c r="Q861" s="68">
        <f t="shared" si="114"/>
        <v>0.8036563604335687</v>
      </c>
      <c r="R861" s="5"/>
    </row>
    <row r="862" spans="1:18" x14ac:dyDescent="0.25">
      <c r="A862" s="69"/>
      <c r="B862" s="70"/>
      <c r="C862" s="70"/>
      <c r="D862" s="71"/>
      <c r="E862" s="71"/>
      <c r="F862" s="72"/>
      <c r="G862" s="72"/>
      <c r="H862" s="72"/>
      <c r="I862" s="72"/>
      <c r="J862" s="72"/>
      <c r="K862" s="72"/>
      <c r="L862" s="73"/>
      <c r="M862" s="73"/>
      <c r="N862" s="73"/>
      <c r="O862" s="74"/>
      <c r="P862" s="75"/>
      <c r="Q862" s="75"/>
      <c r="R862" s="76"/>
    </row>
    <row r="863" spans="1:18" ht="60" x14ac:dyDescent="0.25">
      <c r="A863" s="77" t="s">
        <v>806</v>
      </c>
      <c r="B863" s="70"/>
      <c r="C863" s="70"/>
      <c r="D863" s="71"/>
      <c r="E863" s="71"/>
      <c r="F863" s="3"/>
      <c r="G863" s="3"/>
      <c r="H863" s="3"/>
      <c r="I863" s="3"/>
      <c r="J863" s="3"/>
      <c r="K863" s="3"/>
      <c r="L863" s="71"/>
      <c r="M863" s="71"/>
      <c r="N863" s="71"/>
      <c r="O863" s="78"/>
      <c r="P863" s="79"/>
      <c r="Q863" s="79"/>
      <c r="R863" s="76"/>
    </row>
    <row r="864" spans="1:18" ht="15.75" thickBot="1" x14ac:dyDescent="0.3">
      <c r="A864" s="70"/>
      <c r="B864" s="70"/>
      <c r="C864" s="70"/>
      <c r="D864" s="71"/>
      <c r="E864" s="71"/>
      <c r="F864" s="80" t="s">
        <v>807</v>
      </c>
      <c r="G864" s="80"/>
      <c r="H864" s="80"/>
      <c r="I864" s="80"/>
      <c r="J864" s="80"/>
      <c r="K864" s="80"/>
      <c r="L864" s="71"/>
      <c r="M864" s="71"/>
      <c r="N864" s="71"/>
      <c r="O864" s="78"/>
      <c r="P864" s="75"/>
      <c r="Q864" s="75"/>
      <c r="R864" s="76"/>
    </row>
    <row r="865" spans="1:18" ht="96.75" thickBot="1" x14ac:dyDescent="0.3">
      <c r="A865" s="81" t="s">
        <v>808</v>
      </c>
      <c r="B865" s="82" t="s">
        <v>809</v>
      </c>
      <c r="C865" s="83" t="s">
        <v>810</v>
      </c>
      <c r="D865" s="71"/>
      <c r="E865" s="71"/>
      <c r="F865" s="84" t="s">
        <v>811</v>
      </c>
      <c r="G865" s="85" t="s">
        <v>812</v>
      </c>
      <c r="H865" s="85" t="s">
        <v>813</v>
      </c>
      <c r="I865" s="85" t="s">
        <v>814</v>
      </c>
      <c r="J865" s="85" t="s">
        <v>815</v>
      </c>
      <c r="K865" s="86" t="s">
        <v>816</v>
      </c>
      <c r="L865" s="71"/>
      <c r="M865" s="71"/>
      <c r="N865" s="71"/>
      <c r="O865" s="78"/>
      <c r="P865" s="75"/>
      <c r="Q865" s="75"/>
      <c r="R865" s="76"/>
    </row>
    <row r="866" spans="1:18" ht="24" x14ac:dyDescent="0.25">
      <c r="A866" s="87" t="s">
        <v>817</v>
      </c>
      <c r="B866" s="88">
        <f>+L861</f>
        <v>9881800</v>
      </c>
      <c r="C866" s="89" t="e">
        <f>+B866/$C$870</f>
        <v>#DIV/0!</v>
      </c>
      <c r="D866" s="71"/>
      <c r="E866" s="71"/>
      <c r="F866" s="90">
        <f t="shared" ref="F866:K866" si="118">+F861</f>
        <v>2266055.3449032903</v>
      </c>
      <c r="G866" s="91">
        <f t="shared" si="118"/>
        <v>3618078.2714197705</v>
      </c>
      <c r="H866" s="91">
        <f t="shared" si="118"/>
        <v>2551158.4166719434</v>
      </c>
      <c r="I866" s="91">
        <f t="shared" si="118"/>
        <v>905419.04733169451</v>
      </c>
      <c r="J866" s="91">
        <f t="shared" si="118"/>
        <v>341523.91967330105</v>
      </c>
      <c r="K866" s="92">
        <f t="shared" si="118"/>
        <v>199565</v>
      </c>
      <c r="L866" s="71"/>
      <c r="M866" s="71"/>
      <c r="N866" s="71"/>
      <c r="O866" s="78"/>
      <c r="P866" s="75"/>
      <c r="Q866" s="75"/>
      <c r="R866" s="76"/>
    </row>
    <row r="867" spans="1:18" ht="15.75" thickBot="1" x14ac:dyDescent="0.3">
      <c r="A867" s="93" t="s">
        <v>818</v>
      </c>
      <c r="B867" s="94">
        <f>+M861</f>
        <v>184510</v>
      </c>
      <c r="C867" s="95" t="e">
        <f>+B867/$C$870</f>
        <v>#DIV/0!</v>
      </c>
      <c r="D867" s="71"/>
      <c r="E867" s="71"/>
      <c r="F867" s="96" t="e">
        <f t="shared" ref="F867:K867" si="119">+F866/$C$867</f>
        <v>#DIV/0!</v>
      </c>
      <c r="G867" s="97" t="e">
        <f t="shared" si="119"/>
        <v>#DIV/0!</v>
      </c>
      <c r="H867" s="97" t="e">
        <f t="shared" si="119"/>
        <v>#DIV/0!</v>
      </c>
      <c r="I867" s="97" t="e">
        <f t="shared" si="119"/>
        <v>#DIV/0!</v>
      </c>
      <c r="J867" s="97" t="e">
        <f t="shared" si="119"/>
        <v>#DIV/0!</v>
      </c>
      <c r="K867" s="98" t="e">
        <f t="shared" si="119"/>
        <v>#DIV/0!</v>
      </c>
      <c r="L867" s="71"/>
      <c r="M867" s="71"/>
      <c r="N867" s="71"/>
      <c r="O867" s="78"/>
      <c r="P867" s="75"/>
      <c r="Q867" s="75"/>
      <c r="R867" s="76"/>
    </row>
    <row r="868" spans="1:18" ht="15.75" thickBot="1" x14ac:dyDescent="0.3">
      <c r="A868" s="99" t="s">
        <v>819</v>
      </c>
      <c r="B868" s="100">
        <f>+N861</f>
        <v>5779</v>
      </c>
      <c r="C868" s="101" t="e">
        <f>+B868/$C$870</f>
        <v>#DIV/0!</v>
      </c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8"/>
      <c r="P868" s="75"/>
      <c r="Q868" s="75"/>
      <c r="R868" s="76"/>
    </row>
    <row r="869" spans="1:18" ht="84.75" thickBot="1" x14ac:dyDescent="0.3">
      <c r="A869" s="102" t="s">
        <v>820</v>
      </c>
      <c r="B869" s="103">
        <f>+SUM(B866:B868)</f>
        <v>10072089</v>
      </c>
      <c r="C869" s="104" t="e">
        <f>+SUM(C866:C868)</f>
        <v>#DIV/0!</v>
      </c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8"/>
      <c r="P869" s="75"/>
      <c r="Q869" s="75"/>
      <c r="R869" s="76"/>
    </row>
    <row r="870" spans="1:18" x14ac:dyDescent="0.25">
      <c r="A870" s="70"/>
      <c r="B870" s="70"/>
      <c r="C870" s="70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8"/>
      <c r="P870" s="75"/>
      <c r="Q870" s="75"/>
      <c r="R870" s="76"/>
    </row>
    <row r="871" spans="1:18" x14ac:dyDescent="0.25">
      <c r="A871" s="105" t="s">
        <v>821</v>
      </c>
      <c r="B871" s="105"/>
      <c r="C871" s="105"/>
      <c r="D871" s="105"/>
      <c r="E871" s="105"/>
      <c r="F871" s="105"/>
      <c r="G871" s="105"/>
      <c r="H871" s="105"/>
      <c r="I871" s="71"/>
      <c r="J871" s="71"/>
      <c r="K871" s="71"/>
      <c r="L871" s="71"/>
      <c r="M871" s="71"/>
      <c r="N871" s="71"/>
      <c r="O871" s="78"/>
      <c r="P871" s="75"/>
      <c r="Q871" s="75"/>
      <c r="R871" s="76"/>
    </row>
  </sheetData>
  <mergeCells count="3">
    <mergeCell ref="A1:R1"/>
    <mergeCell ref="F864:K864"/>
    <mergeCell ref="A871:H871"/>
  </mergeCells>
  <dataValidations count="1">
    <dataValidation type="whole" operator="greaterThanOrEqual" allowBlank="1" showInputMessage="1" showErrorMessage="1" errorTitle="Atención" error="Por favor ingrese valores enteros" sqref="M852:N859 D852:K859 M192:N282">
      <formula1>0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2021-01-14T15:49:03Z</dcterms:created>
  <dcterms:modified xsi:type="dcterms:W3CDTF">2021-01-14T15:50:11Z</dcterms:modified>
</cp:coreProperties>
</file>