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240" windowHeight="12435"/>
  </bookViews>
  <sheets>
    <sheet name="Gas Natural" sheetId="1" r:id="rId1"/>
    <sheet name="Hoja2" sheetId="3" r:id="rId2"/>
  </sheets>
  <definedNames>
    <definedName name="_xlnm._FilterDatabase" localSheetId="0" hidden="1">'Gas Natural'!$B$4:$S$684</definedName>
    <definedName name="_xlnm.Print_Area" localSheetId="0">'Gas Natural'!$A$1:$T$696</definedName>
  </definedNames>
  <calcPr calcId="145621"/>
</workbook>
</file>

<file path=xl/calcChain.xml><?xml version="1.0" encoding="utf-8"?>
<calcChain xmlns="http://schemas.openxmlformats.org/spreadsheetml/2006/main">
  <c r="H689" i="1" l="1"/>
  <c r="G689" i="1"/>
  <c r="D689" i="1"/>
  <c r="C692" i="1"/>
  <c r="C691" i="1"/>
  <c r="C690" i="1"/>
  <c r="C689" i="1"/>
  <c r="P684" i="1"/>
  <c r="R684" i="1"/>
  <c r="Q684" i="1"/>
  <c r="O684" i="1"/>
  <c r="N684" i="1"/>
  <c r="M684" i="1"/>
  <c r="L684" i="1"/>
  <c r="H684" i="1"/>
  <c r="I684" i="1"/>
  <c r="J684" i="1"/>
  <c r="K684" i="1"/>
  <c r="G684" i="1"/>
  <c r="F684" i="1"/>
  <c r="E684" i="1"/>
  <c r="R541" i="1"/>
  <c r="F541" i="1"/>
  <c r="E541" i="1"/>
  <c r="R538" i="1"/>
  <c r="R539" i="1"/>
  <c r="R540" i="1"/>
  <c r="Q538" i="1"/>
  <c r="Q539" i="1"/>
  <c r="Q540" i="1"/>
  <c r="R537" i="1"/>
  <c r="Q537" i="1"/>
  <c r="Q541" i="1"/>
  <c r="P541" i="1"/>
  <c r="Q550" i="1"/>
  <c r="P545" i="1"/>
  <c r="N541" i="1"/>
  <c r="N545" i="1"/>
  <c r="M541" i="1"/>
  <c r="M538" i="1"/>
  <c r="M539" i="1"/>
  <c r="M540" i="1"/>
  <c r="M537" i="1"/>
  <c r="F545" i="1"/>
  <c r="F557" i="1"/>
  <c r="F534" i="1"/>
  <c r="F536" i="1"/>
  <c r="E536" i="1"/>
  <c r="E545" i="1"/>
  <c r="M652" i="1" l="1"/>
  <c r="O652" i="1"/>
  <c r="N652" i="1"/>
  <c r="O654" i="1"/>
  <c r="O666" i="1"/>
  <c r="N666" i="1"/>
  <c r="O664" i="1"/>
  <c r="O669" i="1"/>
  <c r="O672" i="1"/>
  <c r="E557" i="1" l="1"/>
  <c r="E483" i="1"/>
  <c r="O483" i="1"/>
  <c r="P483" i="1"/>
  <c r="F483" i="1"/>
  <c r="G483" i="1"/>
  <c r="H483" i="1"/>
  <c r="I483" i="1"/>
  <c r="J483" i="1"/>
  <c r="K483" i="1"/>
  <c r="L483" i="1"/>
  <c r="N483" i="1"/>
  <c r="E457" i="1"/>
  <c r="M459" i="1"/>
  <c r="R459" i="1" s="1"/>
  <c r="M460" i="1"/>
  <c r="R460" i="1" s="1"/>
  <c r="M461" i="1"/>
  <c r="R461" i="1" s="1"/>
  <c r="M462" i="1"/>
  <c r="R462" i="1" s="1"/>
  <c r="M463" i="1"/>
  <c r="R463" i="1" s="1"/>
  <c r="M464" i="1"/>
  <c r="R464" i="1" s="1"/>
  <c r="M465" i="1"/>
  <c r="R465" i="1" s="1"/>
  <c r="M466" i="1"/>
  <c r="R466" i="1" s="1"/>
  <c r="M467" i="1"/>
  <c r="R467" i="1" s="1"/>
  <c r="M468" i="1"/>
  <c r="R468" i="1" s="1"/>
  <c r="M469" i="1"/>
  <c r="R469" i="1" s="1"/>
  <c r="M470" i="1"/>
  <c r="R470" i="1" s="1"/>
  <c r="M471" i="1"/>
  <c r="R471" i="1" s="1"/>
  <c r="M472" i="1"/>
  <c r="R472" i="1" s="1"/>
  <c r="M473" i="1"/>
  <c r="R473" i="1" s="1"/>
  <c r="M474" i="1"/>
  <c r="R474" i="1" s="1"/>
  <c r="M475" i="1"/>
  <c r="R475" i="1" s="1"/>
  <c r="M476" i="1"/>
  <c r="R476" i="1" s="1"/>
  <c r="M477" i="1"/>
  <c r="R477" i="1" s="1"/>
  <c r="M478" i="1"/>
  <c r="R478" i="1" s="1"/>
  <c r="M479" i="1"/>
  <c r="R479" i="1" s="1"/>
  <c r="M480" i="1"/>
  <c r="R480" i="1" s="1"/>
  <c r="M481" i="1"/>
  <c r="R481" i="1" s="1"/>
  <c r="M482" i="1"/>
  <c r="R482" i="1" s="1"/>
  <c r="M458" i="1"/>
  <c r="Q482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58" i="1"/>
  <c r="E488" i="1"/>
  <c r="E451" i="1"/>
  <c r="F395" i="1"/>
  <c r="G395" i="1"/>
  <c r="H395" i="1"/>
  <c r="I395" i="1"/>
  <c r="J395" i="1"/>
  <c r="K395" i="1"/>
  <c r="L395" i="1"/>
  <c r="N395" i="1"/>
  <c r="O395" i="1"/>
  <c r="P395" i="1"/>
  <c r="E395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51" i="1"/>
  <c r="M394" i="1"/>
  <c r="R394" i="1" s="1"/>
  <c r="M352" i="1"/>
  <c r="R352" i="1" s="1"/>
  <c r="M353" i="1"/>
  <c r="R353" i="1" s="1"/>
  <c r="M354" i="1"/>
  <c r="R354" i="1" s="1"/>
  <c r="M355" i="1"/>
  <c r="R355" i="1" s="1"/>
  <c r="M356" i="1"/>
  <c r="R356" i="1" s="1"/>
  <c r="M357" i="1"/>
  <c r="R357" i="1" s="1"/>
  <c r="M358" i="1"/>
  <c r="R358" i="1" s="1"/>
  <c r="M359" i="1"/>
  <c r="R359" i="1" s="1"/>
  <c r="M360" i="1"/>
  <c r="R360" i="1" s="1"/>
  <c r="M361" i="1"/>
  <c r="R361" i="1" s="1"/>
  <c r="M362" i="1"/>
  <c r="R362" i="1" s="1"/>
  <c r="M363" i="1"/>
  <c r="R363" i="1" s="1"/>
  <c r="M364" i="1"/>
  <c r="R364" i="1" s="1"/>
  <c r="M365" i="1"/>
  <c r="R365" i="1" s="1"/>
  <c r="M366" i="1"/>
  <c r="R366" i="1" s="1"/>
  <c r="M367" i="1"/>
  <c r="R367" i="1" s="1"/>
  <c r="M368" i="1"/>
  <c r="R368" i="1" s="1"/>
  <c r="M369" i="1"/>
  <c r="R369" i="1" s="1"/>
  <c r="M370" i="1"/>
  <c r="R370" i="1" s="1"/>
  <c r="M371" i="1"/>
  <c r="R371" i="1" s="1"/>
  <c r="M372" i="1"/>
  <c r="R372" i="1" s="1"/>
  <c r="M373" i="1"/>
  <c r="R373" i="1" s="1"/>
  <c r="M374" i="1"/>
  <c r="R374" i="1" s="1"/>
  <c r="M375" i="1"/>
  <c r="R375" i="1" s="1"/>
  <c r="M376" i="1"/>
  <c r="R376" i="1" s="1"/>
  <c r="M377" i="1"/>
  <c r="R377" i="1" s="1"/>
  <c r="M378" i="1"/>
  <c r="R378" i="1" s="1"/>
  <c r="M379" i="1"/>
  <c r="R379" i="1" s="1"/>
  <c r="M380" i="1"/>
  <c r="R380" i="1" s="1"/>
  <c r="M381" i="1"/>
  <c r="R381" i="1" s="1"/>
  <c r="M382" i="1"/>
  <c r="R382" i="1" s="1"/>
  <c r="M383" i="1"/>
  <c r="R383" i="1" s="1"/>
  <c r="M384" i="1"/>
  <c r="R384" i="1" s="1"/>
  <c r="M385" i="1"/>
  <c r="R385" i="1" s="1"/>
  <c r="M386" i="1"/>
  <c r="R386" i="1" s="1"/>
  <c r="M387" i="1"/>
  <c r="R387" i="1" s="1"/>
  <c r="M388" i="1"/>
  <c r="R388" i="1" s="1"/>
  <c r="M389" i="1"/>
  <c r="R389" i="1" s="1"/>
  <c r="M390" i="1"/>
  <c r="R390" i="1" s="1"/>
  <c r="M391" i="1"/>
  <c r="R391" i="1" s="1"/>
  <c r="M392" i="1"/>
  <c r="R392" i="1" s="1"/>
  <c r="M393" i="1"/>
  <c r="R393" i="1" s="1"/>
  <c r="M351" i="1"/>
  <c r="Q483" i="1" l="1"/>
  <c r="M483" i="1"/>
  <c r="R483" i="1" s="1"/>
  <c r="R458" i="1"/>
  <c r="Q395" i="1"/>
  <c r="M395" i="1"/>
  <c r="R395" i="1" s="1"/>
  <c r="E629" i="3" l="1"/>
  <c r="E683" i="1"/>
  <c r="F610" i="3"/>
  <c r="F664" i="1"/>
  <c r="E610" i="3"/>
  <c r="E664" i="1"/>
  <c r="F332" i="3" l="1"/>
  <c r="F334" i="1"/>
  <c r="Q678" i="1" l="1"/>
  <c r="F683" i="1"/>
  <c r="Q683" i="1" s="1"/>
  <c r="G683" i="1"/>
  <c r="H683" i="1"/>
  <c r="I683" i="1"/>
  <c r="J683" i="1"/>
  <c r="K683" i="1"/>
  <c r="N683" i="1"/>
  <c r="O683" i="1"/>
  <c r="P683" i="1"/>
  <c r="E672" i="1"/>
  <c r="F672" i="1"/>
  <c r="G672" i="1"/>
  <c r="H672" i="1"/>
  <c r="I672" i="1"/>
  <c r="N672" i="1"/>
  <c r="P672" i="1"/>
  <c r="P669" i="1"/>
  <c r="F669" i="1"/>
  <c r="G669" i="1"/>
  <c r="H669" i="1"/>
  <c r="I669" i="1"/>
  <c r="J669" i="1"/>
  <c r="N669" i="1"/>
  <c r="E666" i="1"/>
  <c r="E669" i="1"/>
  <c r="F666" i="1"/>
  <c r="G666" i="1"/>
  <c r="H666" i="1"/>
  <c r="I666" i="1"/>
  <c r="J666" i="1"/>
  <c r="P666" i="1"/>
  <c r="N664" i="1"/>
  <c r="Q664" i="1"/>
  <c r="G664" i="1"/>
  <c r="H664" i="1"/>
  <c r="I664" i="1"/>
  <c r="P664" i="1"/>
  <c r="F654" i="1"/>
  <c r="G654" i="1"/>
  <c r="H654" i="1"/>
  <c r="N654" i="1"/>
  <c r="P654" i="1"/>
  <c r="E654" i="1"/>
  <c r="F652" i="1"/>
  <c r="E652" i="1"/>
  <c r="P650" i="1"/>
  <c r="F650" i="1"/>
  <c r="G650" i="1"/>
  <c r="H650" i="1"/>
  <c r="I650" i="1"/>
  <c r="J650" i="1"/>
  <c r="K650" i="1"/>
  <c r="L650" i="1"/>
  <c r="N650" i="1"/>
  <c r="O650" i="1"/>
  <c r="E650" i="1"/>
  <c r="F569" i="1"/>
  <c r="P569" i="1"/>
  <c r="G569" i="1"/>
  <c r="H569" i="1"/>
  <c r="I569" i="1"/>
  <c r="J569" i="1"/>
  <c r="K569" i="1"/>
  <c r="N569" i="1"/>
  <c r="E569" i="1"/>
  <c r="P557" i="1"/>
  <c r="G557" i="1"/>
  <c r="H557" i="1"/>
  <c r="I557" i="1"/>
  <c r="J557" i="1"/>
  <c r="N557" i="1"/>
  <c r="O557" i="1"/>
  <c r="G545" i="1"/>
  <c r="H545" i="1"/>
  <c r="O545" i="1"/>
  <c r="E534" i="1"/>
  <c r="H536" i="1"/>
  <c r="N536" i="1"/>
  <c r="P536" i="1"/>
  <c r="N534" i="1"/>
  <c r="Q517" i="1"/>
  <c r="G534" i="1"/>
  <c r="H534" i="1"/>
  <c r="I534" i="1"/>
  <c r="J534" i="1"/>
  <c r="P534" i="1"/>
  <c r="F521" i="1"/>
  <c r="G521" i="1"/>
  <c r="H521" i="1"/>
  <c r="I521" i="1"/>
  <c r="N521" i="1"/>
  <c r="P521" i="1"/>
  <c r="E521" i="1"/>
  <c r="P519" i="1"/>
  <c r="F519" i="1"/>
  <c r="G519" i="1"/>
  <c r="H519" i="1"/>
  <c r="I519" i="1"/>
  <c r="J519" i="1"/>
  <c r="K519" i="1"/>
  <c r="L519" i="1"/>
  <c r="N519" i="1"/>
  <c r="O519" i="1"/>
  <c r="E519" i="1"/>
  <c r="E507" i="1"/>
  <c r="P507" i="1"/>
  <c r="F507" i="1"/>
  <c r="G507" i="1"/>
  <c r="H507" i="1"/>
  <c r="I507" i="1"/>
  <c r="J507" i="1"/>
  <c r="K507" i="1"/>
  <c r="N507" i="1"/>
  <c r="O507" i="1"/>
  <c r="P488" i="1"/>
  <c r="I488" i="1"/>
  <c r="F488" i="1"/>
  <c r="Q488" i="1" s="1"/>
  <c r="G488" i="1"/>
  <c r="H488" i="1"/>
  <c r="J488" i="1"/>
  <c r="N488" i="1"/>
  <c r="I457" i="1"/>
  <c r="P457" i="1"/>
  <c r="F457" i="1"/>
  <c r="Q457" i="1" s="1"/>
  <c r="G457" i="1"/>
  <c r="H457" i="1"/>
  <c r="J457" i="1"/>
  <c r="K457" i="1"/>
  <c r="L457" i="1"/>
  <c r="N457" i="1"/>
  <c r="O457" i="1"/>
  <c r="P451" i="1"/>
  <c r="F451" i="1"/>
  <c r="Q451" i="1" s="1"/>
  <c r="G451" i="1"/>
  <c r="H451" i="1"/>
  <c r="I451" i="1"/>
  <c r="J451" i="1"/>
  <c r="K451" i="1"/>
  <c r="L451" i="1"/>
  <c r="N451" i="1"/>
  <c r="O451" i="1"/>
  <c r="P350" i="1"/>
  <c r="E350" i="1"/>
  <c r="M338" i="1"/>
  <c r="R338" i="1" s="1"/>
  <c r="K350" i="1"/>
  <c r="I350" i="1"/>
  <c r="F350" i="1"/>
  <c r="G350" i="1"/>
  <c r="H350" i="1"/>
  <c r="J350" i="1"/>
  <c r="N350" i="1"/>
  <c r="O350" i="1"/>
  <c r="H334" i="1"/>
  <c r="E334" i="1"/>
  <c r="Q334" i="1" s="1"/>
  <c r="P334" i="1"/>
  <c r="O334" i="1"/>
  <c r="G334" i="1"/>
  <c r="I334" i="1"/>
  <c r="J334" i="1"/>
  <c r="K334" i="1"/>
  <c r="L334" i="1"/>
  <c r="N334" i="1"/>
  <c r="O325" i="1"/>
  <c r="F325" i="1"/>
  <c r="G325" i="1"/>
  <c r="H325" i="1"/>
  <c r="I325" i="1"/>
  <c r="J325" i="1"/>
  <c r="K325" i="1"/>
  <c r="L325" i="1"/>
  <c r="N325" i="1"/>
  <c r="P325" i="1"/>
  <c r="E325" i="1"/>
  <c r="E313" i="1"/>
  <c r="I313" i="1"/>
  <c r="F313" i="1"/>
  <c r="P313" i="1"/>
  <c r="G313" i="1"/>
  <c r="H313" i="1"/>
  <c r="J313" i="1"/>
  <c r="K313" i="1"/>
  <c r="N313" i="1"/>
  <c r="E297" i="1"/>
  <c r="M299" i="1"/>
  <c r="R299" i="1" s="1"/>
  <c r="R543" i="1"/>
  <c r="R651" i="1"/>
  <c r="R682" i="1"/>
  <c r="Q682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4" i="1"/>
  <c r="Q315" i="1"/>
  <c r="Q316" i="1"/>
  <c r="Q317" i="1"/>
  <c r="Q318" i="1"/>
  <c r="Q319" i="1"/>
  <c r="Q320" i="1"/>
  <c r="Q321" i="1"/>
  <c r="Q322" i="1"/>
  <c r="Q323" i="1"/>
  <c r="Q324" i="1"/>
  <c r="Q326" i="1"/>
  <c r="Q327" i="1"/>
  <c r="Q328" i="1"/>
  <c r="Q329" i="1"/>
  <c r="Q330" i="1"/>
  <c r="Q331" i="1"/>
  <c r="Q332" i="1"/>
  <c r="Q333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2" i="1"/>
  <c r="Q453" i="1"/>
  <c r="Q454" i="1"/>
  <c r="Q455" i="1"/>
  <c r="Q456" i="1"/>
  <c r="Q484" i="1"/>
  <c r="Q485" i="1"/>
  <c r="Q486" i="1"/>
  <c r="Q487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8" i="1"/>
  <c r="Q509" i="1"/>
  <c r="Q510" i="1"/>
  <c r="Q511" i="1"/>
  <c r="Q512" i="1"/>
  <c r="Q513" i="1"/>
  <c r="Q514" i="1"/>
  <c r="Q515" i="1"/>
  <c r="Q516" i="1"/>
  <c r="Q518" i="1"/>
  <c r="Q520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5" i="1"/>
  <c r="Q542" i="1"/>
  <c r="Q543" i="1"/>
  <c r="Q544" i="1"/>
  <c r="Q546" i="1"/>
  <c r="Q547" i="1"/>
  <c r="Q548" i="1"/>
  <c r="Q549" i="1"/>
  <c r="Q551" i="1"/>
  <c r="Q552" i="1"/>
  <c r="Q553" i="1"/>
  <c r="Q554" i="1"/>
  <c r="Q555" i="1"/>
  <c r="Q556" i="1"/>
  <c r="Q558" i="1"/>
  <c r="Q559" i="1"/>
  <c r="Q560" i="1"/>
  <c r="Q561" i="1"/>
  <c r="Q562" i="1"/>
  <c r="Q563" i="1"/>
  <c r="Q564" i="1"/>
  <c r="Q565" i="1"/>
  <c r="Q566" i="1"/>
  <c r="Q567" i="1"/>
  <c r="Q568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1" i="1"/>
  <c r="Q653" i="1"/>
  <c r="Q655" i="1"/>
  <c r="Q656" i="1"/>
  <c r="Q657" i="1"/>
  <c r="Q658" i="1"/>
  <c r="Q659" i="1"/>
  <c r="Q660" i="1"/>
  <c r="Q661" i="1"/>
  <c r="Q662" i="1"/>
  <c r="Q663" i="1"/>
  <c r="Q665" i="1"/>
  <c r="Q667" i="1"/>
  <c r="Q668" i="1"/>
  <c r="Q670" i="1"/>
  <c r="Q671" i="1"/>
  <c r="Q673" i="1"/>
  <c r="Q674" i="1"/>
  <c r="Q675" i="1"/>
  <c r="Q676" i="1"/>
  <c r="Q677" i="1"/>
  <c r="Q679" i="1"/>
  <c r="Q680" i="1"/>
  <c r="Q681" i="1"/>
  <c r="Q298" i="1"/>
  <c r="M327" i="1"/>
  <c r="M328" i="1"/>
  <c r="R328" i="1" s="1"/>
  <c r="M329" i="1"/>
  <c r="R329" i="1" s="1"/>
  <c r="M330" i="1"/>
  <c r="R330" i="1" s="1"/>
  <c r="M331" i="1"/>
  <c r="R331" i="1" s="1"/>
  <c r="M332" i="1"/>
  <c r="R332" i="1" s="1"/>
  <c r="M333" i="1"/>
  <c r="R333" i="1" s="1"/>
  <c r="M335" i="1"/>
  <c r="R335" i="1" s="1"/>
  <c r="M336" i="1"/>
  <c r="R336" i="1" s="1"/>
  <c r="M337" i="1"/>
  <c r="R337" i="1" s="1"/>
  <c r="M339" i="1"/>
  <c r="R339" i="1" s="1"/>
  <c r="M340" i="1"/>
  <c r="R340" i="1" s="1"/>
  <c r="M341" i="1"/>
  <c r="R341" i="1" s="1"/>
  <c r="M342" i="1"/>
  <c r="R342" i="1" s="1"/>
  <c r="M343" i="1"/>
  <c r="R343" i="1" s="1"/>
  <c r="M344" i="1"/>
  <c r="R344" i="1" s="1"/>
  <c r="M345" i="1"/>
  <c r="R345" i="1" s="1"/>
  <c r="M346" i="1"/>
  <c r="R346" i="1" s="1"/>
  <c r="M347" i="1"/>
  <c r="R347" i="1" s="1"/>
  <c r="M348" i="1"/>
  <c r="R348" i="1" s="1"/>
  <c r="M349" i="1"/>
  <c r="R349" i="1" s="1"/>
  <c r="R351" i="1"/>
  <c r="M396" i="1"/>
  <c r="M397" i="1"/>
  <c r="R397" i="1" s="1"/>
  <c r="M398" i="1"/>
  <c r="R398" i="1" s="1"/>
  <c r="M399" i="1"/>
  <c r="R399" i="1" s="1"/>
  <c r="M400" i="1"/>
  <c r="R400" i="1" s="1"/>
  <c r="M401" i="1"/>
  <c r="R401" i="1" s="1"/>
  <c r="M402" i="1"/>
  <c r="R402" i="1" s="1"/>
  <c r="M403" i="1"/>
  <c r="R403" i="1" s="1"/>
  <c r="M404" i="1"/>
  <c r="R404" i="1" s="1"/>
  <c r="M405" i="1"/>
  <c r="R405" i="1" s="1"/>
  <c r="M406" i="1"/>
  <c r="R406" i="1" s="1"/>
  <c r="M407" i="1"/>
  <c r="R407" i="1" s="1"/>
  <c r="M408" i="1"/>
  <c r="R408" i="1" s="1"/>
  <c r="M409" i="1"/>
  <c r="R409" i="1" s="1"/>
  <c r="M410" i="1"/>
  <c r="R410" i="1" s="1"/>
  <c r="M411" i="1"/>
  <c r="R411" i="1" s="1"/>
  <c r="M412" i="1"/>
  <c r="R412" i="1" s="1"/>
  <c r="M413" i="1"/>
  <c r="R413" i="1" s="1"/>
  <c r="M414" i="1"/>
  <c r="R414" i="1" s="1"/>
  <c r="M415" i="1"/>
  <c r="R415" i="1" s="1"/>
  <c r="M416" i="1"/>
  <c r="R416" i="1" s="1"/>
  <c r="M417" i="1"/>
  <c r="R417" i="1" s="1"/>
  <c r="M418" i="1"/>
  <c r="R418" i="1" s="1"/>
  <c r="M419" i="1"/>
  <c r="R419" i="1" s="1"/>
  <c r="M420" i="1"/>
  <c r="R420" i="1" s="1"/>
  <c r="M421" i="1"/>
  <c r="R421" i="1" s="1"/>
  <c r="M422" i="1"/>
  <c r="R422" i="1" s="1"/>
  <c r="M423" i="1"/>
  <c r="R423" i="1" s="1"/>
  <c r="M424" i="1"/>
  <c r="R424" i="1" s="1"/>
  <c r="M425" i="1"/>
  <c r="R425" i="1" s="1"/>
  <c r="M426" i="1"/>
  <c r="R426" i="1" s="1"/>
  <c r="M427" i="1"/>
  <c r="R427" i="1" s="1"/>
  <c r="M428" i="1"/>
  <c r="R428" i="1" s="1"/>
  <c r="M429" i="1"/>
  <c r="R429" i="1" s="1"/>
  <c r="M430" i="1"/>
  <c r="R430" i="1" s="1"/>
  <c r="M431" i="1"/>
  <c r="R431" i="1" s="1"/>
  <c r="M432" i="1"/>
  <c r="R432" i="1" s="1"/>
  <c r="M433" i="1"/>
  <c r="R433" i="1" s="1"/>
  <c r="M434" i="1"/>
  <c r="R434" i="1" s="1"/>
  <c r="M435" i="1"/>
  <c r="R435" i="1" s="1"/>
  <c r="M436" i="1"/>
  <c r="R436" i="1" s="1"/>
  <c r="M437" i="1"/>
  <c r="R437" i="1" s="1"/>
  <c r="M438" i="1"/>
  <c r="R438" i="1" s="1"/>
  <c r="M439" i="1"/>
  <c r="R439" i="1" s="1"/>
  <c r="M440" i="1"/>
  <c r="R440" i="1" s="1"/>
  <c r="M441" i="1"/>
  <c r="R441" i="1" s="1"/>
  <c r="M442" i="1"/>
  <c r="R442" i="1" s="1"/>
  <c r="M443" i="1"/>
  <c r="R443" i="1" s="1"/>
  <c r="M444" i="1"/>
  <c r="R444" i="1" s="1"/>
  <c r="M445" i="1"/>
  <c r="R445" i="1" s="1"/>
  <c r="M446" i="1"/>
  <c r="R446" i="1" s="1"/>
  <c r="M447" i="1"/>
  <c r="R447" i="1" s="1"/>
  <c r="M448" i="1"/>
  <c r="R448" i="1" s="1"/>
  <c r="M449" i="1"/>
  <c r="R449" i="1" s="1"/>
  <c r="M450" i="1"/>
  <c r="R450" i="1" s="1"/>
  <c r="M452" i="1"/>
  <c r="M453" i="1"/>
  <c r="R453" i="1" s="1"/>
  <c r="M454" i="1"/>
  <c r="R454" i="1" s="1"/>
  <c r="M455" i="1"/>
  <c r="R455" i="1" s="1"/>
  <c r="M456" i="1"/>
  <c r="R456" i="1" s="1"/>
  <c r="M484" i="1"/>
  <c r="M485" i="1"/>
  <c r="R485" i="1" s="1"/>
  <c r="M486" i="1"/>
  <c r="R486" i="1" s="1"/>
  <c r="M487" i="1"/>
  <c r="R487" i="1" s="1"/>
  <c r="M489" i="1"/>
  <c r="R489" i="1" s="1"/>
  <c r="M490" i="1"/>
  <c r="R490" i="1" s="1"/>
  <c r="M491" i="1"/>
  <c r="M492" i="1"/>
  <c r="R492" i="1" s="1"/>
  <c r="M493" i="1"/>
  <c r="R493" i="1" s="1"/>
  <c r="M494" i="1"/>
  <c r="R494" i="1" s="1"/>
  <c r="M495" i="1"/>
  <c r="R495" i="1" s="1"/>
  <c r="M496" i="1"/>
  <c r="R496" i="1" s="1"/>
  <c r="M497" i="1"/>
  <c r="R497" i="1" s="1"/>
  <c r="M498" i="1"/>
  <c r="R498" i="1" s="1"/>
  <c r="M499" i="1"/>
  <c r="R499" i="1" s="1"/>
  <c r="M500" i="1"/>
  <c r="R500" i="1" s="1"/>
  <c r="M501" i="1"/>
  <c r="R501" i="1" s="1"/>
  <c r="M502" i="1"/>
  <c r="R502" i="1" s="1"/>
  <c r="M503" i="1"/>
  <c r="R503" i="1" s="1"/>
  <c r="M504" i="1"/>
  <c r="R504" i="1" s="1"/>
  <c r="M505" i="1"/>
  <c r="R505" i="1" s="1"/>
  <c r="M506" i="1"/>
  <c r="R506" i="1" s="1"/>
  <c r="M508" i="1"/>
  <c r="R508" i="1" s="1"/>
  <c r="M509" i="1"/>
  <c r="R509" i="1" s="1"/>
  <c r="M510" i="1"/>
  <c r="M511" i="1"/>
  <c r="R511" i="1" s="1"/>
  <c r="M512" i="1"/>
  <c r="R512" i="1" s="1"/>
  <c r="M513" i="1"/>
  <c r="R513" i="1" s="1"/>
  <c r="M514" i="1"/>
  <c r="R514" i="1" s="1"/>
  <c r="M515" i="1"/>
  <c r="R515" i="1" s="1"/>
  <c r="M516" i="1"/>
  <c r="R516" i="1" s="1"/>
  <c r="M517" i="1"/>
  <c r="R517" i="1" s="1"/>
  <c r="M518" i="1"/>
  <c r="R518" i="1" s="1"/>
  <c r="M520" i="1"/>
  <c r="M521" i="1" s="1"/>
  <c r="M522" i="1"/>
  <c r="R522" i="1" s="1"/>
  <c r="M523" i="1"/>
  <c r="R523" i="1" s="1"/>
  <c r="M524" i="1"/>
  <c r="R524" i="1" s="1"/>
  <c r="M525" i="1"/>
  <c r="R525" i="1" s="1"/>
  <c r="M526" i="1"/>
  <c r="R526" i="1" s="1"/>
  <c r="M527" i="1"/>
  <c r="R527" i="1" s="1"/>
  <c r="M528" i="1"/>
  <c r="R528" i="1" s="1"/>
  <c r="M529" i="1"/>
  <c r="R529" i="1" s="1"/>
  <c r="M530" i="1"/>
  <c r="R530" i="1" s="1"/>
  <c r="M531" i="1"/>
  <c r="R531" i="1" s="1"/>
  <c r="M532" i="1"/>
  <c r="R532" i="1" s="1"/>
  <c r="M533" i="1"/>
  <c r="R533" i="1" s="1"/>
  <c r="M535" i="1"/>
  <c r="M536" i="1" s="1"/>
  <c r="M542" i="1"/>
  <c r="R542" i="1" s="1"/>
  <c r="M544" i="1"/>
  <c r="M546" i="1"/>
  <c r="R546" i="1" s="1"/>
  <c r="M547" i="1"/>
  <c r="R547" i="1" s="1"/>
  <c r="M548" i="1"/>
  <c r="R548" i="1" s="1"/>
  <c r="M549" i="1"/>
  <c r="R549" i="1" s="1"/>
  <c r="M550" i="1"/>
  <c r="R550" i="1" s="1"/>
  <c r="M551" i="1"/>
  <c r="R551" i="1" s="1"/>
  <c r="M552" i="1"/>
  <c r="R552" i="1" s="1"/>
  <c r="M553" i="1"/>
  <c r="R553" i="1" s="1"/>
  <c r="M554" i="1"/>
  <c r="R554" i="1" s="1"/>
  <c r="M555" i="1"/>
  <c r="R555" i="1" s="1"/>
  <c r="M556" i="1"/>
  <c r="R556" i="1" s="1"/>
  <c r="M558" i="1"/>
  <c r="R558" i="1" s="1"/>
  <c r="M559" i="1"/>
  <c r="M560" i="1"/>
  <c r="R560" i="1" s="1"/>
  <c r="M561" i="1"/>
  <c r="R561" i="1" s="1"/>
  <c r="M562" i="1"/>
  <c r="R562" i="1" s="1"/>
  <c r="M563" i="1"/>
  <c r="R563" i="1" s="1"/>
  <c r="M564" i="1"/>
  <c r="R564" i="1" s="1"/>
  <c r="M565" i="1"/>
  <c r="R565" i="1" s="1"/>
  <c r="M566" i="1"/>
  <c r="R566" i="1" s="1"/>
  <c r="M567" i="1"/>
  <c r="R567" i="1" s="1"/>
  <c r="M568" i="1"/>
  <c r="R568" i="1" s="1"/>
  <c r="M570" i="1"/>
  <c r="M571" i="1"/>
  <c r="R571" i="1" s="1"/>
  <c r="M572" i="1"/>
  <c r="R572" i="1" s="1"/>
  <c r="M573" i="1"/>
  <c r="R573" i="1" s="1"/>
  <c r="M574" i="1"/>
  <c r="R574" i="1" s="1"/>
  <c r="M575" i="1"/>
  <c r="R575" i="1" s="1"/>
  <c r="M576" i="1"/>
  <c r="R576" i="1" s="1"/>
  <c r="M577" i="1"/>
  <c r="R577" i="1" s="1"/>
  <c r="M578" i="1"/>
  <c r="R578" i="1" s="1"/>
  <c r="M579" i="1"/>
  <c r="R579" i="1" s="1"/>
  <c r="M580" i="1"/>
  <c r="R580" i="1" s="1"/>
  <c r="M581" i="1"/>
  <c r="R581" i="1" s="1"/>
  <c r="M582" i="1"/>
  <c r="R582" i="1" s="1"/>
  <c r="M583" i="1"/>
  <c r="R583" i="1" s="1"/>
  <c r="M584" i="1"/>
  <c r="R584" i="1" s="1"/>
  <c r="M585" i="1"/>
  <c r="R585" i="1" s="1"/>
  <c r="M586" i="1"/>
  <c r="R586" i="1" s="1"/>
  <c r="M587" i="1"/>
  <c r="R587" i="1" s="1"/>
  <c r="M588" i="1"/>
  <c r="R588" i="1" s="1"/>
  <c r="M589" i="1"/>
  <c r="R589" i="1" s="1"/>
  <c r="M590" i="1"/>
  <c r="R590" i="1" s="1"/>
  <c r="M591" i="1"/>
  <c r="R591" i="1" s="1"/>
  <c r="M592" i="1"/>
  <c r="R592" i="1" s="1"/>
  <c r="M593" i="1"/>
  <c r="R593" i="1" s="1"/>
  <c r="M594" i="1"/>
  <c r="R594" i="1" s="1"/>
  <c r="M595" i="1"/>
  <c r="R595" i="1" s="1"/>
  <c r="M596" i="1"/>
  <c r="R596" i="1" s="1"/>
  <c r="M597" i="1"/>
  <c r="R597" i="1" s="1"/>
  <c r="M598" i="1"/>
  <c r="R598" i="1" s="1"/>
  <c r="M599" i="1"/>
  <c r="R599" i="1" s="1"/>
  <c r="M600" i="1"/>
  <c r="R600" i="1" s="1"/>
  <c r="M601" i="1"/>
  <c r="R601" i="1" s="1"/>
  <c r="M602" i="1"/>
  <c r="R602" i="1" s="1"/>
  <c r="M603" i="1"/>
  <c r="R603" i="1" s="1"/>
  <c r="M604" i="1"/>
  <c r="R604" i="1" s="1"/>
  <c r="M605" i="1"/>
  <c r="R605" i="1" s="1"/>
  <c r="M606" i="1"/>
  <c r="R606" i="1" s="1"/>
  <c r="M607" i="1"/>
  <c r="R607" i="1" s="1"/>
  <c r="M608" i="1"/>
  <c r="R608" i="1" s="1"/>
  <c r="M609" i="1"/>
  <c r="R609" i="1" s="1"/>
  <c r="M610" i="1"/>
  <c r="R610" i="1" s="1"/>
  <c r="M611" i="1"/>
  <c r="R611" i="1" s="1"/>
  <c r="M612" i="1"/>
  <c r="R612" i="1" s="1"/>
  <c r="M613" i="1"/>
  <c r="R613" i="1" s="1"/>
  <c r="M614" i="1"/>
  <c r="R614" i="1" s="1"/>
  <c r="M615" i="1"/>
  <c r="R615" i="1" s="1"/>
  <c r="M616" i="1"/>
  <c r="R616" i="1" s="1"/>
  <c r="M617" i="1"/>
  <c r="R617" i="1" s="1"/>
  <c r="M618" i="1"/>
  <c r="R618" i="1" s="1"/>
  <c r="M619" i="1"/>
  <c r="R619" i="1" s="1"/>
  <c r="M620" i="1"/>
  <c r="R620" i="1" s="1"/>
  <c r="M621" i="1"/>
  <c r="R621" i="1" s="1"/>
  <c r="M622" i="1"/>
  <c r="R622" i="1" s="1"/>
  <c r="M623" i="1"/>
  <c r="R623" i="1" s="1"/>
  <c r="M624" i="1"/>
  <c r="R624" i="1" s="1"/>
  <c r="M625" i="1"/>
  <c r="R625" i="1" s="1"/>
  <c r="M626" i="1"/>
  <c r="R626" i="1" s="1"/>
  <c r="M627" i="1"/>
  <c r="R627" i="1" s="1"/>
  <c r="M628" i="1"/>
  <c r="R628" i="1" s="1"/>
  <c r="M629" i="1"/>
  <c r="R629" i="1" s="1"/>
  <c r="M630" i="1"/>
  <c r="R630" i="1" s="1"/>
  <c r="M631" i="1"/>
  <c r="R631" i="1" s="1"/>
  <c r="M632" i="1"/>
  <c r="R632" i="1" s="1"/>
  <c r="M633" i="1"/>
  <c r="R633" i="1" s="1"/>
  <c r="M634" i="1"/>
  <c r="R634" i="1" s="1"/>
  <c r="M635" i="1"/>
  <c r="R635" i="1" s="1"/>
  <c r="M636" i="1"/>
  <c r="R636" i="1" s="1"/>
  <c r="M637" i="1"/>
  <c r="R637" i="1" s="1"/>
  <c r="M638" i="1"/>
  <c r="R638" i="1" s="1"/>
  <c r="M639" i="1"/>
  <c r="R639" i="1" s="1"/>
  <c r="M640" i="1"/>
  <c r="R640" i="1" s="1"/>
  <c r="M641" i="1"/>
  <c r="R641" i="1" s="1"/>
  <c r="M642" i="1"/>
  <c r="R642" i="1" s="1"/>
  <c r="M643" i="1"/>
  <c r="R643" i="1" s="1"/>
  <c r="M644" i="1"/>
  <c r="R644" i="1" s="1"/>
  <c r="M645" i="1"/>
  <c r="R645" i="1" s="1"/>
  <c r="M646" i="1"/>
  <c r="R646" i="1" s="1"/>
  <c r="M647" i="1"/>
  <c r="R647" i="1" s="1"/>
  <c r="M648" i="1"/>
  <c r="R648" i="1" s="1"/>
  <c r="M649" i="1"/>
  <c r="R649" i="1" s="1"/>
  <c r="M653" i="1"/>
  <c r="M654" i="1" s="1"/>
  <c r="M655" i="1"/>
  <c r="R655" i="1" s="1"/>
  <c r="M656" i="1"/>
  <c r="R656" i="1" s="1"/>
  <c r="M657" i="1"/>
  <c r="R657" i="1" s="1"/>
  <c r="M658" i="1"/>
  <c r="R658" i="1" s="1"/>
  <c r="M659" i="1"/>
  <c r="R659" i="1" s="1"/>
  <c r="M660" i="1"/>
  <c r="R660" i="1" s="1"/>
  <c r="M661" i="1"/>
  <c r="R661" i="1" s="1"/>
  <c r="M662" i="1"/>
  <c r="R662" i="1" s="1"/>
  <c r="M663" i="1"/>
  <c r="R663" i="1" s="1"/>
  <c r="M665" i="1"/>
  <c r="R665" i="1" s="1"/>
  <c r="M667" i="1"/>
  <c r="M668" i="1"/>
  <c r="R668" i="1" s="1"/>
  <c r="M670" i="1"/>
  <c r="R670" i="1" s="1"/>
  <c r="M671" i="1"/>
  <c r="R671" i="1" s="1"/>
  <c r="M673" i="1"/>
  <c r="R673" i="1" s="1"/>
  <c r="M674" i="1"/>
  <c r="R674" i="1" s="1"/>
  <c r="M675" i="1"/>
  <c r="R675" i="1" s="1"/>
  <c r="M676" i="1"/>
  <c r="R676" i="1" s="1"/>
  <c r="M677" i="1"/>
  <c r="R677" i="1" s="1"/>
  <c r="M678" i="1"/>
  <c r="R678" i="1" s="1"/>
  <c r="M679" i="1"/>
  <c r="R679" i="1" s="1"/>
  <c r="M680" i="1"/>
  <c r="R680" i="1" s="1"/>
  <c r="M681" i="1"/>
  <c r="R681" i="1" s="1"/>
  <c r="M326" i="1"/>
  <c r="R326" i="1" s="1"/>
  <c r="M324" i="1"/>
  <c r="R324" i="1" s="1"/>
  <c r="M315" i="1"/>
  <c r="R315" i="1" s="1"/>
  <c r="M316" i="1"/>
  <c r="R316" i="1" s="1"/>
  <c r="M317" i="1"/>
  <c r="R317" i="1" s="1"/>
  <c r="M318" i="1"/>
  <c r="R318" i="1" s="1"/>
  <c r="M319" i="1"/>
  <c r="R319" i="1" s="1"/>
  <c r="M320" i="1"/>
  <c r="R320" i="1" s="1"/>
  <c r="M321" i="1"/>
  <c r="R321" i="1" s="1"/>
  <c r="M322" i="1"/>
  <c r="R322" i="1" s="1"/>
  <c r="M323" i="1"/>
  <c r="R323" i="1" s="1"/>
  <c r="M314" i="1"/>
  <c r="R314" i="1" s="1"/>
  <c r="M298" i="1"/>
  <c r="R298" i="1" s="1"/>
  <c r="M300" i="1"/>
  <c r="R300" i="1" s="1"/>
  <c r="M301" i="1"/>
  <c r="R301" i="1" s="1"/>
  <c r="M302" i="1"/>
  <c r="R302" i="1" s="1"/>
  <c r="M303" i="1"/>
  <c r="R303" i="1" s="1"/>
  <c r="M304" i="1"/>
  <c r="R304" i="1" s="1"/>
  <c r="M305" i="1"/>
  <c r="R305" i="1" s="1"/>
  <c r="M306" i="1"/>
  <c r="R306" i="1" s="1"/>
  <c r="M307" i="1"/>
  <c r="R307" i="1" s="1"/>
  <c r="M308" i="1"/>
  <c r="R308" i="1" s="1"/>
  <c r="M309" i="1"/>
  <c r="R309" i="1" s="1"/>
  <c r="M310" i="1"/>
  <c r="R310" i="1" s="1"/>
  <c r="M311" i="1"/>
  <c r="R311" i="1" s="1"/>
  <c r="M312" i="1"/>
  <c r="R312" i="1" s="1"/>
  <c r="M296" i="1"/>
  <c r="R296" i="1" s="1"/>
  <c r="P297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M243" i="1"/>
  <c r="R243" i="1" s="1"/>
  <c r="M244" i="1"/>
  <c r="R244" i="1" s="1"/>
  <c r="M245" i="1"/>
  <c r="R245" i="1" s="1"/>
  <c r="M246" i="1"/>
  <c r="R246" i="1" s="1"/>
  <c r="M247" i="1"/>
  <c r="R247" i="1" s="1"/>
  <c r="M248" i="1"/>
  <c r="R248" i="1" s="1"/>
  <c r="M249" i="1"/>
  <c r="R249" i="1" s="1"/>
  <c r="M250" i="1"/>
  <c r="R250" i="1" s="1"/>
  <c r="M251" i="1"/>
  <c r="R251" i="1" s="1"/>
  <c r="M252" i="1"/>
  <c r="R252" i="1" s="1"/>
  <c r="M253" i="1"/>
  <c r="R253" i="1" s="1"/>
  <c r="M254" i="1"/>
  <c r="R254" i="1" s="1"/>
  <c r="M255" i="1"/>
  <c r="R255" i="1" s="1"/>
  <c r="M256" i="1"/>
  <c r="R256" i="1" s="1"/>
  <c r="M257" i="1"/>
  <c r="R257" i="1" s="1"/>
  <c r="M258" i="1"/>
  <c r="R258" i="1" s="1"/>
  <c r="M259" i="1"/>
  <c r="R259" i="1" s="1"/>
  <c r="M260" i="1"/>
  <c r="R260" i="1" s="1"/>
  <c r="M261" i="1"/>
  <c r="R261" i="1" s="1"/>
  <c r="M262" i="1"/>
  <c r="R262" i="1" s="1"/>
  <c r="M263" i="1"/>
  <c r="R263" i="1" s="1"/>
  <c r="M264" i="1"/>
  <c r="R264" i="1" s="1"/>
  <c r="M265" i="1"/>
  <c r="R265" i="1" s="1"/>
  <c r="M266" i="1"/>
  <c r="R266" i="1" s="1"/>
  <c r="M267" i="1"/>
  <c r="R267" i="1" s="1"/>
  <c r="M268" i="1"/>
  <c r="R268" i="1" s="1"/>
  <c r="M269" i="1"/>
  <c r="R269" i="1" s="1"/>
  <c r="M270" i="1"/>
  <c r="R270" i="1" s="1"/>
  <c r="M271" i="1"/>
  <c r="R271" i="1" s="1"/>
  <c r="M272" i="1"/>
  <c r="R272" i="1" s="1"/>
  <c r="M273" i="1"/>
  <c r="R273" i="1" s="1"/>
  <c r="M274" i="1"/>
  <c r="R274" i="1" s="1"/>
  <c r="M275" i="1"/>
  <c r="R275" i="1" s="1"/>
  <c r="M276" i="1"/>
  <c r="R276" i="1" s="1"/>
  <c r="M277" i="1"/>
  <c r="R277" i="1" s="1"/>
  <c r="M278" i="1"/>
  <c r="R278" i="1" s="1"/>
  <c r="M279" i="1"/>
  <c r="R279" i="1" s="1"/>
  <c r="M280" i="1"/>
  <c r="R280" i="1" s="1"/>
  <c r="M281" i="1"/>
  <c r="R281" i="1" s="1"/>
  <c r="M282" i="1"/>
  <c r="R282" i="1" s="1"/>
  <c r="M283" i="1"/>
  <c r="R283" i="1" s="1"/>
  <c r="M284" i="1"/>
  <c r="R284" i="1" s="1"/>
  <c r="M285" i="1"/>
  <c r="R285" i="1" s="1"/>
  <c r="M286" i="1"/>
  <c r="R286" i="1" s="1"/>
  <c r="M287" i="1"/>
  <c r="R287" i="1" s="1"/>
  <c r="M288" i="1"/>
  <c r="R288" i="1" s="1"/>
  <c r="M289" i="1"/>
  <c r="R289" i="1" s="1"/>
  <c r="M290" i="1"/>
  <c r="R290" i="1" s="1"/>
  <c r="M291" i="1"/>
  <c r="R291" i="1" s="1"/>
  <c r="M292" i="1"/>
  <c r="R292" i="1" s="1"/>
  <c r="M293" i="1"/>
  <c r="R293" i="1" s="1"/>
  <c r="M294" i="1"/>
  <c r="R294" i="1" s="1"/>
  <c r="M295" i="1"/>
  <c r="R295" i="1" s="1"/>
  <c r="M242" i="1"/>
  <c r="R242" i="1" s="1"/>
  <c r="F297" i="1"/>
  <c r="G297" i="1"/>
  <c r="H297" i="1"/>
  <c r="I297" i="1"/>
  <c r="J297" i="1"/>
  <c r="K297" i="1"/>
  <c r="L297" i="1"/>
  <c r="N297" i="1"/>
  <c r="O297" i="1"/>
  <c r="P241" i="1"/>
  <c r="Q239" i="1"/>
  <c r="Q240" i="1"/>
  <c r="Q238" i="1"/>
  <c r="M238" i="1"/>
  <c r="R238" i="1" s="1"/>
  <c r="M239" i="1"/>
  <c r="R239" i="1" s="1"/>
  <c r="M240" i="1"/>
  <c r="R240" i="1" s="1"/>
  <c r="F241" i="1"/>
  <c r="G241" i="1"/>
  <c r="H241" i="1"/>
  <c r="I241" i="1"/>
  <c r="J241" i="1"/>
  <c r="N241" i="1"/>
  <c r="E241" i="1"/>
  <c r="E237" i="1"/>
  <c r="Q236" i="1"/>
  <c r="M236" i="1"/>
  <c r="R236" i="1" s="1"/>
  <c r="G237" i="1"/>
  <c r="H237" i="1"/>
  <c r="I237" i="1"/>
  <c r="J237" i="1"/>
  <c r="N237" i="1"/>
  <c r="P237" i="1"/>
  <c r="F237" i="1"/>
  <c r="M234" i="1"/>
  <c r="R234" i="1" s="1"/>
  <c r="Q234" i="1"/>
  <c r="R207" i="1"/>
  <c r="R215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170" i="1"/>
  <c r="O235" i="1"/>
  <c r="P235" i="1"/>
  <c r="F235" i="1"/>
  <c r="G235" i="1"/>
  <c r="H235" i="1"/>
  <c r="I235" i="1"/>
  <c r="J235" i="1"/>
  <c r="K235" i="1"/>
  <c r="L235" i="1"/>
  <c r="N235" i="1"/>
  <c r="E235" i="1"/>
  <c r="M171" i="1"/>
  <c r="R171" i="1" s="1"/>
  <c r="M172" i="1"/>
  <c r="R172" i="1" s="1"/>
  <c r="M173" i="1"/>
  <c r="R173" i="1" s="1"/>
  <c r="M174" i="1"/>
  <c r="R174" i="1" s="1"/>
  <c r="M175" i="1"/>
  <c r="R175" i="1" s="1"/>
  <c r="M176" i="1"/>
  <c r="R176" i="1" s="1"/>
  <c r="M177" i="1"/>
  <c r="R177" i="1" s="1"/>
  <c r="M178" i="1"/>
  <c r="R178" i="1" s="1"/>
  <c r="M179" i="1"/>
  <c r="R179" i="1" s="1"/>
  <c r="M180" i="1"/>
  <c r="R180" i="1" s="1"/>
  <c r="M181" i="1"/>
  <c r="R181" i="1" s="1"/>
  <c r="M182" i="1"/>
  <c r="R182" i="1" s="1"/>
  <c r="M183" i="1"/>
  <c r="R183" i="1" s="1"/>
  <c r="M184" i="1"/>
  <c r="R184" i="1" s="1"/>
  <c r="M185" i="1"/>
  <c r="R185" i="1" s="1"/>
  <c r="M186" i="1"/>
  <c r="R186" i="1" s="1"/>
  <c r="M187" i="1"/>
  <c r="R187" i="1" s="1"/>
  <c r="M188" i="1"/>
  <c r="R188" i="1" s="1"/>
  <c r="M189" i="1"/>
  <c r="R189" i="1" s="1"/>
  <c r="M190" i="1"/>
  <c r="R190" i="1" s="1"/>
  <c r="M191" i="1"/>
  <c r="R191" i="1" s="1"/>
  <c r="M192" i="1"/>
  <c r="R192" i="1" s="1"/>
  <c r="M193" i="1"/>
  <c r="R193" i="1" s="1"/>
  <c r="M194" i="1"/>
  <c r="R194" i="1" s="1"/>
  <c r="M195" i="1"/>
  <c r="R195" i="1" s="1"/>
  <c r="M196" i="1"/>
  <c r="R196" i="1" s="1"/>
  <c r="M197" i="1"/>
  <c r="R197" i="1" s="1"/>
  <c r="M198" i="1"/>
  <c r="R198" i="1" s="1"/>
  <c r="M199" i="1"/>
  <c r="R199" i="1" s="1"/>
  <c r="M200" i="1"/>
  <c r="R200" i="1" s="1"/>
  <c r="M201" i="1"/>
  <c r="R201" i="1" s="1"/>
  <c r="M202" i="1"/>
  <c r="R202" i="1" s="1"/>
  <c r="M203" i="1"/>
  <c r="R203" i="1" s="1"/>
  <c r="M204" i="1"/>
  <c r="R204" i="1" s="1"/>
  <c r="M205" i="1"/>
  <c r="R205" i="1" s="1"/>
  <c r="M206" i="1"/>
  <c r="R206" i="1" s="1"/>
  <c r="M208" i="1"/>
  <c r="R208" i="1" s="1"/>
  <c r="M209" i="1"/>
  <c r="R209" i="1" s="1"/>
  <c r="M210" i="1"/>
  <c r="R210" i="1" s="1"/>
  <c r="M211" i="1"/>
  <c r="R211" i="1" s="1"/>
  <c r="M212" i="1"/>
  <c r="R212" i="1" s="1"/>
  <c r="M213" i="1"/>
  <c r="R213" i="1" s="1"/>
  <c r="M214" i="1"/>
  <c r="R214" i="1" s="1"/>
  <c r="M216" i="1"/>
  <c r="R216" i="1" s="1"/>
  <c r="M217" i="1"/>
  <c r="R217" i="1" s="1"/>
  <c r="M218" i="1"/>
  <c r="R218" i="1" s="1"/>
  <c r="M219" i="1"/>
  <c r="R219" i="1" s="1"/>
  <c r="M220" i="1"/>
  <c r="R220" i="1" s="1"/>
  <c r="M221" i="1"/>
  <c r="R221" i="1" s="1"/>
  <c r="M222" i="1"/>
  <c r="R222" i="1" s="1"/>
  <c r="M223" i="1"/>
  <c r="R223" i="1" s="1"/>
  <c r="M224" i="1"/>
  <c r="R224" i="1" s="1"/>
  <c r="M225" i="1"/>
  <c r="R225" i="1" s="1"/>
  <c r="M226" i="1"/>
  <c r="R226" i="1" s="1"/>
  <c r="M227" i="1"/>
  <c r="R227" i="1" s="1"/>
  <c r="M228" i="1"/>
  <c r="R228" i="1" s="1"/>
  <c r="M229" i="1"/>
  <c r="R229" i="1" s="1"/>
  <c r="M230" i="1"/>
  <c r="R230" i="1" s="1"/>
  <c r="M231" i="1"/>
  <c r="R231" i="1" s="1"/>
  <c r="M232" i="1"/>
  <c r="R232" i="1" s="1"/>
  <c r="M233" i="1"/>
  <c r="R233" i="1" s="1"/>
  <c r="M170" i="1"/>
  <c r="Q168" i="1"/>
  <c r="P169" i="1"/>
  <c r="N169" i="1"/>
  <c r="G169" i="1"/>
  <c r="E169" i="1"/>
  <c r="Q169" i="1" s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54" i="1"/>
  <c r="Q151" i="1"/>
  <c r="M155" i="1"/>
  <c r="R155" i="1" s="1"/>
  <c r="M156" i="1"/>
  <c r="R156" i="1" s="1"/>
  <c r="M157" i="1"/>
  <c r="R157" i="1" s="1"/>
  <c r="M158" i="1"/>
  <c r="R158" i="1" s="1"/>
  <c r="M159" i="1"/>
  <c r="R159" i="1" s="1"/>
  <c r="M160" i="1"/>
  <c r="R160" i="1" s="1"/>
  <c r="M161" i="1"/>
  <c r="R161" i="1" s="1"/>
  <c r="M162" i="1"/>
  <c r="R162" i="1" s="1"/>
  <c r="M163" i="1"/>
  <c r="R163" i="1" s="1"/>
  <c r="M164" i="1"/>
  <c r="R164" i="1" s="1"/>
  <c r="M165" i="1"/>
  <c r="R165" i="1" s="1"/>
  <c r="M166" i="1"/>
  <c r="R166" i="1" s="1"/>
  <c r="M154" i="1"/>
  <c r="F167" i="1"/>
  <c r="G167" i="1"/>
  <c r="H167" i="1"/>
  <c r="I167" i="1"/>
  <c r="J167" i="1"/>
  <c r="L167" i="1"/>
  <c r="N167" i="1"/>
  <c r="O167" i="1"/>
  <c r="P167" i="1"/>
  <c r="E167" i="1"/>
  <c r="F153" i="1"/>
  <c r="G153" i="1"/>
  <c r="H153" i="1"/>
  <c r="I153" i="1"/>
  <c r="J153" i="1"/>
  <c r="K153" i="1"/>
  <c r="L153" i="1"/>
  <c r="N153" i="1"/>
  <c r="O153" i="1"/>
  <c r="P153" i="1"/>
  <c r="E153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2" i="1"/>
  <c r="Q121" i="1"/>
  <c r="Q119" i="1"/>
  <c r="M122" i="1"/>
  <c r="M123" i="1"/>
  <c r="R123" i="1" s="1"/>
  <c r="M124" i="1"/>
  <c r="R124" i="1" s="1"/>
  <c r="M125" i="1"/>
  <c r="R125" i="1" s="1"/>
  <c r="M126" i="1"/>
  <c r="R126" i="1" s="1"/>
  <c r="M127" i="1"/>
  <c r="R127" i="1" s="1"/>
  <c r="M128" i="1"/>
  <c r="R128" i="1" s="1"/>
  <c r="M129" i="1"/>
  <c r="R129" i="1" s="1"/>
  <c r="M130" i="1"/>
  <c r="R130" i="1" s="1"/>
  <c r="M131" i="1"/>
  <c r="R131" i="1" s="1"/>
  <c r="M132" i="1"/>
  <c r="R132" i="1" s="1"/>
  <c r="M133" i="1"/>
  <c r="R133" i="1" s="1"/>
  <c r="M134" i="1"/>
  <c r="R134" i="1" s="1"/>
  <c r="M135" i="1"/>
  <c r="R135" i="1" s="1"/>
  <c r="M136" i="1"/>
  <c r="R136" i="1" s="1"/>
  <c r="M137" i="1"/>
  <c r="R137" i="1" s="1"/>
  <c r="M138" i="1"/>
  <c r="R138" i="1" s="1"/>
  <c r="M139" i="1"/>
  <c r="R139" i="1" s="1"/>
  <c r="M140" i="1"/>
  <c r="R140" i="1" s="1"/>
  <c r="M141" i="1"/>
  <c r="R141" i="1" s="1"/>
  <c r="M142" i="1"/>
  <c r="R142" i="1" s="1"/>
  <c r="M143" i="1"/>
  <c r="R143" i="1" s="1"/>
  <c r="M144" i="1"/>
  <c r="R144" i="1" s="1"/>
  <c r="M145" i="1"/>
  <c r="R145" i="1" s="1"/>
  <c r="M146" i="1"/>
  <c r="R146" i="1" s="1"/>
  <c r="M147" i="1"/>
  <c r="R147" i="1" s="1"/>
  <c r="M148" i="1"/>
  <c r="R148" i="1" s="1"/>
  <c r="M149" i="1"/>
  <c r="R149" i="1" s="1"/>
  <c r="M150" i="1"/>
  <c r="R150" i="1" s="1"/>
  <c r="M151" i="1"/>
  <c r="R151" i="1" s="1"/>
  <c r="M152" i="1"/>
  <c r="R152" i="1" s="1"/>
  <c r="M121" i="1"/>
  <c r="R121" i="1" s="1"/>
  <c r="M119" i="1"/>
  <c r="Q313" i="1" l="1"/>
  <c r="M457" i="1"/>
  <c r="R457" i="1" s="1"/>
  <c r="Q350" i="1"/>
  <c r="Q545" i="1"/>
  <c r="Q557" i="1"/>
  <c r="Q666" i="1"/>
  <c r="M669" i="1"/>
  <c r="R669" i="1" s="1"/>
  <c r="Q672" i="1"/>
  <c r="Q237" i="1"/>
  <c r="Q241" i="1"/>
  <c r="M545" i="1"/>
  <c r="R545" i="1" s="1"/>
  <c r="Q534" i="1"/>
  <c r="Q669" i="1"/>
  <c r="R653" i="1"/>
  <c r="Q153" i="1"/>
  <c r="R654" i="1"/>
  <c r="Q325" i="1"/>
  <c r="Q167" i="1"/>
  <c r="M519" i="1"/>
  <c r="R519" i="1" s="1"/>
  <c r="Q569" i="1"/>
  <c r="M237" i="1"/>
  <c r="R237" i="1" s="1"/>
  <c r="M672" i="1"/>
  <c r="R672" i="1" s="1"/>
  <c r="M507" i="1"/>
  <c r="R507" i="1" s="1"/>
  <c r="R535" i="1"/>
  <c r="R491" i="1"/>
  <c r="Q650" i="1"/>
  <c r="Q235" i="1"/>
  <c r="Q519" i="1"/>
  <c r="M488" i="1"/>
  <c r="R488" i="1" s="1"/>
  <c r="M683" i="1"/>
  <c r="R683" i="1" s="1"/>
  <c r="M650" i="1"/>
  <c r="R650" i="1" s="1"/>
  <c r="M569" i="1"/>
  <c r="R569" i="1" s="1"/>
  <c r="R559" i="1"/>
  <c r="Q297" i="1"/>
  <c r="Q507" i="1"/>
  <c r="Q654" i="1"/>
  <c r="R544" i="1"/>
  <c r="R520" i="1"/>
  <c r="R510" i="1"/>
  <c r="R484" i="1"/>
  <c r="R570" i="1"/>
  <c r="M334" i="1"/>
  <c r="R334" i="1" s="1"/>
  <c r="R327" i="1"/>
  <c r="M666" i="1"/>
  <c r="R667" i="1"/>
  <c r="R452" i="1"/>
  <c r="M350" i="1"/>
  <c r="R350" i="1" s="1"/>
  <c r="M235" i="1"/>
  <c r="R235" i="1" s="1"/>
  <c r="M534" i="1"/>
  <c r="R534" i="1" s="1"/>
  <c r="M557" i="1"/>
  <c r="R557" i="1" s="1"/>
  <c r="M664" i="1"/>
  <c r="R664" i="1" s="1"/>
  <c r="M153" i="1"/>
  <c r="R153" i="1" s="1"/>
  <c r="M167" i="1"/>
  <c r="R167" i="1" s="1"/>
  <c r="R170" i="1"/>
  <c r="M451" i="1"/>
  <c r="R451" i="1" s="1"/>
  <c r="M325" i="1"/>
  <c r="R325" i="1" s="1"/>
  <c r="R122" i="1"/>
  <c r="M313" i="1"/>
  <c r="R313" i="1" s="1"/>
  <c r="M297" i="1"/>
  <c r="R297" i="1" s="1"/>
  <c r="R154" i="1"/>
  <c r="R396" i="1"/>
  <c r="Q652" i="1"/>
  <c r="M241" i="1"/>
  <c r="R241" i="1" s="1"/>
  <c r="H169" i="1"/>
  <c r="R652" i="1" l="1"/>
  <c r="M168" i="1"/>
  <c r="I169" i="1"/>
  <c r="F120" i="1"/>
  <c r="G120" i="1"/>
  <c r="H120" i="1"/>
  <c r="I120" i="1"/>
  <c r="I689" i="1" s="1"/>
  <c r="J120" i="1"/>
  <c r="J689" i="1" s="1"/>
  <c r="K120" i="1"/>
  <c r="K689" i="1" s="1"/>
  <c r="L120" i="1"/>
  <c r="L689" i="1" s="1"/>
  <c r="N120" i="1"/>
  <c r="O120" i="1"/>
  <c r="P120" i="1"/>
  <c r="E120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M9" i="1"/>
  <c r="R9" i="1" s="1"/>
  <c r="M10" i="1"/>
  <c r="R10" i="1" s="1"/>
  <c r="M11" i="1"/>
  <c r="R11" i="1" s="1"/>
  <c r="M12" i="1"/>
  <c r="R12" i="1" s="1"/>
  <c r="M13" i="1"/>
  <c r="R13" i="1" s="1"/>
  <c r="M14" i="1"/>
  <c r="R14" i="1" s="1"/>
  <c r="M15" i="1"/>
  <c r="R15" i="1" s="1"/>
  <c r="M16" i="1"/>
  <c r="R16" i="1" s="1"/>
  <c r="M17" i="1"/>
  <c r="R17" i="1" s="1"/>
  <c r="M18" i="1"/>
  <c r="R18" i="1" s="1"/>
  <c r="M19" i="1"/>
  <c r="R19" i="1" s="1"/>
  <c r="M20" i="1"/>
  <c r="R20" i="1" s="1"/>
  <c r="M21" i="1"/>
  <c r="R21" i="1" s="1"/>
  <c r="M22" i="1"/>
  <c r="R22" i="1" s="1"/>
  <c r="M23" i="1"/>
  <c r="R23" i="1" s="1"/>
  <c r="M24" i="1"/>
  <c r="R24" i="1" s="1"/>
  <c r="M25" i="1"/>
  <c r="R25" i="1" s="1"/>
  <c r="M26" i="1"/>
  <c r="R26" i="1" s="1"/>
  <c r="M27" i="1"/>
  <c r="R27" i="1" s="1"/>
  <c r="M28" i="1"/>
  <c r="R28" i="1" s="1"/>
  <c r="M29" i="1"/>
  <c r="R29" i="1" s="1"/>
  <c r="M30" i="1"/>
  <c r="R30" i="1" s="1"/>
  <c r="M31" i="1"/>
  <c r="R31" i="1" s="1"/>
  <c r="M32" i="1"/>
  <c r="R32" i="1" s="1"/>
  <c r="M33" i="1"/>
  <c r="R33" i="1" s="1"/>
  <c r="M34" i="1"/>
  <c r="R34" i="1" s="1"/>
  <c r="M35" i="1"/>
  <c r="R35" i="1" s="1"/>
  <c r="M36" i="1"/>
  <c r="R36" i="1" s="1"/>
  <c r="M37" i="1"/>
  <c r="R37" i="1" s="1"/>
  <c r="M38" i="1"/>
  <c r="R38" i="1" s="1"/>
  <c r="M39" i="1"/>
  <c r="R39" i="1" s="1"/>
  <c r="M40" i="1"/>
  <c r="R40" i="1" s="1"/>
  <c r="M41" i="1"/>
  <c r="R41" i="1" s="1"/>
  <c r="M42" i="1"/>
  <c r="R42" i="1" s="1"/>
  <c r="M43" i="1"/>
  <c r="R43" i="1" s="1"/>
  <c r="M44" i="1"/>
  <c r="R44" i="1" s="1"/>
  <c r="M45" i="1"/>
  <c r="R45" i="1" s="1"/>
  <c r="M46" i="1"/>
  <c r="R46" i="1" s="1"/>
  <c r="M47" i="1"/>
  <c r="R47" i="1" s="1"/>
  <c r="M48" i="1"/>
  <c r="R48" i="1" s="1"/>
  <c r="M49" i="1"/>
  <c r="R49" i="1" s="1"/>
  <c r="M50" i="1"/>
  <c r="R50" i="1" s="1"/>
  <c r="M51" i="1"/>
  <c r="R51" i="1" s="1"/>
  <c r="M52" i="1"/>
  <c r="R52" i="1" s="1"/>
  <c r="M53" i="1"/>
  <c r="R53" i="1" s="1"/>
  <c r="M54" i="1"/>
  <c r="R54" i="1" s="1"/>
  <c r="M55" i="1"/>
  <c r="R55" i="1" s="1"/>
  <c r="M56" i="1"/>
  <c r="R56" i="1" s="1"/>
  <c r="M57" i="1"/>
  <c r="R57" i="1" s="1"/>
  <c r="M58" i="1"/>
  <c r="R58" i="1" s="1"/>
  <c r="M59" i="1"/>
  <c r="R59" i="1" s="1"/>
  <c r="M60" i="1"/>
  <c r="R60" i="1" s="1"/>
  <c r="M61" i="1"/>
  <c r="R61" i="1" s="1"/>
  <c r="M62" i="1"/>
  <c r="R62" i="1" s="1"/>
  <c r="M63" i="1"/>
  <c r="R63" i="1" s="1"/>
  <c r="M64" i="1"/>
  <c r="R64" i="1" s="1"/>
  <c r="M65" i="1"/>
  <c r="R65" i="1" s="1"/>
  <c r="M66" i="1"/>
  <c r="R66" i="1" s="1"/>
  <c r="M67" i="1"/>
  <c r="R67" i="1" s="1"/>
  <c r="M68" i="1"/>
  <c r="R68" i="1" s="1"/>
  <c r="M69" i="1"/>
  <c r="R69" i="1" s="1"/>
  <c r="M70" i="1"/>
  <c r="R70" i="1" s="1"/>
  <c r="M71" i="1"/>
  <c r="R71" i="1" s="1"/>
  <c r="M72" i="1"/>
  <c r="R72" i="1" s="1"/>
  <c r="M73" i="1"/>
  <c r="R73" i="1" s="1"/>
  <c r="M74" i="1"/>
  <c r="R74" i="1" s="1"/>
  <c r="M75" i="1"/>
  <c r="R75" i="1" s="1"/>
  <c r="M76" i="1"/>
  <c r="R76" i="1" s="1"/>
  <c r="M77" i="1"/>
  <c r="R77" i="1" s="1"/>
  <c r="M78" i="1"/>
  <c r="R78" i="1" s="1"/>
  <c r="M79" i="1"/>
  <c r="R79" i="1" s="1"/>
  <c r="M80" i="1"/>
  <c r="R80" i="1" s="1"/>
  <c r="M81" i="1"/>
  <c r="R81" i="1" s="1"/>
  <c r="M82" i="1"/>
  <c r="R82" i="1" s="1"/>
  <c r="M83" i="1"/>
  <c r="R83" i="1" s="1"/>
  <c r="M84" i="1"/>
  <c r="R84" i="1" s="1"/>
  <c r="M85" i="1"/>
  <c r="R85" i="1" s="1"/>
  <c r="M86" i="1"/>
  <c r="R86" i="1" s="1"/>
  <c r="M87" i="1"/>
  <c r="R87" i="1" s="1"/>
  <c r="M88" i="1"/>
  <c r="R88" i="1" s="1"/>
  <c r="M89" i="1"/>
  <c r="R89" i="1" s="1"/>
  <c r="M90" i="1"/>
  <c r="R90" i="1" s="1"/>
  <c r="M91" i="1"/>
  <c r="R91" i="1" s="1"/>
  <c r="M92" i="1"/>
  <c r="R92" i="1" s="1"/>
  <c r="M93" i="1"/>
  <c r="R93" i="1" s="1"/>
  <c r="M94" i="1"/>
  <c r="R94" i="1" s="1"/>
  <c r="M95" i="1"/>
  <c r="R95" i="1" s="1"/>
  <c r="M96" i="1"/>
  <c r="R96" i="1" s="1"/>
  <c r="M97" i="1"/>
  <c r="R97" i="1" s="1"/>
  <c r="M98" i="1"/>
  <c r="R98" i="1" s="1"/>
  <c r="M99" i="1"/>
  <c r="R99" i="1" s="1"/>
  <c r="M100" i="1"/>
  <c r="R100" i="1" s="1"/>
  <c r="M101" i="1"/>
  <c r="R101" i="1" s="1"/>
  <c r="M102" i="1"/>
  <c r="R102" i="1" s="1"/>
  <c r="M103" i="1"/>
  <c r="R103" i="1" s="1"/>
  <c r="M104" i="1"/>
  <c r="R104" i="1" s="1"/>
  <c r="M105" i="1"/>
  <c r="R105" i="1" s="1"/>
  <c r="M106" i="1"/>
  <c r="R106" i="1" s="1"/>
  <c r="M107" i="1"/>
  <c r="R107" i="1" s="1"/>
  <c r="M108" i="1"/>
  <c r="R108" i="1" s="1"/>
  <c r="M109" i="1"/>
  <c r="R109" i="1" s="1"/>
  <c r="M110" i="1"/>
  <c r="R110" i="1" s="1"/>
  <c r="M111" i="1"/>
  <c r="R111" i="1" s="1"/>
  <c r="M112" i="1"/>
  <c r="R112" i="1" s="1"/>
  <c r="M113" i="1"/>
  <c r="R113" i="1" s="1"/>
  <c r="M114" i="1"/>
  <c r="R114" i="1" s="1"/>
  <c r="M115" i="1"/>
  <c r="R115" i="1" s="1"/>
  <c r="M116" i="1"/>
  <c r="R116" i="1" s="1"/>
  <c r="M117" i="1"/>
  <c r="R117" i="1" s="1"/>
  <c r="M118" i="1"/>
  <c r="R118" i="1" s="1"/>
  <c r="R119" i="1"/>
  <c r="M8" i="1"/>
  <c r="R8" i="1" s="1"/>
  <c r="M6" i="1"/>
  <c r="R6" i="1" s="1"/>
  <c r="M7" i="1"/>
  <c r="R7" i="1" s="1"/>
  <c r="M5" i="1"/>
  <c r="R5" i="1" s="1"/>
  <c r="Q120" i="1" l="1"/>
  <c r="M120" i="1"/>
  <c r="M169" i="1"/>
  <c r="R169" i="1" s="1"/>
  <c r="R168" i="1"/>
  <c r="R666" i="1"/>
  <c r="Q521" i="1"/>
  <c r="R120" i="1" l="1"/>
  <c r="Q536" i="1"/>
  <c r="R521" i="1"/>
  <c r="J690" i="1" l="1"/>
  <c r="G690" i="1"/>
  <c r="K690" i="1"/>
  <c r="L690" i="1"/>
  <c r="I690" i="1"/>
  <c r="H690" i="1"/>
  <c r="R536" i="1"/>
  <c r="D691" i="1" l="1"/>
  <c r="D690" i="1"/>
  <c r="D692" i="1" s="1"/>
</calcChain>
</file>

<file path=xl/sharedStrings.xml><?xml version="1.0" encoding="utf-8"?>
<sst xmlns="http://schemas.openxmlformats.org/spreadsheetml/2006/main" count="2030" uniqueCount="715">
  <si>
    <t>Departamento</t>
  </si>
  <si>
    <t>Catastro</t>
  </si>
  <si>
    <t>Total Usuarios Residenciales Anillados</t>
  </si>
  <si>
    <t>Total Usuarios Residenciales Conectados</t>
  </si>
  <si>
    <t>Total Usuarios Comerciales</t>
  </si>
  <si>
    <t>Total Usuarios Industriales</t>
  </si>
  <si>
    <t>Total Usuarios Gas Natural</t>
  </si>
  <si>
    <t>Municipio</t>
  </si>
  <si>
    <t>EL CARMEN DE VIBORAL</t>
  </si>
  <si>
    <t>EL SANTUARIO</t>
  </si>
  <si>
    <t>GUARNE</t>
  </si>
  <si>
    <t>MARINILLA</t>
  </si>
  <si>
    <t>PUERTO TRIUNFO</t>
  </si>
  <si>
    <t>RIONEGRO</t>
  </si>
  <si>
    <t>PUERTO BOYACA</t>
  </si>
  <si>
    <t>LA DORADA</t>
  </si>
  <si>
    <t>MANZANARES</t>
  </si>
  <si>
    <t>NORCASIA</t>
  </si>
  <si>
    <t>VICTORIA</t>
  </si>
  <si>
    <t>FLORENCIA</t>
  </si>
  <si>
    <t>CAJIBIO</t>
  </si>
  <si>
    <t>EL TAMBO</t>
  </si>
  <si>
    <t>MORALES</t>
  </si>
  <si>
    <t>PATIA</t>
  </si>
  <si>
    <t>PIENDAMO</t>
  </si>
  <si>
    <t>POPAYAN</t>
  </si>
  <si>
    <t>ROSAS</t>
  </si>
  <si>
    <t>SILVIA</t>
  </si>
  <si>
    <t>TIMBIO</t>
  </si>
  <si>
    <t>TOTORO</t>
  </si>
  <si>
    <t>AGUA DE DIOS</t>
  </si>
  <si>
    <t>ALBAN</t>
  </si>
  <si>
    <t>APULO</t>
  </si>
  <si>
    <t>ARBELAEZ</t>
  </si>
  <si>
    <t>BELTRAN</t>
  </si>
  <si>
    <t>BITUIMA</t>
  </si>
  <si>
    <t>CABRERA</t>
  </si>
  <si>
    <t>CHAGUANI</t>
  </si>
  <si>
    <t>FUSAGASUGA</t>
  </si>
  <si>
    <t>GIRARDOT</t>
  </si>
  <si>
    <t>GUADUAS</t>
  </si>
  <si>
    <t>GUATAQUI</t>
  </si>
  <si>
    <t>GUAYABAL DE SIQUIMA</t>
  </si>
  <si>
    <t>JERUSALEN</t>
  </si>
  <si>
    <t>LA PEÑA</t>
  </si>
  <si>
    <t>LA VEGA</t>
  </si>
  <si>
    <t>NARIÑO</t>
  </si>
  <si>
    <t>NILO</t>
  </si>
  <si>
    <t>NIMAIMA</t>
  </si>
  <si>
    <t>NOCAIMA</t>
  </si>
  <si>
    <t>PANDI</t>
  </si>
  <si>
    <t>PASCA</t>
  </si>
  <si>
    <t>PUERTO SALGAR</t>
  </si>
  <si>
    <t>PULI</t>
  </si>
  <si>
    <t>QUEBRADANEGRA</t>
  </si>
  <si>
    <t>QUIPILE</t>
  </si>
  <si>
    <t>RICAURTE</t>
  </si>
  <si>
    <t>SAN BERNARDO</t>
  </si>
  <si>
    <t>SAN FRANCISCO</t>
  </si>
  <si>
    <t>SAN JUAN DE RIO SECO</t>
  </si>
  <si>
    <t>SASAIMA</t>
  </si>
  <si>
    <t>SILVANIA</t>
  </si>
  <si>
    <t>SUPATA</t>
  </si>
  <si>
    <t>TIBACUY</t>
  </si>
  <si>
    <t>TOCAIMA</t>
  </si>
  <si>
    <t>UTICA</t>
  </si>
  <si>
    <t>VENECIA</t>
  </si>
  <si>
    <t>VERGARA</t>
  </si>
  <si>
    <t>VIANI</t>
  </si>
  <si>
    <t>VILLETA</t>
  </si>
  <si>
    <t>AIPE</t>
  </si>
  <si>
    <t>ALGECIRAS</t>
  </si>
  <si>
    <t>BARAYA</t>
  </si>
  <si>
    <t>CAMPOALEGRE</t>
  </si>
  <si>
    <t>GARZON</t>
  </si>
  <si>
    <t>GIGANTE</t>
  </si>
  <si>
    <t>HOBO</t>
  </si>
  <si>
    <t>LA PLATA</t>
  </si>
  <si>
    <t>NEIVA</t>
  </si>
  <si>
    <t>PAICOL</t>
  </si>
  <si>
    <t>PALERMO</t>
  </si>
  <si>
    <t>RIVERA</t>
  </si>
  <si>
    <t>TARQUI</t>
  </si>
  <si>
    <t>TELLO</t>
  </si>
  <si>
    <t>TERUEL</t>
  </si>
  <si>
    <t>TESALIA</t>
  </si>
  <si>
    <t>VILLAVIEJA</t>
  </si>
  <si>
    <t>YAGUARA</t>
  </si>
  <si>
    <t>PASTO</t>
  </si>
  <si>
    <t>ALVARADO</t>
  </si>
  <si>
    <t>AMBALEMA</t>
  </si>
  <si>
    <t>ARMERO</t>
  </si>
  <si>
    <t>CAJAMARCA</t>
  </si>
  <si>
    <t>CARMEN DE APICALA</t>
  </si>
  <si>
    <t>CHAPARRAL</t>
  </si>
  <si>
    <t>COELLO</t>
  </si>
  <si>
    <t>CUNDAY</t>
  </si>
  <si>
    <t>DOLORES</t>
  </si>
  <si>
    <t>ESPINAL</t>
  </si>
  <si>
    <t>FLANDES</t>
  </si>
  <si>
    <t>FRESNO</t>
  </si>
  <si>
    <t>GUAMO</t>
  </si>
  <si>
    <t>HERVEO</t>
  </si>
  <si>
    <t>HONDA</t>
  </si>
  <si>
    <t>IBAGUE</t>
  </si>
  <si>
    <t>ICONONZO</t>
  </si>
  <si>
    <t>LERIDA</t>
  </si>
  <si>
    <t>LIBANO</t>
  </si>
  <si>
    <t>MARIQUITA</t>
  </si>
  <si>
    <t>MELGAR</t>
  </si>
  <si>
    <t>MURILLO</t>
  </si>
  <si>
    <t>NATAGAIMA</t>
  </si>
  <si>
    <t>ORTEGA</t>
  </si>
  <si>
    <t>PIEDRAS</t>
  </si>
  <si>
    <t>PURIFICACION</t>
  </si>
  <si>
    <t>SALDAÑA</t>
  </si>
  <si>
    <t>SAN ANTONIO</t>
  </si>
  <si>
    <t>SAN LUIS</t>
  </si>
  <si>
    <t>SANTA ISABEL</t>
  </si>
  <si>
    <t>SUAREZ</t>
  </si>
  <si>
    <t>VALLE DE SAN JUAN</t>
  </si>
  <si>
    <t>VENADILLO</t>
  </si>
  <si>
    <t>VILLARRICA</t>
  </si>
  <si>
    <t>ALCANOS DE COLOMBIA S.A. E.S.P.</t>
  </si>
  <si>
    <t>ANTIOQUIA</t>
  </si>
  <si>
    <t>BOYACA</t>
  </si>
  <si>
    <t>CALDAS</t>
  </si>
  <si>
    <t>CAQUETA</t>
  </si>
  <si>
    <t>CAUCA</t>
  </si>
  <si>
    <t>CUNDINAMARCA</t>
  </si>
  <si>
    <t>HUILA</t>
  </si>
  <si>
    <t>TOLIMA</t>
  </si>
  <si>
    <t>E1</t>
  </si>
  <si>
    <t>E2</t>
  </si>
  <si>
    <t>E3</t>
  </si>
  <si>
    <t>E4</t>
  </si>
  <si>
    <t>E5</t>
  </si>
  <si>
    <t>E6</t>
  </si>
  <si>
    <t>% Cob. Efectiva</t>
  </si>
  <si>
    <t>% Cob. Potencial</t>
  </si>
  <si>
    <t>Empresa</t>
  </si>
  <si>
    <t>EFIGAS GAS NATURAL S.A. E.S.P.</t>
  </si>
  <si>
    <t>QUINDIO</t>
  </si>
  <si>
    <t>RISARALDA</t>
  </si>
  <si>
    <t>ANSERMA</t>
  </si>
  <si>
    <t>BELALCAZAR</t>
  </si>
  <si>
    <t>CHINCHINA</t>
  </si>
  <si>
    <t>MANIZALES</t>
  </si>
  <si>
    <t>NEIRA</t>
  </si>
  <si>
    <t>PALESTINA</t>
  </si>
  <si>
    <t>RIOSUCIO</t>
  </si>
  <si>
    <t>SAN JOSE</t>
  </si>
  <si>
    <t>SUPIA</t>
  </si>
  <si>
    <t>VILLAMARIA</t>
  </si>
  <si>
    <t>VITERBO</t>
  </si>
  <si>
    <t>ARMENIA</t>
  </si>
  <si>
    <t>CALARCA</t>
  </si>
  <si>
    <t>CIRCASIA</t>
  </si>
  <si>
    <t>FILANDIA</t>
  </si>
  <si>
    <t>LA TEBAIDA</t>
  </si>
  <si>
    <t>MONTENEGRO</t>
  </si>
  <si>
    <t>QUIMBAYA</t>
  </si>
  <si>
    <t>SALENTO</t>
  </si>
  <si>
    <t>APIA</t>
  </si>
  <si>
    <t>BALBOA</t>
  </si>
  <si>
    <t>BELEN DE UMBRIA</t>
  </si>
  <si>
    <t>DOSQUEBRADAS</t>
  </si>
  <si>
    <t>GUATICA</t>
  </si>
  <si>
    <t>LA CELIA</t>
  </si>
  <si>
    <t>LA VIRGINIA</t>
  </si>
  <si>
    <t>MARSELLA</t>
  </si>
  <si>
    <t>PEREIRA</t>
  </si>
  <si>
    <t>QUINCHIA</t>
  </si>
  <si>
    <t>SANTA ROSA DE CABAL</t>
  </si>
  <si>
    <t>SANTUARIO</t>
  </si>
  <si>
    <t>EMPRESA DE ENERGÍA DE CASANARE S.A. E.S.P.</t>
  </si>
  <si>
    <t>CASANARE</t>
  </si>
  <si>
    <t>AGUAZUL</t>
  </si>
  <si>
    <t>HATO COROZAL</t>
  </si>
  <si>
    <t>MANI</t>
  </si>
  <si>
    <t>MONTERREY</t>
  </si>
  <si>
    <t>NUNCHIA</t>
  </si>
  <si>
    <t>OROCUE</t>
  </si>
  <si>
    <t>PAZ DE ARIPORO</t>
  </si>
  <si>
    <t>PORE</t>
  </si>
  <si>
    <t>SABANALARGA</t>
  </si>
  <si>
    <t>SAN LUIS DE PALENQUE</t>
  </si>
  <si>
    <t>TAMARA</t>
  </si>
  <si>
    <t>TRINIDAD</t>
  </si>
  <si>
    <t>YOPAL</t>
  </si>
  <si>
    <t>EMPRESA MUNICIPAL DE SERVICIOS PUBLICOS DE OROCUE S.A. E.S.P.</t>
  </si>
  <si>
    <t>EMPRESAS PÚBLICAS DE MEDELLÍN E.S.P.</t>
  </si>
  <si>
    <t>ABEJORRAL</t>
  </si>
  <si>
    <t>AMAGA</t>
  </si>
  <si>
    <t>AMALFI</t>
  </si>
  <si>
    <t>APARTADO</t>
  </si>
  <si>
    <t>ARBOLETES</t>
  </si>
  <si>
    <t>BARBOSA</t>
  </si>
  <si>
    <t>BELLO</t>
  </si>
  <si>
    <t>BETANIA</t>
  </si>
  <si>
    <t>BETULIA</t>
  </si>
  <si>
    <t>CAÑASGORDAS</t>
  </si>
  <si>
    <t>CAREPA</t>
  </si>
  <si>
    <t>CHIGORODO</t>
  </si>
  <si>
    <t>CISNEROS</t>
  </si>
  <si>
    <t>CIUDAD BOLIVAR</t>
  </si>
  <si>
    <t>COCORNA</t>
  </si>
  <si>
    <t>CONCORDIA</t>
  </si>
  <si>
    <t>COPACABANA</t>
  </si>
  <si>
    <t>DON MATIAS</t>
  </si>
  <si>
    <t>ENTRERRIOS</t>
  </si>
  <si>
    <t>ENVIGADO</t>
  </si>
  <si>
    <t>FREDONIA</t>
  </si>
  <si>
    <t>FRONTINO</t>
  </si>
  <si>
    <t>GIRARDOTA</t>
  </si>
  <si>
    <t>GRANADA</t>
  </si>
  <si>
    <t>GUATAPE</t>
  </si>
  <si>
    <t>HISPANIA</t>
  </si>
  <si>
    <t>ITAGUI</t>
  </si>
  <si>
    <t>ITUANGO</t>
  </si>
  <si>
    <t>JARDIN</t>
  </si>
  <si>
    <t>JERICO</t>
  </si>
  <si>
    <t>LA CEJA</t>
  </si>
  <si>
    <t>LA ESTRELLA</t>
  </si>
  <si>
    <t>LA UNION</t>
  </si>
  <si>
    <t>LIBORINA</t>
  </si>
  <si>
    <t>MACEO</t>
  </si>
  <si>
    <t>MEDELLIN</t>
  </si>
  <si>
    <t>NECOCLI</t>
  </si>
  <si>
    <t>OLAYA</t>
  </si>
  <si>
    <t>PEÐOL</t>
  </si>
  <si>
    <t>PUERTO BERRIO</t>
  </si>
  <si>
    <t>PUERTO NARE</t>
  </si>
  <si>
    <t>RETIRO</t>
  </si>
  <si>
    <t>SABANETA</t>
  </si>
  <si>
    <t>SALGAR</t>
  </si>
  <si>
    <t>SAN CARLOS</t>
  </si>
  <si>
    <t>SAN JERONIMO</t>
  </si>
  <si>
    <t>SAN JUAN DE URABA</t>
  </si>
  <si>
    <t>SAN PEDRO</t>
  </si>
  <si>
    <t>SAN RAFAEL</t>
  </si>
  <si>
    <t>SAN ROQUE</t>
  </si>
  <si>
    <t>SANTA BARBARA</t>
  </si>
  <si>
    <t>SANTA ROSA DE OSOS</t>
  </si>
  <si>
    <t>SANTAFE DE ANTIOQUIA</t>
  </si>
  <si>
    <t>SANTO DOMINGO</t>
  </si>
  <si>
    <t>SONSON</t>
  </si>
  <si>
    <t>SOPETRAN</t>
  </si>
  <si>
    <t>TURBO</t>
  </si>
  <si>
    <t>URRAO</t>
  </si>
  <si>
    <t>VALDIVIA</t>
  </si>
  <si>
    <t>YARUMAL</t>
  </si>
  <si>
    <t xml:space="preserve">ESPIGAS S.A. E.S.P. </t>
  </si>
  <si>
    <t>MONIQUIRA</t>
  </si>
  <si>
    <t>G 8 PROYECTOS ENERGETICOS S.A.S. E.S.P.</t>
  </si>
  <si>
    <t>CHOCONTA</t>
  </si>
  <si>
    <t>GUASCA</t>
  </si>
  <si>
    <t>PACHO</t>
  </si>
  <si>
    <t>GAS NATURAL CUNDIBOYACENSE S.A. E.S.P.</t>
  </si>
  <si>
    <t>SANTANDER</t>
  </si>
  <si>
    <t>BELEN</t>
  </si>
  <si>
    <t>BRICEÑO</t>
  </si>
  <si>
    <t>CERINZA</t>
  </si>
  <si>
    <t>CHIQUINQUIRA</t>
  </si>
  <si>
    <t>COMBITA</t>
  </si>
  <si>
    <t>CUCAITA</t>
  </si>
  <si>
    <t>DUITAMA</t>
  </si>
  <si>
    <t>FLORESTA</t>
  </si>
  <si>
    <t>MOTAVITA</t>
  </si>
  <si>
    <t>NOBSA</t>
  </si>
  <si>
    <t>OICATA</t>
  </si>
  <si>
    <t>PAIPA</t>
  </si>
  <si>
    <t>RAQUIRA</t>
  </si>
  <si>
    <t>SACHICA</t>
  </si>
  <si>
    <t>SAMACA</t>
  </si>
  <si>
    <t>SANTA ROSA DE VITERBO</t>
  </si>
  <si>
    <t>SANTA SOFIA</t>
  </si>
  <si>
    <t>SOGAMOSO</t>
  </si>
  <si>
    <t>SORA</t>
  </si>
  <si>
    <t>SUTAMARCHAN</t>
  </si>
  <si>
    <t>TIBASOSA</t>
  </si>
  <si>
    <t>TINJACA</t>
  </si>
  <si>
    <t>TUNJA</t>
  </si>
  <si>
    <t>TUNUNGUA</t>
  </si>
  <si>
    <t>TUTA</t>
  </si>
  <si>
    <t>VILLA DE LEYVA</t>
  </si>
  <si>
    <t>BOJACA</t>
  </si>
  <si>
    <t>CAJICA</t>
  </si>
  <si>
    <t>CHIA</t>
  </si>
  <si>
    <t>COGUA</t>
  </si>
  <si>
    <t>COTA</t>
  </si>
  <si>
    <t>CUCUNUBA</t>
  </si>
  <si>
    <t>FACATATIVA</t>
  </si>
  <si>
    <t>FUNZA</t>
  </si>
  <si>
    <t>FUQUENE</t>
  </si>
  <si>
    <t>GACHANCIPA</t>
  </si>
  <si>
    <t>MADRID</t>
  </si>
  <si>
    <t>MOSQUERA</t>
  </si>
  <si>
    <t>NEMOCON</t>
  </si>
  <si>
    <t>SIMIJACA</t>
  </si>
  <si>
    <t>SOPO</t>
  </si>
  <si>
    <t>SUBACHOQUE</t>
  </si>
  <si>
    <t>SUSA</t>
  </si>
  <si>
    <t>SUTATAUSA</t>
  </si>
  <si>
    <t>TABIO</t>
  </si>
  <si>
    <t>TAUSA</t>
  </si>
  <si>
    <t>TENJO</t>
  </si>
  <si>
    <t>TOCANCIPA</t>
  </si>
  <si>
    <t>VILLA DE SAN DIEGO DE UBATE</t>
  </si>
  <si>
    <t>ZIPACON</t>
  </si>
  <si>
    <t>ZIPAQUIRA</t>
  </si>
  <si>
    <t>ALBANIA</t>
  </si>
  <si>
    <t>FLORIAN</t>
  </si>
  <si>
    <t>LA BELLEZA</t>
  </si>
  <si>
    <t>GAS NATURAL DEL CESAR S.A. E.S.P.</t>
  </si>
  <si>
    <t>CESAR</t>
  </si>
  <si>
    <t>MAGDALENA</t>
  </si>
  <si>
    <t>AGUACHICA</t>
  </si>
  <si>
    <t>AGUSTIN CODAZZI</t>
  </si>
  <si>
    <t>BECERRIL</t>
  </si>
  <si>
    <t>CHIRIGUANA</t>
  </si>
  <si>
    <t>CURUMANI</t>
  </si>
  <si>
    <t>GAMARRA</t>
  </si>
  <si>
    <t>LA GLORIA</t>
  </si>
  <si>
    <t>LA JAGUA DE IBIRICO</t>
  </si>
  <si>
    <t>PAILITAS</t>
  </si>
  <si>
    <t>PELAYA</t>
  </si>
  <si>
    <t>SAN ALBERTO</t>
  </si>
  <si>
    <t>SAN DIEGO</t>
  </si>
  <si>
    <t>SAN MARTIN</t>
  </si>
  <si>
    <t>TAMALAMEQUE</t>
  </si>
  <si>
    <t>EL BANCO</t>
  </si>
  <si>
    <t>GAS NATURAL DEL ORIENTE S.A. E.S.P.</t>
  </si>
  <si>
    <t>GAS NATURAL S.A E.S.P</t>
  </si>
  <si>
    <t>GASES DE LA GUAJIRA S.A. E.S.P.</t>
  </si>
  <si>
    <t>GASES DE OCCIDENTE S.A. E.S.P.</t>
  </si>
  <si>
    <t>GASES DEL CARIBE S.A. E.S.P.</t>
  </si>
  <si>
    <t>GASES DEL CUSIANA S.A. E.S.P</t>
  </si>
  <si>
    <t>INGENIERIA Y SERVICIOS S.A. E.S.P.</t>
  </si>
  <si>
    <t>MADIGAS INGENIEROS S.A. E.S.P.</t>
  </si>
  <si>
    <t>METROGAS DE COLOMBIA S.A. E.S.P</t>
  </si>
  <si>
    <t>PROMESA S.A. E.S.P.</t>
  </si>
  <si>
    <t>PROMOTORA DE SERVICIOS PÚBLICOS S.A. E.S.P.</t>
  </si>
  <si>
    <t>REDEGAS DOMICILIARIO SA ESP</t>
  </si>
  <si>
    <t>SERVICIOS PÚBLICOS Y GAS S.A E.S.P.</t>
  </si>
  <si>
    <t>SOCIEDAD DE UNIDAD EMPRESARIAL DE SERVICIOS PUBLICOS PUBLISERVICIOS S.A.</t>
  </si>
  <si>
    <t>SURCOLOMBIANA DE GAS S.A. E.S.P.</t>
  </si>
  <si>
    <t>SURTIDORA DE GAS DEL CARIBE S.A. E.S.P</t>
  </si>
  <si>
    <t>VIDA GAS POR NATURALEZA S.A E.S.P.</t>
  </si>
  <si>
    <t>YAVEGAS S.A. E.S.P.</t>
  </si>
  <si>
    <t>GASES DEL SUR DE SANTANDER S.A. E.S.P.</t>
  </si>
  <si>
    <t>NACIONAL DE SERVICIOS PÚBLICOS DOMICILIARIOS S.A. E.S.P.</t>
  </si>
  <si>
    <t>EMPRESA INTEGRAL DE SERVICOS OP&amp;S CONSTRUCCIONES S.A. E.S.P.</t>
  </si>
  <si>
    <t>EDALGAS S.A. E.S.P.</t>
  </si>
  <si>
    <t>GASES DEL ORIENTE S.A. E.S.P.</t>
  </si>
  <si>
    <t>BOLIVAR</t>
  </si>
  <si>
    <t>BOGOTA</t>
  </si>
  <si>
    <t>LA GUAJIRA</t>
  </si>
  <si>
    <t>VALLE DEL CAUCA</t>
  </si>
  <si>
    <t>ATLANTICO</t>
  </si>
  <si>
    <t>META</t>
  </si>
  <si>
    <t>N. DE SANTANDER</t>
  </si>
  <si>
    <t>PUTUMAYO</t>
  </si>
  <si>
    <t>CORDOBA</t>
  </si>
  <si>
    <t>SUCRE</t>
  </si>
  <si>
    <t>YONDO</t>
  </si>
  <si>
    <t>CANTAGALLO</t>
  </si>
  <si>
    <t>SAN PABLO</t>
  </si>
  <si>
    <t>BARRANCABERMEJA</t>
  </si>
  <si>
    <t>BUCARAMANGA</t>
  </si>
  <si>
    <t>FLORIDABLANCA</t>
  </si>
  <si>
    <t>GIRON</t>
  </si>
  <si>
    <t>LEBRIJA</t>
  </si>
  <si>
    <t>PIEDECUESTA</t>
  </si>
  <si>
    <t>PUERTO WILCHES</t>
  </si>
  <si>
    <t>SABANA DE TORRES</t>
  </si>
  <si>
    <t>BOGOTA, D.C.</t>
  </si>
  <si>
    <t>ANAPOIMA</t>
  </si>
  <si>
    <t>EL COLEGIO</t>
  </si>
  <si>
    <t>EL ROSAL</t>
  </si>
  <si>
    <t>LA CALERA</t>
  </si>
  <si>
    <t>LA MESA</t>
  </si>
  <si>
    <t>SIBATE</t>
  </si>
  <si>
    <t>SOACHA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</si>
  <si>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</si>
  <si>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</si>
  <si>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</si>
  <si>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</si>
  <si>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</si>
  <si>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</si>
  <si>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</si>
  <si>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MAICAO</t>
  </si>
  <si>
    <t>MANAURE</t>
  </si>
  <si>
    <t>RIOHACHA</t>
  </si>
  <si>
    <t>SAN JUAN DEL CESAR</t>
  </si>
  <si>
    <t>URIBIA</t>
  </si>
  <si>
    <t>URUMITA</t>
  </si>
  <si>
    <t>VILLANUEVA</t>
  </si>
  <si>
    <t>ANDALUCIA</t>
  </si>
  <si>
    <t>ANSERMANUEVO</t>
  </si>
  <si>
    <t>BUGALAGRANDE</t>
  </si>
  <si>
    <t>CAICEDONIA</t>
  </si>
  <si>
    <t>CANDELARIA</t>
  </si>
  <si>
    <t>CARTAGO</t>
  </si>
  <si>
    <t>EL CERRITO</t>
  </si>
  <si>
    <t>FLORIDA</t>
  </si>
  <si>
    <t>GINEBRA</t>
  </si>
  <si>
    <t>GUACARI</t>
  </si>
  <si>
    <t>GUADALAJARA DE BUGA</t>
  </si>
  <si>
    <t>JAMUNDI</t>
  </si>
  <si>
    <t>LA VICTORIA</t>
  </si>
  <si>
    <t>OBANDO</t>
  </si>
  <si>
    <t>PALMIRA</t>
  </si>
  <si>
    <t>PRADERA</t>
  </si>
  <si>
    <t>ROLDANILLO</t>
  </si>
  <si>
    <t>SEVILLA</t>
  </si>
  <si>
    <t>TULUA</t>
  </si>
  <si>
    <t>YUMBO</t>
  </si>
  <si>
    <t>ZARZAL</t>
  </si>
  <si>
    <t>BARANOA</t>
  </si>
  <si>
    <t>BARRANQUILLA</t>
  </si>
  <si>
    <t>CAMPO DE LA CRUZ</t>
  </si>
  <si>
    <t>GALAPA</t>
  </si>
  <si>
    <t>JUAN DE ACOSTA</t>
  </si>
  <si>
    <t>LURUACO</t>
  </si>
  <si>
    <t>MALAMBO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</si>
  <si>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</si>
  <si>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</si>
  <si>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</si>
  <si>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</si>
  <si>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</si>
  <si>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</si>
  <si>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</si>
  <si>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</si>
  <si>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SANTA LUCIA</t>
  </si>
  <si>
    <t>SANTO TOMAS</t>
  </si>
  <si>
    <t>SOLEDAD</t>
  </si>
  <si>
    <t>SUAN</t>
  </si>
  <si>
    <t>TUBARA</t>
  </si>
  <si>
    <t>USIACURI</t>
  </si>
  <si>
    <t>ARROYOHONDO</t>
  </si>
  <si>
    <t>CALAMAR</t>
  </si>
  <si>
    <t>CLEMENCIA</t>
  </si>
  <si>
    <t>SAN CRISTOBAL</t>
  </si>
  <si>
    <t>SAN ESTANISLAO</t>
  </si>
  <si>
    <t>SOPLAVIENTO</t>
  </si>
  <si>
    <t>BOSCONIA</t>
  </si>
  <si>
    <t>EL COPEY</t>
  </si>
  <si>
    <t>EL PASO</t>
  </si>
  <si>
    <t>LA PAZ</t>
  </si>
  <si>
    <t>VALLEDUPAR</t>
  </si>
  <si>
    <t>ALGARROBO</t>
  </si>
  <si>
    <t>ARACATACA</t>
  </si>
  <si>
    <t>CERRO SAN ANTONIO</t>
  </si>
  <si>
    <t>CHIBOLO</t>
  </si>
  <si>
    <t>CIENAGA</t>
  </si>
  <si>
    <t>EL PIÑON</t>
  </si>
  <si>
    <t>EL RETEN</t>
  </si>
  <si>
    <t>FUNDACION</t>
  </si>
  <si>
    <t>PEDRAZA</t>
  </si>
  <si>
    <t>PIVIJAY</t>
  </si>
  <si>
    <t>PLATO</t>
  </si>
  <si>
    <t>PUEBLOVIEJO</t>
  </si>
  <si>
    <t>REMOLINO</t>
  </si>
  <si>
    <t>SALAMINA</t>
  </si>
  <si>
    <t>SANTA MARTA</t>
  </si>
  <si>
    <t>SITIONUEVO</t>
  </si>
  <si>
    <t>TENERIFE</t>
  </si>
  <si>
    <t>ZAPAYAN</t>
  </si>
  <si>
    <t>ZONA BANANERA</t>
  </si>
  <si>
    <t>TAURAMENA</t>
  </si>
  <si>
    <t>SAN JOSE DE PARE</t>
  </si>
  <si>
    <t>SOTAQUIRA</t>
  </si>
  <si>
    <t>GUACHETA</t>
  </si>
  <si>
    <t>LENGUAZAQUE</t>
  </si>
  <si>
    <t>CIENEGA</t>
  </si>
  <si>
    <t>JENESANO</t>
  </si>
  <si>
    <t>NUEVO COLON</t>
  </si>
  <si>
    <t>RAMIRIQUI</t>
  </si>
  <si>
    <t>TIBANA</t>
  </si>
  <si>
    <t>TURMEQUE</t>
  </si>
  <si>
    <t>VENTAQUEMADA</t>
  </si>
  <si>
    <t>VIRACACHA</t>
  </si>
  <si>
    <t>ARANZAZU</t>
  </si>
  <si>
    <t>FILADELFIA</t>
  </si>
  <si>
    <t>LA MERCED</t>
  </si>
  <si>
    <t>MEDINA</t>
  </si>
  <si>
    <t>PARATEBUENO</t>
  </si>
  <si>
    <t>ACACIAS</t>
  </si>
  <si>
    <t>CASTILLA LA NUEVA</t>
  </si>
  <si>
    <t>GUAMAL</t>
  </si>
  <si>
    <t>OCAÑA</t>
  </si>
  <si>
    <t>CURITI</t>
  </si>
  <si>
    <t>PARAMO</t>
  </si>
  <si>
    <t>PINCHOTE</t>
  </si>
  <si>
    <t>SAN GIL</t>
  </si>
  <si>
    <t>SOCORRO</t>
  </si>
  <si>
    <t>VALLE DE SAN JOSE</t>
  </si>
  <si>
    <t>PUENTE NACIONAL</t>
  </si>
  <si>
    <t>ANDES</t>
  </si>
  <si>
    <t>MARQUETALIA</t>
  </si>
  <si>
    <t>AGUADA</t>
  </si>
  <si>
    <t>EL CARMEN DE CHUCURI</t>
  </si>
  <si>
    <t>EL PEÑON</t>
  </si>
  <si>
    <t>GsEPSA</t>
  </si>
  <si>
    <t>GUAVATA</t>
  </si>
  <si>
    <t>SAN BENITO</t>
  </si>
  <si>
    <t>SAN VICENTE DE CHUCURI</t>
  </si>
  <si>
    <t>SUAITA</t>
  </si>
  <si>
    <t>COYAIMA</t>
  </si>
  <si>
    <t>BERBEO</t>
  </si>
  <si>
    <t>CAMPOHERMOSO</t>
  </si>
  <si>
    <t>GARAGOA</t>
  </si>
  <si>
    <t>GUATEQUE</t>
  </si>
  <si>
    <t>LA CAPILLA</t>
  </si>
  <si>
    <t>MIRAFLORES</t>
  </si>
  <si>
    <t>PAEZ</t>
  </si>
  <si>
    <t>SAN EDUARDO</t>
  </si>
  <si>
    <t>SUTATENZA</t>
  </si>
  <si>
    <t>TENZA</t>
  </si>
  <si>
    <t>ZETAQUIRA</t>
  </si>
  <si>
    <t>AGRADO</t>
  </si>
  <si>
    <t>ALTAMIRA</t>
  </si>
  <si>
    <t>GUADALUPE</t>
  </si>
  <si>
    <t>PITAL</t>
  </si>
  <si>
    <t>PITALITO</t>
  </si>
  <si>
    <t>SAN AGUSTIN</t>
  </si>
  <si>
    <t>SUAZA</t>
  </si>
  <si>
    <t>TIMANA</t>
  </si>
  <si>
    <t>MOCOA</t>
  </si>
  <si>
    <t>PUERTO ASIS</t>
  </si>
  <si>
    <t>PUERTO CAICEDO</t>
  </si>
  <si>
    <t>CACERES</t>
  </si>
  <si>
    <t>CAUCASIA</t>
  </si>
  <si>
    <t>EL BAGRE</t>
  </si>
  <si>
    <t>SEGOVIA</t>
  </si>
  <si>
    <t>TARAZA</t>
  </si>
  <si>
    <t>ZARAGOZA</t>
  </si>
  <si>
    <t>ARJONA</t>
  </si>
  <si>
    <t>CARTAGENA</t>
  </si>
  <si>
    <t>CICUCO</t>
  </si>
  <si>
    <t>EL CARMEN DE BOLIVAR</t>
  </si>
  <si>
    <t>EL GUAMO</t>
  </si>
  <si>
    <t>MAGANGUE</t>
  </si>
  <si>
    <t>MAHATES</t>
  </si>
  <si>
    <t>MARIA LA BAJA</t>
  </si>
  <si>
    <t>MOMPOS</t>
  </si>
  <si>
    <t>SAN JACINTO</t>
  </si>
  <si>
    <t>SAN JUAN NEPOMUCENO</t>
  </si>
  <si>
    <t>SANTA CATALINA</t>
  </si>
  <si>
    <t>SANTA ROSA</t>
  </si>
  <si>
    <t>TALAIGUA NUEVO</t>
  </si>
  <si>
    <t>TURBACO</t>
  </si>
  <si>
    <t>TURBANA</t>
  </si>
  <si>
    <t>ZAMBRANO</t>
  </si>
  <si>
    <t>AYAPEL</t>
  </si>
  <si>
    <t>BUENAVISTA</t>
  </si>
  <si>
    <t>CANALETE</t>
  </si>
  <si>
    <t>CERETE</t>
  </si>
  <si>
    <t>CHIMA</t>
  </si>
  <si>
    <t>CHINU</t>
  </si>
  <si>
    <t>CIENAGA DE ORO</t>
  </si>
  <si>
    <t>COTORRA</t>
  </si>
  <si>
    <t>LA APARTADA</t>
  </si>
  <si>
    <t>LORICA</t>
  </si>
  <si>
    <t>LOS CORDOBAS</t>
  </si>
  <si>
    <t>MOMIL</t>
  </si>
  <si>
    <t>MONTELIBANO</t>
  </si>
  <si>
    <t>MONTERIA</t>
  </si>
  <si>
    <t>MOÑITOS</t>
  </si>
  <si>
    <t>PLANETA RICA</t>
  </si>
  <si>
    <t>PUEBLO NUEVO</t>
  </si>
  <si>
    <t>PUERTO ESCONDIDO</t>
  </si>
  <si>
    <t>PUERTO LIBERTADOR</t>
  </si>
  <si>
    <t>PURISIMA</t>
  </si>
  <si>
    <t>SAHAGUN</t>
  </si>
  <si>
    <t>SAN ANDRES SOTAVENTO</t>
  </si>
  <si>
    <t>SAN ANTERO</t>
  </si>
  <si>
    <t>SAN BERNARDO DEL VIENTO</t>
  </si>
  <si>
    <t>SAN JOSE DE URE</t>
  </si>
  <si>
    <t>SAN PELAYO</t>
  </si>
  <si>
    <t>TIERRALTA</t>
  </si>
  <si>
    <t>TUCHIN</t>
  </si>
  <si>
    <t>VALENCIA</t>
  </si>
  <si>
    <t>SANTA ANA</t>
  </si>
  <si>
    <t>CAIMITO</t>
  </si>
  <si>
    <t>CHALAN</t>
  </si>
  <si>
    <t>COLOSO</t>
  </si>
  <si>
    <t>COROZAL</t>
  </si>
  <si>
    <t>COVEÑAS</t>
  </si>
  <si>
    <t>EL ROBLE</t>
  </si>
  <si>
    <t>GALERAS</t>
  </si>
  <si>
    <t>LOS PALMITOS</t>
  </si>
  <si>
    <t>MORROA</t>
  </si>
  <si>
    <t>OVEJAS</t>
  </si>
  <si>
    <t>PALMITO</t>
  </si>
  <si>
    <t>SAMPUES</t>
  </si>
  <si>
    <t>SAN BENITO ABAD</t>
  </si>
  <si>
    <t>SAN JUAN DE BETULIA</t>
  </si>
  <si>
    <t>SAN LUIS DE SINCE</t>
  </si>
  <si>
    <t>SAN MARCOS</t>
  </si>
  <si>
    <t>SAN ONOFRE</t>
  </si>
  <si>
    <t>SANTIAGO DE TOLU</t>
  </si>
  <si>
    <t>SINCELEJO</t>
  </si>
  <si>
    <t>TOLU VIEJO</t>
  </si>
  <si>
    <t>SESQUILE</t>
  </si>
  <si>
    <t>YACOPI</t>
  </si>
  <si>
    <t>ARCABUCO</t>
  </si>
  <si>
    <t>CHITARAQUE</t>
  </si>
  <si>
    <t>SANTANA</t>
  </si>
  <si>
    <t>CHIPATA</t>
  </si>
  <si>
    <t>JESUS MARIA</t>
  </si>
  <si>
    <t>VELEZ</t>
  </si>
  <si>
    <t>PRADO</t>
  </si>
  <si>
    <t>ROVIRA</t>
  </si>
  <si>
    <t>ANZOATEGUI</t>
  </si>
  <si>
    <t>CUCUTA</t>
  </si>
  <si>
    <t>VILLA DEL ROSARIO</t>
  </si>
  <si>
    <t>LOS PATIOS</t>
  </si>
  <si>
    <t>PAMPLONA</t>
  </si>
  <si>
    <t>TOLEDO</t>
  </si>
  <si>
    <t>LABATECA</t>
  </si>
  <si>
    <t>CHITAGA</t>
  </si>
  <si>
    <t>SILOS</t>
  </si>
  <si>
    <t>SARDINATA</t>
  </si>
  <si>
    <t>EL ZULIA</t>
  </si>
  <si>
    <t>SUBTOTAL</t>
  </si>
  <si>
    <t>TOTAL</t>
  </si>
  <si>
    <t>TOGUI</t>
  </si>
  <si>
    <t>PUERTO TEJADA</t>
  </si>
  <si>
    <t>SANTANDER DE QUILICHAO</t>
  </si>
  <si>
    <t>VILLA RICA</t>
  </si>
  <si>
    <t>CALOTO</t>
  </si>
  <si>
    <t>CORINTO</t>
  </si>
  <si>
    <t>GUACHENE</t>
  </si>
  <si>
    <t>MIRANDA</t>
  </si>
  <si>
    <t>PADILLA</t>
  </si>
  <si>
    <t>CALI</t>
  </si>
  <si>
    <t>BUENAVENTURA</t>
  </si>
  <si>
    <t>ALCALA</t>
  </si>
  <si>
    <t>CALIMA</t>
  </si>
  <si>
    <t>EL DOVIO</t>
  </si>
  <si>
    <t>RIOFRIO</t>
  </si>
  <si>
    <t>TORO</t>
  </si>
  <si>
    <t>TRUJILLO</t>
  </si>
  <si>
    <t>ULLOA</t>
  </si>
  <si>
    <t>VERSALLES</t>
  </si>
  <si>
    <t>VIJES</t>
  </si>
  <si>
    <t>YOTOCO</t>
  </si>
  <si>
    <t>GASES DEL LLANO S.A. E.S.P.</t>
  </si>
  <si>
    <t>GUAYABETAL</t>
  </si>
  <si>
    <t>QUETAME</t>
  </si>
  <si>
    <t>CAQUEZA</t>
  </si>
  <si>
    <t>UNE</t>
  </si>
  <si>
    <t>CHIPAQUE</t>
  </si>
  <si>
    <t>FOSCA</t>
  </si>
  <si>
    <t>BARRANCA DE UPIA</t>
  </si>
  <si>
    <t>SAN JUAN DE ARAMA</t>
  </si>
  <si>
    <t>CABUYARO</t>
  </si>
  <si>
    <t>CUBARRAL</t>
  </si>
  <si>
    <t>EL CASTILLO</t>
  </si>
  <si>
    <t>PUERTO GAITAN</t>
  </si>
  <si>
    <t>PUERTO RICO</t>
  </si>
  <si>
    <t>SAN CARLOS DE GUAROA</t>
  </si>
  <si>
    <t>EL DORADO</t>
  </si>
  <si>
    <t>PUERTO LLERAS</t>
  </si>
  <si>
    <t>PUERTO CONCORDIA</t>
  </si>
  <si>
    <t>PUERTO LOPEZ</t>
  </si>
  <si>
    <t>FUENTE DE ORO</t>
  </si>
  <si>
    <t>RESTREPO</t>
  </si>
  <si>
    <t>CUMARAL</t>
  </si>
  <si>
    <t>VILLAVICENCIO</t>
  </si>
  <si>
    <t>GUAVIARE</t>
  </si>
  <si>
    <t>SAN JOSE DEL GUAVIARE</t>
  </si>
  <si>
    <t>Incluye a Chicoral</t>
  </si>
  <si>
    <t>Inluye a Doima</t>
  </si>
  <si>
    <t>Corresponde al Centro Poblado de Bruselas - Municipio Pitalito</t>
  </si>
  <si>
    <t>Usuarios ubicados en zona rural del municipio</t>
  </si>
  <si>
    <t>Incluye cabecera municipal y los corregimientos de San Bernardo de Bata, Samoré y Gibraltar</t>
  </si>
  <si>
    <t xml:space="preserve">Observaciones </t>
  </si>
  <si>
    <t>Fuente: Empresas Distribuidoras de Gas Natural</t>
  </si>
  <si>
    <t>USUARIOS CONECTADOS CON GAS NATURAL</t>
  </si>
  <si>
    <t>No. USUARIOS</t>
  </si>
  <si>
    <t>Residenciales</t>
  </si>
  <si>
    <t>Comerciales</t>
  </si>
  <si>
    <t>Industriales</t>
  </si>
  <si>
    <t>TOTAL USUARIOS CONECTADOS CON GAS NATURAL</t>
  </si>
  <si>
    <t>Número Total de Usuarios Residenciales Conectados por Estrato</t>
  </si>
  <si>
    <t xml:space="preserve">COBERTURA DEL SERVICIO DE GAS NATURAL - IV TRIMESTRE DE 2014 </t>
  </si>
  <si>
    <t>Incluye a Puerto Bogotá</t>
  </si>
  <si>
    <t>Incluye a La Sierra</t>
  </si>
  <si>
    <t>Incluye a Fortalecillas, San Francisco, Guacirco y El Caguán</t>
  </si>
  <si>
    <t>Incluye a El Juncal, Betania</t>
  </si>
  <si>
    <t>Incluye a Pacarní</t>
  </si>
  <si>
    <t>Incluye a Gualanday</t>
  </si>
  <si>
    <t>Incluye a Tierradentro</t>
  </si>
  <si>
    <t>Incluye a Belencito -Nazareth</t>
  </si>
  <si>
    <t>Incluye a Capellania</t>
  </si>
  <si>
    <t>Incluye a Guatancuy</t>
  </si>
  <si>
    <t>Incluye a Casacará (Agustin Codazzi)</t>
  </si>
  <si>
    <t>Incluye a Rincón Hondo (Chiriguana)</t>
  </si>
  <si>
    <t>Incluye a San Roque, Sabanagrande (Curumani)</t>
  </si>
  <si>
    <t>Incluye a La Mata, Simaña, Ayacucho (La Gloria)</t>
  </si>
  <si>
    <t>Incluye a La Palmita (La Jagua de Ibirico)</t>
  </si>
  <si>
    <t>Incluye a El Burro (Pailitas)</t>
  </si>
  <si>
    <t>Incluye a Media Luna (San Diego)</t>
  </si>
  <si>
    <t>Incluye a San Martín</t>
  </si>
  <si>
    <t>Inclutye a El Pedral</t>
  </si>
  <si>
    <t>Incluye a Puente Sogamoso (P.Wilches)</t>
  </si>
  <si>
    <t>PORCENTAJE DE PARTICIPACIÓN EN EL TOTAL DE USUARIOS CONECTADOS</t>
  </si>
  <si>
    <t>SERVICIOS PÝBLICOS INGENIERÝA Y GAS S.A. E.S.P.</t>
  </si>
  <si>
    <t>FALAN</t>
  </si>
  <si>
    <t>PALOCABILDO</t>
  </si>
  <si>
    <t>CASABIANCA</t>
  </si>
  <si>
    <t>VILLAHERMOSA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</si>
</sst>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CC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/>
    <xf numFmtId="164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 wrapText="1"/>
    </xf>
    <xf numFmtId="165" fontId="0" fillId="0" borderId="1" xfId="1" applyNumberFormat="1" applyFont="1" applyBorder="1" applyAlignment="1">
      <alignment horizontal="center" vertical="center" wrapText="1"/>
    </xf>
    <xf numFmtId="164" fontId="0" fillId="0" borderId="0" xfId="0" applyNumberFormat="1" applyFill="1"/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/>
    </xf>
    <xf numFmtId="0" fontId="0" fillId="0" borderId="0" xfId="0" applyBorder="1"/>
    <xf numFmtId="0" fontId="0" fillId="0" borderId="1" xfId="0" applyFill="1" applyBorder="1" applyAlignment="1">
      <alignment horizontal="left" vertical="center" wrapText="1"/>
    </xf>
    <xf numFmtId="164" fontId="0" fillId="0" borderId="1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left" vertical="center" wrapText="1"/>
    </xf>
    <xf numFmtId="165" fontId="0" fillId="0" borderId="1" xfId="1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5" fontId="2" fillId="3" borderId="1" xfId="1" applyNumberFormat="1" applyFont="1" applyFill="1" applyBorder="1" applyAlignment="1">
      <alignment horizontal="center" vertical="center" wrapText="1"/>
    </xf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5" fontId="2" fillId="4" borderId="1" xfId="1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164" fontId="0" fillId="0" borderId="11" xfId="0" applyNumberFormat="1" applyBorder="1" applyAlignment="1">
      <alignment horizontal="left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164" fontId="0" fillId="0" borderId="17" xfId="0" applyNumberFormat="1" applyBorder="1" applyAlignment="1">
      <alignment horizontal="left" vertical="center" wrapText="1"/>
    </xf>
    <xf numFmtId="0" fontId="2" fillId="4" borderId="13" xfId="0" applyFont="1" applyFill="1" applyBorder="1" applyAlignment="1">
      <alignment horizontal="left" vertical="center" wrapText="1"/>
    </xf>
    <xf numFmtId="164" fontId="2" fillId="4" borderId="14" xfId="0" applyNumberFormat="1" applyFont="1" applyFill="1" applyBorder="1" applyAlignment="1">
      <alignment horizontal="left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164" fontId="0" fillId="0" borderId="10" xfId="0" applyNumberFormat="1" applyBorder="1" applyAlignment="1">
      <alignment horizontal="left" vertical="center" wrapText="1"/>
    </xf>
    <xf numFmtId="164" fontId="0" fillId="0" borderId="12" xfId="0" applyNumberFormat="1" applyBorder="1" applyAlignment="1">
      <alignment horizontal="left" vertical="center" wrapText="1"/>
    </xf>
    <xf numFmtId="165" fontId="0" fillId="0" borderId="12" xfId="1" applyNumberFormat="1" applyFont="1" applyBorder="1" applyAlignment="1">
      <alignment horizontal="right" vertical="center" wrapText="1"/>
    </xf>
    <xf numFmtId="165" fontId="0" fillId="0" borderId="6" xfId="1" applyNumberFormat="1" applyFont="1" applyBorder="1" applyAlignment="1">
      <alignment horizontal="right" vertical="center" wrapText="1"/>
    </xf>
    <xf numFmtId="165" fontId="0" fillId="0" borderId="18" xfId="1" applyNumberFormat="1" applyFont="1" applyBorder="1" applyAlignment="1">
      <alignment horizontal="right" vertical="center" wrapText="1"/>
    </xf>
    <xf numFmtId="165" fontId="2" fillId="4" borderId="15" xfId="1" applyNumberFormat="1" applyFont="1" applyFill="1" applyBorder="1" applyAlignment="1">
      <alignment horizontal="right" vertical="center" wrapText="1"/>
    </xf>
    <xf numFmtId="165" fontId="0" fillId="0" borderId="7" xfId="0" applyNumberFormat="1" applyBorder="1" applyAlignment="1">
      <alignment horizontal="center" vertical="center" wrapText="1"/>
    </xf>
    <xf numFmtId="165" fontId="0" fillId="0" borderId="8" xfId="0" applyNumberFormat="1" applyBorder="1" applyAlignment="1">
      <alignment horizontal="center" vertical="center" wrapText="1"/>
    </xf>
    <xf numFmtId="165" fontId="0" fillId="0" borderId="9" xfId="0" applyNumberForma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1" xfId="0" applyFill="1" applyBorder="1" applyProtection="1"/>
    <xf numFmtId="37" fontId="0" fillId="0" borderId="11" xfId="2" applyNumberFormat="1" applyFont="1" applyFill="1" applyBorder="1" applyAlignment="1" applyProtection="1">
      <alignment horizontal="right"/>
      <protection locked="0"/>
    </xf>
    <xf numFmtId="37" fontId="0" fillId="0" borderId="11" xfId="2" applyNumberFormat="1" applyFont="1" applyFill="1" applyBorder="1" applyAlignment="1" applyProtection="1">
      <alignment horizontal="right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00"/>
      <color rgb="FF99CC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1552575</xdr:colOff>
      <xdr:row>1</xdr:row>
      <xdr:rowOff>19050</xdr:rowOff>
    </xdr:from>
    <xdr:to>
      <xdr:col>18</xdr:col>
      <xdr:colOff>4991100</xdr:colOff>
      <xdr:row>2</xdr:row>
      <xdr:rowOff>8781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460200" y="209550"/>
          <a:ext cx="3438525" cy="7326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940"/>
  <sheetViews>
    <sheetView showGridLines="0" tabSelected="1" view="pageBreakPreview" topLeftCell="A534" zoomScale="80" zoomScaleNormal="100" zoomScaleSheetLayoutView="80" workbookViewId="0">
      <pane ySplit="2400" topLeftCell="A679" activePane="bottomLeft"/>
      <selection activeCell="O3" sqref="O3"/>
      <selection pane="bottomLeft" activeCell="J693" sqref="J693"/>
    </sheetView>
  </sheetViews>
  <sheetFormatPr baseColWidth="10" defaultRowHeight="15" x14ac:dyDescent="0.25"/>
  <cols>
    <col min="1" max="1" width="3.28515625" customWidth="1"/>
    <col min="2" max="2" width="74.7109375" style="1" bestFit="1" customWidth="1"/>
    <col min="3" max="3" width="17.140625" style="1" bestFit="1" customWidth="1"/>
    <col min="4" max="4" width="28.5703125" style="1" bestFit="1" customWidth="1"/>
    <col min="5" max="5" width="10.5703125" style="1" bestFit="1" customWidth="1"/>
    <col min="6" max="6" width="20.7109375" style="1" customWidth="1"/>
    <col min="7" max="12" width="10.7109375" style="1" customWidth="1"/>
    <col min="13" max="18" width="20.7109375" style="1" customWidth="1"/>
    <col min="19" max="19" width="84.28515625" bestFit="1" customWidth="1"/>
    <col min="20" max="20" width="3.28515625" style="1" customWidth="1"/>
    <col min="21" max="21" width="11.42578125" style="1"/>
    <col min="22" max="22" width="17.5703125" bestFit="1" customWidth="1"/>
    <col min="23" max="23" width="45.7109375" customWidth="1"/>
    <col min="24" max="24" width="33.42578125" customWidth="1"/>
    <col min="25" max="25" width="33" customWidth="1"/>
  </cols>
  <sheetData>
    <row r="2" spans="2:25" ht="58.5" customHeight="1" x14ac:dyDescent="0.25">
      <c r="B2" s="58" t="s">
        <v>688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4" spans="2:25" ht="60" customHeight="1" x14ac:dyDescent="0.25">
      <c r="B4" s="23" t="s">
        <v>140</v>
      </c>
      <c r="C4" s="23" t="s">
        <v>0</v>
      </c>
      <c r="D4" s="23" t="s">
        <v>7</v>
      </c>
      <c r="E4" s="23" t="s">
        <v>1</v>
      </c>
      <c r="F4" s="23" t="s">
        <v>2</v>
      </c>
      <c r="G4" s="23" t="s">
        <v>132</v>
      </c>
      <c r="H4" s="23" t="s">
        <v>133</v>
      </c>
      <c r="I4" s="23" t="s">
        <v>134</v>
      </c>
      <c r="J4" s="23" t="s">
        <v>135</v>
      </c>
      <c r="K4" s="23" t="s">
        <v>136</v>
      </c>
      <c r="L4" s="23" t="s">
        <v>137</v>
      </c>
      <c r="M4" s="23" t="s">
        <v>3</v>
      </c>
      <c r="N4" s="23" t="s">
        <v>4</v>
      </c>
      <c r="O4" s="23" t="s">
        <v>5</v>
      </c>
      <c r="P4" s="23" t="s">
        <v>6</v>
      </c>
      <c r="Q4" s="23" t="s">
        <v>139</v>
      </c>
      <c r="R4" s="23" t="s">
        <v>138</v>
      </c>
      <c r="S4" s="23" t="s">
        <v>679</v>
      </c>
    </row>
    <row r="5" spans="2:25" s="4" customFormat="1" ht="15" customHeight="1" x14ac:dyDescent="0.25">
      <c r="B5" s="7" t="s">
        <v>123</v>
      </c>
      <c r="C5" s="7" t="s">
        <v>124</v>
      </c>
      <c r="D5" s="3" t="s">
        <v>8</v>
      </c>
      <c r="E5" s="6">
        <v>8240</v>
      </c>
      <c r="F5" s="6">
        <v>8168</v>
      </c>
      <c r="G5" s="6">
        <v>142</v>
      </c>
      <c r="H5" s="6">
        <v>1981</v>
      </c>
      <c r="I5" s="6">
        <v>1716</v>
      </c>
      <c r="J5" s="6"/>
      <c r="K5" s="6"/>
      <c r="L5" s="6"/>
      <c r="M5" s="8">
        <f>SUM(G5:L5)</f>
        <v>3839</v>
      </c>
      <c r="N5" s="6">
        <v>65</v>
      </c>
      <c r="O5" s="6">
        <v>1</v>
      </c>
      <c r="P5" s="6">
        <v>3905</v>
      </c>
      <c r="Q5" s="9">
        <f t="shared" ref="Q5:Q36" si="0">F5/E5</f>
        <v>0.99126213592233015</v>
      </c>
      <c r="R5" s="9">
        <f>+M5/E5</f>
        <v>0.46589805825242719</v>
      </c>
      <c r="S5" s="3"/>
      <c r="V5"/>
      <c r="W5"/>
      <c r="X5"/>
      <c r="Y5"/>
    </row>
    <row r="6" spans="2:25" s="4" customFormat="1" ht="15" customHeight="1" x14ac:dyDescent="0.25">
      <c r="B6" s="7" t="s">
        <v>123</v>
      </c>
      <c r="C6" s="7" t="s">
        <v>124</v>
      </c>
      <c r="D6" s="3" t="s">
        <v>9</v>
      </c>
      <c r="E6" s="6">
        <v>7416</v>
      </c>
      <c r="F6" s="6">
        <v>7237</v>
      </c>
      <c r="G6" s="6">
        <v>927</v>
      </c>
      <c r="H6" s="6">
        <v>3213</v>
      </c>
      <c r="I6" s="6">
        <v>975</v>
      </c>
      <c r="J6" s="6">
        <v>1</v>
      </c>
      <c r="K6" s="6"/>
      <c r="L6" s="6"/>
      <c r="M6" s="8">
        <f>SUM(G6:L6)</f>
        <v>5116</v>
      </c>
      <c r="N6" s="6">
        <v>46</v>
      </c>
      <c r="O6" s="6"/>
      <c r="P6" s="6">
        <v>5162</v>
      </c>
      <c r="Q6" s="9">
        <f t="shared" si="0"/>
        <v>0.97586299892125139</v>
      </c>
      <c r="R6" s="9">
        <f t="shared" ref="R6:R69" si="1">+M6/E6</f>
        <v>0.68985976267529669</v>
      </c>
      <c r="S6" s="3"/>
      <c r="V6"/>
      <c r="W6"/>
      <c r="X6"/>
      <c r="Y6"/>
    </row>
    <row r="7" spans="2:25" s="4" customFormat="1" ht="15" customHeight="1" x14ac:dyDescent="0.25">
      <c r="B7" s="7" t="s">
        <v>123</v>
      </c>
      <c r="C7" s="7" t="s">
        <v>124</v>
      </c>
      <c r="D7" s="3" t="s">
        <v>10</v>
      </c>
      <c r="E7" s="6">
        <v>4840</v>
      </c>
      <c r="F7" s="6">
        <v>4744</v>
      </c>
      <c r="G7" s="6">
        <v>72</v>
      </c>
      <c r="H7" s="6">
        <v>1123</v>
      </c>
      <c r="I7" s="6">
        <v>1598</v>
      </c>
      <c r="J7" s="6">
        <v>40</v>
      </c>
      <c r="K7" s="6"/>
      <c r="L7" s="6"/>
      <c r="M7" s="8">
        <f t="shared" ref="M7:M69" si="2">SUM(G7:L7)</f>
        <v>2833</v>
      </c>
      <c r="N7" s="6">
        <v>42</v>
      </c>
      <c r="O7" s="6"/>
      <c r="P7" s="6">
        <v>2875</v>
      </c>
      <c r="Q7" s="9">
        <f t="shared" si="0"/>
        <v>0.98016528925619839</v>
      </c>
      <c r="R7" s="9">
        <f t="shared" si="1"/>
        <v>0.58533057851239667</v>
      </c>
      <c r="S7" s="3"/>
      <c r="V7"/>
      <c r="W7"/>
      <c r="X7"/>
      <c r="Y7"/>
    </row>
    <row r="8" spans="2:25" s="4" customFormat="1" ht="15" customHeight="1" x14ac:dyDescent="0.25">
      <c r="B8" s="7" t="s">
        <v>123</v>
      </c>
      <c r="C8" s="7" t="s">
        <v>124</v>
      </c>
      <c r="D8" s="3" t="s">
        <v>11</v>
      </c>
      <c r="E8" s="6">
        <v>11532</v>
      </c>
      <c r="F8" s="6">
        <v>11429</v>
      </c>
      <c r="G8" s="6">
        <v>336</v>
      </c>
      <c r="H8" s="6">
        <v>2237</v>
      </c>
      <c r="I8" s="6">
        <v>3539</v>
      </c>
      <c r="J8" s="6">
        <v>120</v>
      </c>
      <c r="K8" s="6"/>
      <c r="L8" s="6"/>
      <c r="M8" s="8">
        <f t="shared" si="2"/>
        <v>6232</v>
      </c>
      <c r="N8" s="6">
        <v>90</v>
      </c>
      <c r="O8" s="6">
        <v>1</v>
      </c>
      <c r="P8" s="6">
        <v>6323</v>
      </c>
      <c r="Q8" s="9">
        <f t="shared" si="0"/>
        <v>0.99106833159902874</v>
      </c>
      <c r="R8" s="9">
        <f t="shared" si="1"/>
        <v>0.5404092958723552</v>
      </c>
      <c r="S8" s="3"/>
      <c r="V8"/>
      <c r="W8"/>
      <c r="X8"/>
      <c r="Y8"/>
    </row>
    <row r="9" spans="2:25" s="4" customFormat="1" ht="15" customHeight="1" x14ac:dyDescent="0.25">
      <c r="B9" s="7" t="s">
        <v>123</v>
      </c>
      <c r="C9" s="7" t="s">
        <v>124</v>
      </c>
      <c r="D9" s="3" t="s">
        <v>12</v>
      </c>
      <c r="E9" s="6">
        <v>3107</v>
      </c>
      <c r="F9" s="6">
        <v>1573</v>
      </c>
      <c r="G9" s="6">
        <v>87</v>
      </c>
      <c r="H9" s="6">
        <v>487</v>
      </c>
      <c r="I9" s="6">
        <v>1</v>
      </c>
      <c r="J9" s="6"/>
      <c r="K9" s="6"/>
      <c r="L9" s="6"/>
      <c r="M9" s="8">
        <f t="shared" si="2"/>
        <v>575</v>
      </c>
      <c r="N9" s="6"/>
      <c r="O9" s="6"/>
      <c r="P9" s="6">
        <v>575</v>
      </c>
      <c r="Q9" s="9">
        <f t="shared" si="0"/>
        <v>0.50627615062761511</v>
      </c>
      <c r="R9" s="9">
        <f t="shared" si="1"/>
        <v>0.18506598004505953</v>
      </c>
      <c r="S9" s="3"/>
      <c r="V9"/>
      <c r="W9"/>
      <c r="X9"/>
      <c r="Y9"/>
    </row>
    <row r="10" spans="2:25" s="4" customFormat="1" ht="15" customHeight="1" x14ac:dyDescent="0.25">
      <c r="B10" s="7" t="s">
        <v>123</v>
      </c>
      <c r="C10" s="7" t="s">
        <v>124</v>
      </c>
      <c r="D10" s="3" t="s">
        <v>13</v>
      </c>
      <c r="E10" s="6">
        <v>26421</v>
      </c>
      <c r="F10" s="6">
        <v>26112</v>
      </c>
      <c r="G10" s="6">
        <v>376</v>
      </c>
      <c r="H10" s="6">
        <v>3587</v>
      </c>
      <c r="I10" s="6">
        <v>6643</v>
      </c>
      <c r="J10" s="6">
        <v>2417</v>
      </c>
      <c r="K10" s="6">
        <v>568</v>
      </c>
      <c r="L10" s="6">
        <v>18</v>
      </c>
      <c r="M10" s="8">
        <f t="shared" si="2"/>
        <v>13609</v>
      </c>
      <c r="N10" s="6">
        <v>301</v>
      </c>
      <c r="O10" s="6">
        <v>6</v>
      </c>
      <c r="P10" s="6">
        <v>13916</v>
      </c>
      <c r="Q10" s="9">
        <f t="shared" si="0"/>
        <v>0.98830475757919833</v>
      </c>
      <c r="R10" s="9">
        <f t="shared" si="1"/>
        <v>0.51508269936792705</v>
      </c>
      <c r="S10" s="3"/>
      <c r="V10"/>
      <c r="W10"/>
      <c r="X10"/>
      <c r="Y10"/>
    </row>
    <row r="11" spans="2:25" s="4" customFormat="1" ht="15" customHeight="1" x14ac:dyDescent="0.25">
      <c r="B11" s="7" t="s">
        <v>123</v>
      </c>
      <c r="C11" s="7" t="s">
        <v>125</v>
      </c>
      <c r="D11" s="3" t="s">
        <v>14</v>
      </c>
      <c r="E11" s="6">
        <v>8877</v>
      </c>
      <c r="F11" s="6">
        <v>8796</v>
      </c>
      <c r="G11" s="6">
        <v>1802</v>
      </c>
      <c r="H11" s="6">
        <v>5212</v>
      </c>
      <c r="I11" s="6">
        <v>1601</v>
      </c>
      <c r="J11" s="6"/>
      <c r="K11" s="6"/>
      <c r="L11" s="6"/>
      <c r="M11" s="8">
        <f t="shared" si="2"/>
        <v>8615</v>
      </c>
      <c r="N11" s="6">
        <v>79</v>
      </c>
      <c r="O11" s="6"/>
      <c r="P11" s="6">
        <v>8694</v>
      </c>
      <c r="Q11" s="9">
        <f t="shared" si="0"/>
        <v>0.99087529570800947</v>
      </c>
      <c r="R11" s="9">
        <f t="shared" si="1"/>
        <v>0.97048552438887015</v>
      </c>
      <c r="S11" s="3"/>
      <c r="V11"/>
      <c r="W11"/>
      <c r="X11"/>
      <c r="Y11"/>
    </row>
    <row r="12" spans="2:25" s="4" customFormat="1" ht="15" customHeight="1" x14ac:dyDescent="0.25">
      <c r="B12" s="7" t="s">
        <v>123</v>
      </c>
      <c r="C12" s="7" t="s">
        <v>126</v>
      </c>
      <c r="D12" s="3" t="s">
        <v>15</v>
      </c>
      <c r="E12" s="6">
        <v>17359</v>
      </c>
      <c r="F12" s="6">
        <v>17152</v>
      </c>
      <c r="G12" s="6">
        <v>3212</v>
      </c>
      <c r="H12" s="6">
        <v>9787</v>
      </c>
      <c r="I12" s="6">
        <v>2419</v>
      </c>
      <c r="J12" s="6">
        <v>115</v>
      </c>
      <c r="K12" s="6">
        <v>1</v>
      </c>
      <c r="L12" s="6"/>
      <c r="M12" s="8">
        <f t="shared" si="2"/>
        <v>15534</v>
      </c>
      <c r="N12" s="6">
        <v>119</v>
      </c>
      <c r="O12" s="6">
        <v>2</v>
      </c>
      <c r="P12" s="6">
        <v>15655</v>
      </c>
      <c r="Q12" s="9">
        <f t="shared" si="0"/>
        <v>0.98807534996255542</v>
      </c>
      <c r="R12" s="9">
        <f t="shared" si="1"/>
        <v>0.89486721585344775</v>
      </c>
      <c r="S12" s="3"/>
      <c r="V12"/>
      <c r="W12"/>
      <c r="X12"/>
      <c r="Y12"/>
    </row>
    <row r="13" spans="2:25" s="4" customFormat="1" ht="15" customHeight="1" x14ac:dyDescent="0.25">
      <c r="B13" s="7" t="s">
        <v>123</v>
      </c>
      <c r="C13" s="7" t="s">
        <v>126</v>
      </c>
      <c r="D13" s="3" t="s">
        <v>16</v>
      </c>
      <c r="E13" s="6">
        <v>2499</v>
      </c>
      <c r="F13" s="6">
        <v>2404</v>
      </c>
      <c r="G13" s="6">
        <v>507</v>
      </c>
      <c r="H13" s="6">
        <v>1447</v>
      </c>
      <c r="I13" s="6">
        <v>298</v>
      </c>
      <c r="J13" s="6">
        <v>11</v>
      </c>
      <c r="K13" s="6"/>
      <c r="L13" s="6"/>
      <c r="M13" s="8">
        <f t="shared" si="2"/>
        <v>2263</v>
      </c>
      <c r="N13" s="6">
        <v>26</v>
      </c>
      <c r="O13" s="6"/>
      <c r="P13" s="6">
        <v>2289</v>
      </c>
      <c r="Q13" s="9">
        <f t="shared" si="0"/>
        <v>0.96198479391756697</v>
      </c>
      <c r="R13" s="9">
        <f t="shared" si="1"/>
        <v>0.90556222488995597</v>
      </c>
      <c r="S13" s="3"/>
      <c r="V13"/>
      <c r="W13"/>
      <c r="X13"/>
      <c r="Y13"/>
    </row>
    <row r="14" spans="2:25" s="4" customFormat="1" ht="15" customHeight="1" x14ac:dyDescent="0.25">
      <c r="B14" s="7" t="s">
        <v>123</v>
      </c>
      <c r="C14" s="7" t="s">
        <v>126</v>
      </c>
      <c r="D14" s="3" t="s">
        <v>17</v>
      </c>
      <c r="E14" s="6">
        <v>1624</v>
      </c>
      <c r="F14" s="6">
        <v>1374</v>
      </c>
      <c r="G14" s="6">
        <v>283</v>
      </c>
      <c r="H14" s="6">
        <v>494</v>
      </c>
      <c r="I14" s="6">
        <v>27</v>
      </c>
      <c r="J14" s="6"/>
      <c r="K14" s="6"/>
      <c r="L14" s="6"/>
      <c r="M14" s="8">
        <f t="shared" si="2"/>
        <v>804</v>
      </c>
      <c r="N14" s="6"/>
      <c r="O14" s="6"/>
      <c r="P14" s="6">
        <v>804</v>
      </c>
      <c r="Q14" s="9">
        <f t="shared" si="0"/>
        <v>0.84605911330049266</v>
      </c>
      <c r="R14" s="9">
        <f t="shared" si="1"/>
        <v>0.49507389162561577</v>
      </c>
      <c r="S14" s="3"/>
      <c r="V14"/>
      <c r="W14"/>
      <c r="X14"/>
      <c r="Y14"/>
    </row>
    <row r="15" spans="2:25" s="4" customFormat="1" ht="15" customHeight="1" x14ac:dyDescent="0.25">
      <c r="B15" s="7" t="s">
        <v>123</v>
      </c>
      <c r="C15" s="7" t="s">
        <v>126</v>
      </c>
      <c r="D15" s="3" t="s">
        <v>18</v>
      </c>
      <c r="E15" s="6">
        <v>1332</v>
      </c>
      <c r="F15" s="6">
        <v>1325</v>
      </c>
      <c r="G15" s="6">
        <v>584</v>
      </c>
      <c r="H15" s="6">
        <v>497</v>
      </c>
      <c r="I15" s="6">
        <v>193</v>
      </c>
      <c r="J15" s="6">
        <v>1</v>
      </c>
      <c r="K15" s="6"/>
      <c r="L15" s="6"/>
      <c r="M15" s="8">
        <f t="shared" si="2"/>
        <v>1275</v>
      </c>
      <c r="N15" s="6">
        <v>5</v>
      </c>
      <c r="O15" s="6"/>
      <c r="P15" s="6">
        <v>1280</v>
      </c>
      <c r="Q15" s="9">
        <f t="shared" si="0"/>
        <v>0.99474474474474472</v>
      </c>
      <c r="R15" s="9">
        <f t="shared" si="1"/>
        <v>0.9572072072072072</v>
      </c>
      <c r="S15" s="3"/>
      <c r="V15"/>
      <c r="W15"/>
      <c r="X15"/>
      <c r="Y15"/>
    </row>
    <row r="16" spans="2:25" s="4" customFormat="1" ht="15" customHeight="1" x14ac:dyDescent="0.25">
      <c r="B16" s="7" t="s">
        <v>123</v>
      </c>
      <c r="C16" s="7" t="s">
        <v>127</v>
      </c>
      <c r="D16" s="3" t="s">
        <v>19</v>
      </c>
      <c r="E16" s="6">
        <v>41664</v>
      </c>
      <c r="F16" s="6">
        <v>40917</v>
      </c>
      <c r="G16" s="6">
        <v>23347</v>
      </c>
      <c r="H16" s="6">
        <v>9029</v>
      </c>
      <c r="I16" s="6">
        <v>1319</v>
      </c>
      <c r="J16" s="6">
        <v>272</v>
      </c>
      <c r="K16" s="6"/>
      <c r="L16" s="6"/>
      <c r="M16" s="8">
        <f t="shared" si="2"/>
        <v>33967</v>
      </c>
      <c r="N16" s="6">
        <v>88</v>
      </c>
      <c r="O16" s="6">
        <v>1</v>
      </c>
      <c r="P16" s="6">
        <v>34056</v>
      </c>
      <c r="Q16" s="9">
        <f t="shared" si="0"/>
        <v>0.98207085253456217</v>
      </c>
      <c r="R16" s="9">
        <f t="shared" si="1"/>
        <v>0.81526017665130568</v>
      </c>
      <c r="S16" s="3"/>
      <c r="V16"/>
      <c r="W16"/>
      <c r="X16"/>
      <c r="Y16"/>
    </row>
    <row r="17" spans="2:25" s="4" customFormat="1" ht="15" customHeight="1" x14ac:dyDescent="0.25">
      <c r="B17" s="7" t="s">
        <v>123</v>
      </c>
      <c r="C17" s="7" t="s">
        <v>128</v>
      </c>
      <c r="D17" s="3" t="s">
        <v>20</v>
      </c>
      <c r="E17" s="6">
        <v>998</v>
      </c>
      <c r="F17" s="6">
        <v>921</v>
      </c>
      <c r="G17" s="6">
        <v>266</v>
      </c>
      <c r="H17" s="6">
        <v>233</v>
      </c>
      <c r="I17" s="6"/>
      <c r="J17" s="6"/>
      <c r="K17" s="6"/>
      <c r="L17" s="6"/>
      <c r="M17" s="8">
        <f t="shared" si="2"/>
        <v>499</v>
      </c>
      <c r="N17" s="6">
        <v>3</v>
      </c>
      <c r="O17" s="6"/>
      <c r="P17" s="6">
        <v>502</v>
      </c>
      <c r="Q17" s="9">
        <f t="shared" si="0"/>
        <v>0.92284569138276551</v>
      </c>
      <c r="R17" s="9">
        <f t="shared" si="1"/>
        <v>0.5</v>
      </c>
      <c r="S17" s="3"/>
      <c r="V17"/>
      <c r="W17"/>
      <c r="X17"/>
      <c r="Y17"/>
    </row>
    <row r="18" spans="2:25" s="4" customFormat="1" ht="15" customHeight="1" x14ac:dyDescent="0.25">
      <c r="B18" s="7" t="s">
        <v>123</v>
      </c>
      <c r="C18" s="7" t="s">
        <v>128</v>
      </c>
      <c r="D18" s="3" t="s">
        <v>21</v>
      </c>
      <c r="E18" s="6">
        <v>1331</v>
      </c>
      <c r="F18" s="6">
        <v>1242</v>
      </c>
      <c r="G18" s="6">
        <v>438</v>
      </c>
      <c r="H18" s="6">
        <v>304</v>
      </c>
      <c r="I18" s="6">
        <v>7</v>
      </c>
      <c r="J18" s="6"/>
      <c r="K18" s="6"/>
      <c r="L18" s="6"/>
      <c r="M18" s="8">
        <f t="shared" si="2"/>
        <v>749</v>
      </c>
      <c r="N18" s="6">
        <v>7</v>
      </c>
      <c r="O18" s="6"/>
      <c r="P18" s="6">
        <v>756</v>
      </c>
      <c r="Q18" s="9">
        <f t="shared" si="0"/>
        <v>0.93313298271975953</v>
      </c>
      <c r="R18" s="9">
        <f t="shared" si="1"/>
        <v>0.5627347858752817</v>
      </c>
      <c r="S18" s="3"/>
      <c r="V18"/>
      <c r="W18"/>
      <c r="X18"/>
      <c r="Y18"/>
    </row>
    <row r="19" spans="2:25" s="4" customFormat="1" ht="15" customHeight="1" x14ac:dyDescent="0.25">
      <c r="B19" s="7" t="s">
        <v>123</v>
      </c>
      <c r="C19" s="7" t="s">
        <v>128</v>
      </c>
      <c r="D19" s="3" t="s">
        <v>22</v>
      </c>
      <c r="E19" s="6">
        <v>1163</v>
      </c>
      <c r="F19" s="6">
        <v>1068</v>
      </c>
      <c r="G19" s="6">
        <v>320</v>
      </c>
      <c r="H19" s="6">
        <v>208</v>
      </c>
      <c r="I19" s="6">
        <v>9</v>
      </c>
      <c r="J19" s="6"/>
      <c r="K19" s="6"/>
      <c r="L19" s="6"/>
      <c r="M19" s="8">
        <f t="shared" si="2"/>
        <v>537</v>
      </c>
      <c r="N19" s="6">
        <v>3</v>
      </c>
      <c r="O19" s="6"/>
      <c r="P19" s="6">
        <v>540</v>
      </c>
      <c r="Q19" s="9">
        <f t="shared" si="0"/>
        <v>0.91831470335339638</v>
      </c>
      <c r="R19" s="9">
        <f t="shared" si="1"/>
        <v>0.46173688736027513</v>
      </c>
      <c r="S19" s="3"/>
      <c r="V19"/>
      <c r="W19"/>
      <c r="X19"/>
      <c r="Y19"/>
    </row>
    <row r="20" spans="2:25" s="4" customFormat="1" ht="15" customHeight="1" x14ac:dyDescent="0.25">
      <c r="B20" s="7" t="s">
        <v>123</v>
      </c>
      <c r="C20" s="7" t="s">
        <v>128</v>
      </c>
      <c r="D20" s="3" t="s">
        <v>23</v>
      </c>
      <c r="E20" s="6">
        <v>5096</v>
      </c>
      <c r="F20" s="6">
        <v>4887</v>
      </c>
      <c r="G20" s="6">
        <v>961</v>
      </c>
      <c r="H20" s="6">
        <v>760</v>
      </c>
      <c r="I20" s="6">
        <v>18</v>
      </c>
      <c r="J20" s="6"/>
      <c r="K20" s="6"/>
      <c r="L20" s="6"/>
      <c r="M20" s="8">
        <f t="shared" si="2"/>
        <v>1739</v>
      </c>
      <c r="N20" s="6">
        <v>7</v>
      </c>
      <c r="O20" s="6"/>
      <c r="P20" s="6">
        <v>1746</v>
      </c>
      <c r="Q20" s="9">
        <f t="shared" si="0"/>
        <v>0.95898744113029832</v>
      </c>
      <c r="R20" s="9">
        <f t="shared" si="1"/>
        <v>0.34124803767660911</v>
      </c>
      <c r="S20" s="3"/>
      <c r="V20"/>
      <c r="W20"/>
      <c r="X20"/>
      <c r="Y20"/>
    </row>
    <row r="21" spans="2:25" s="4" customFormat="1" ht="15" customHeight="1" x14ac:dyDescent="0.25">
      <c r="B21" s="7" t="s">
        <v>123</v>
      </c>
      <c r="C21" s="7" t="s">
        <v>128</v>
      </c>
      <c r="D21" s="3" t="s">
        <v>24</v>
      </c>
      <c r="E21" s="6">
        <v>6332</v>
      </c>
      <c r="F21" s="6">
        <v>5089</v>
      </c>
      <c r="G21" s="6">
        <v>1061</v>
      </c>
      <c r="H21" s="6">
        <v>1440</v>
      </c>
      <c r="I21" s="6">
        <v>338</v>
      </c>
      <c r="J21" s="6"/>
      <c r="K21" s="6"/>
      <c r="L21" s="6"/>
      <c r="M21" s="8">
        <f t="shared" si="2"/>
        <v>2839</v>
      </c>
      <c r="N21" s="6">
        <v>13</v>
      </c>
      <c r="O21" s="6"/>
      <c r="P21" s="6">
        <v>2852</v>
      </c>
      <c r="Q21" s="9">
        <f t="shared" si="0"/>
        <v>0.80369551484523061</v>
      </c>
      <c r="R21" s="9">
        <f t="shared" si="1"/>
        <v>0.44835754895767532</v>
      </c>
      <c r="S21" s="3"/>
      <c r="V21"/>
      <c r="W21"/>
      <c r="X21"/>
      <c r="Y21"/>
    </row>
    <row r="22" spans="2:25" s="4" customFormat="1" ht="15" customHeight="1" x14ac:dyDescent="0.25">
      <c r="B22" s="7" t="s">
        <v>123</v>
      </c>
      <c r="C22" s="7" t="s">
        <v>128</v>
      </c>
      <c r="D22" s="3" t="s">
        <v>25</v>
      </c>
      <c r="E22" s="6">
        <v>70981</v>
      </c>
      <c r="F22" s="6">
        <v>70586</v>
      </c>
      <c r="G22" s="6">
        <v>11997</v>
      </c>
      <c r="H22" s="6">
        <v>15140</v>
      </c>
      <c r="I22" s="6">
        <v>10822</v>
      </c>
      <c r="J22" s="6">
        <v>3941</v>
      </c>
      <c r="K22" s="6">
        <v>1387</v>
      </c>
      <c r="L22" s="6">
        <v>263</v>
      </c>
      <c r="M22" s="8">
        <f t="shared" si="2"/>
        <v>43550</v>
      </c>
      <c r="N22" s="6">
        <v>335</v>
      </c>
      <c r="O22" s="6">
        <v>5</v>
      </c>
      <c r="P22" s="6">
        <v>43890</v>
      </c>
      <c r="Q22" s="9">
        <f t="shared" si="0"/>
        <v>0.99443513052788779</v>
      </c>
      <c r="R22" s="9">
        <f t="shared" si="1"/>
        <v>0.61354446964680687</v>
      </c>
      <c r="S22" s="3"/>
      <c r="V22"/>
      <c r="W22"/>
      <c r="X22"/>
      <c r="Y22"/>
    </row>
    <row r="23" spans="2:25" s="4" customFormat="1" ht="15" customHeight="1" x14ac:dyDescent="0.25">
      <c r="B23" s="7" t="s">
        <v>123</v>
      </c>
      <c r="C23" s="7" t="s">
        <v>128</v>
      </c>
      <c r="D23" s="3" t="s">
        <v>26</v>
      </c>
      <c r="E23" s="6">
        <v>683</v>
      </c>
      <c r="F23" s="6">
        <v>625</v>
      </c>
      <c r="G23" s="6">
        <v>196</v>
      </c>
      <c r="H23" s="6">
        <v>125</v>
      </c>
      <c r="I23" s="6">
        <v>4</v>
      </c>
      <c r="J23" s="6"/>
      <c r="K23" s="6"/>
      <c r="L23" s="6"/>
      <c r="M23" s="8">
        <f t="shared" si="2"/>
        <v>325</v>
      </c>
      <c r="N23" s="6">
        <v>2</v>
      </c>
      <c r="O23" s="6"/>
      <c r="P23" s="6">
        <v>327</v>
      </c>
      <c r="Q23" s="9">
        <f t="shared" si="0"/>
        <v>0.91508052708638365</v>
      </c>
      <c r="R23" s="9">
        <f t="shared" si="1"/>
        <v>0.47584187408491946</v>
      </c>
      <c r="S23" s="3"/>
      <c r="V23"/>
      <c r="W23"/>
      <c r="X23"/>
      <c r="Y23"/>
    </row>
    <row r="24" spans="2:25" s="4" customFormat="1" ht="15" customHeight="1" x14ac:dyDescent="0.25">
      <c r="B24" s="7" t="s">
        <v>123</v>
      </c>
      <c r="C24" s="7" t="s">
        <v>128</v>
      </c>
      <c r="D24" s="3" t="s">
        <v>27</v>
      </c>
      <c r="E24" s="6">
        <v>2368</v>
      </c>
      <c r="F24" s="6">
        <v>1745</v>
      </c>
      <c r="G24" s="6">
        <v>311</v>
      </c>
      <c r="H24" s="6">
        <v>429</v>
      </c>
      <c r="I24" s="6">
        <v>176</v>
      </c>
      <c r="J24" s="6">
        <v>4</v>
      </c>
      <c r="K24" s="6">
        <v>1</v>
      </c>
      <c r="L24" s="6"/>
      <c r="M24" s="8">
        <f t="shared" si="2"/>
        <v>921</v>
      </c>
      <c r="N24" s="6">
        <v>5</v>
      </c>
      <c r="O24" s="6"/>
      <c r="P24" s="6">
        <v>926</v>
      </c>
      <c r="Q24" s="9">
        <f t="shared" si="0"/>
        <v>0.73690878378378377</v>
      </c>
      <c r="R24" s="9">
        <f t="shared" si="1"/>
        <v>0.3889358108108108</v>
      </c>
      <c r="S24" s="3"/>
      <c r="V24"/>
      <c r="W24"/>
      <c r="X24"/>
      <c r="Y24"/>
    </row>
    <row r="25" spans="2:25" s="4" customFormat="1" ht="15" customHeight="1" x14ac:dyDescent="0.25">
      <c r="B25" s="7" t="s">
        <v>123</v>
      </c>
      <c r="C25" s="7" t="s">
        <v>128</v>
      </c>
      <c r="D25" s="3" t="s">
        <v>28</v>
      </c>
      <c r="E25" s="6">
        <v>4623</v>
      </c>
      <c r="F25" s="6">
        <v>4401</v>
      </c>
      <c r="G25" s="6">
        <v>1312</v>
      </c>
      <c r="H25" s="6">
        <v>962</v>
      </c>
      <c r="I25" s="6">
        <v>4</v>
      </c>
      <c r="J25" s="6"/>
      <c r="K25" s="6"/>
      <c r="L25" s="6"/>
      <c r="M25" s="8">
        <f t="shared" si="2"/>
        <v>2278</v>
      </c>
      <c r="N25" s="6">
        <v>5</v>
      </c>
      <c r="O25" s="6"/>
      <c r="P25" s="6">
        <v>2283</v>
      </c>
      <c r="Q25" s="9">
        <f t="shared" si="0"/>
        <v>0.95197923426346531</v>
      </c>
      <c r="R25" s="9">
        <f t="shared" si="1"/>
        <v>0.49275362318840582</v>
      </c>
      <c r="S25" s="3"/>
      <c r="V25"/>
      <c r="W25"/>
      <c r="X25"/>
      <c r="Y25"/>
    </row>
    <row r="26" spans="2:25" s="4" customFormat="1" ht="15" customHeight="1" x14ac:dyDescent="0.25">
      <c r="B26" s="7" t="s">
        <v>123</v>
      </c>
      <c r="C26" s="7" t="s">
        <v>128</v>
      </c>
      <c r="D26" s="3" t="s">
        <v>29</v>
      </c>
      <c r="E26" s="6">
        <v>410</v>
      </c>
      <c r="F26" s="6">
        <v>326</v>
      </c>
      <c r="G26" s="6">
        <v>148</v>
      </c>
      <c r="H26" s="6">
        <v>42</v>
      </c>
      <c r="I26" s="6"/>
      <c r="J26" s="6"/>
      <c r="K26" s="6"/>
      <c r="L26" s="6"/>
      <c r="M26" s="8">
        <f t="shared" si="2"/>
        <v>190</v>
      </c>
      <c r="N26" s="6">
        <v>4</v>
      </c>
      <c r="O26" s="6"/>
      <c r="P26" s="6">
        <v>194</v>
      </c>
      <c r="Q26" s="9">
        <f t="shared" si="0"/>
        <v>0.79512195121951224</v>
      </c>
      <c r="R26" s="9">
        <f t="shared" si="1"/>
        <v>0.46341463414634149</v>
      </c>
      <c r="S26" s="3"/>
      <c r="V26"/>
      <c r="W26"/>
      <c r="X26"/>
      <c r="Y26"/>
    </row>
    <row r="27" spans="2:25" s="4" customFormat="1" ht="15" customHeight="1" x14ac:dyDescent="0.25">
      <c r="B27" s="7" t="s">
        <v>123</v>
      </c>
      <c r="C27" s="7" t="s">
        <v>129</v>
      </c>
      <c r="D27" s="3" t="s">
        <v>30</v>
      </c>
      <c r="E27" s="6">
        <v>4179</v>
      </c>
      <c r="F27" s="6">
        <v>3910</v>
      </c>
      <c r="G27" s="6">
        <v>590</v>
      </c>
      <c r="H27" s="6">
        <v>2216</v>
      </c>
      <c r="I27" s="6">
        <v>103</v>
      </c>
      <c r="J27" s="6"/>
      <c r="K27" s="6"/>
      <c r="L27" s="6"/>
      <c r="M27" s="8">
        <f t="shared" si="2"/>
        <v>2909</v>
      </c>
      <c r="N27" s="6">
        <v>26</v>
      </c>
      <c r="O27" s="6"/>
      <c r="P27" s="6">
        <v>2935</v>
      </c>
      <c r="Q27" s="9">
        <f t="shared" si="0"/>
        <v>0.93563053362048332</v>
      </c>
      <c r="R27" s="9">
        <f t="shared" si="1"/>
        <v>0.69609954534577645</v>
      </c>
      <c r="S27" s="3"/>
      <c r="V27"/>
      <c r="W27"/>
      <c r="X27"/>
      <c r="Y27"/>
    </row>
    <row r="28" spans="2:25" s="4" customFormat="1" ht="15" customHeight="1" x14ac:dyDescent="0.25">
      <c r="B28" s="7" t="s">
        <v>123</v>
      </c>
      <c r="C28" s="7" t="s">
        <v>129</v>
      </c>
      <c r="D28" s="3" t="s">
        <v>31</v>
      </c>
      <c r="E28" s="6">
        <v>741</v>
      </c>
      <c r="F28" s="6">
        <v>540</v>
      </c>
      <c r="G28" s="6">
        <v>27</v>
      </c>
      <c r="H28" s="6">
        <v>302</v>
      </c>
      <c r="I28" s="6">
        <v>26</v>
      </c>
      <c r="J28" s="6"/>
      <c r="K28" s="6"/>
      <c r="L28" s="6"/>
      <c r="M28" s="8">
        <f t="shared" si="2"/>
        <v>355</v>
      </c>
      <c r="N28" s="6"/>
      <c r="O28" s="6"/>
      <c r="P28" s="6">
        <v>355</v>
      </c>
      <c r="Q28" s="9">
        <f t="shared" si="0"/>
        <v>0.72874493927125505</v>
      </c>
      <c r="R28" s="9">
        <f t="shared" si="1"/>
        <v>0.47908232118758437</v>
      </c>
      <c r="S28" s="3"/>
      <c r="V28"/>
      <c r="W28"/>
      <c r="X28"/>
      <c r="Y28"/>
    </row>
    <row r="29" spans="2:25" s="4" customFormat="1" ht="15" customHeight="1" x14ac:dyDescent="0.25">
      <c r="B29" s="7" t="s">
        <v>123</v>
      </c>
      <c r="C29" s="7" t="s">
        <v>129</v>
      </c>
      <c r="D29" s="3" t="s">
        <v>32</v>
      </c>
      <c r="E29" s="6">
        <v>1832</v>
      </c>
      <c r="F29" s="6">
        <v>1649</v>
      </c>
      <c r="G29" s="6">
        <v>369</v>
      </c>
      <c r="H29" s="6">
        <v>666</v>
      </c>
      <c r="I29" s="6">
        <v>180</v>
      </c>
      <c r="J29" s="6"/>
      <c r="K29" s="6"/>
      <c r="L29" s="6"/>
      <c r="M29" s="8">
        <f t="shared" si="2"/>
        <v>1215</v>
      </c>
      <c r="N29" s="6">
        <v>6</v>
      </c>
      <c r="O29" s="6"/>
      <c r="P29" s="6">
        <v>1221</v>
      </c>
      <c r="Q29" s="9">
        <f t="shared" si="0"/>
        <v>0.90010917030567683</v>
      </c>
      <c r="R29" s="9">
        <f t="shared" si="1"/>
        <v>0.66320960698689957</v>
      </c>
      <c r="S29" s="3"/>
      <c r="V29"/>
      <c r="W29"/>
      <c r="X29"/>
      <c r="Y29"/>
    </row>
    <row r="30" spans="2:25" s="4" customFormat="1" ht="15" customHeight="1" x14ac:dyDescent="0.25">
      <c r="B30" s="7" t="s">
        <v>123</v>
      </c>
      <c r="C30" s="7" t="s">
        <v>129</v>
      </c>
      <c r="D30" s="3" t="s">
        <v>33</v>
      </c>
      <c r="E30" s="6">
        <v>1845</v>
      </c>
      <c r="F30" s="6">
        <v>1782</v>
      </c>
      <c r="G30" s="6">
        <v>16</v>
      </c>
      <c r="H30" s="6">
        <v>957</v>
      </c>
      <c r="I30" s="6">
        <v>341</v>
      </c>
      <c r="J30" s="6">
        <v>88</v>
      </c>
      <c r="K30" s="6">
        <v>2</v>
      </c>
      <c r="L30" s="6"/>
      <c r="M30" s="8">
        <f t="shared" si="2"/>
        <v>1404</v>
      </c>
      <c r="N30" s="6">
        <v>23</v>
      </c>
      <c r="O30" s="6"/>
      <c r="P30" s="6">
        <v>1427</v>
      </c>
      <c r="Q30" s="9">
        <f t="shared" si="0"/>
        <v>0.96585365853658534</v>
      </c>
      <c r="R30" s="9">
        <f t="shared" si="1"/>
        <v>0.76097560975609757</v>
      </c>
      <c r="S30" s="3"/>
      <c r="V30"/>
      <c r="W30"/>
      <c r="X30"/>
      <c r="Y30"/>
    </row>
    <row r="31" spans="2:25" s="4" customFormat="1" ht="15" customHeight="1" x14ac:dyDescent="0.25">
      <c r="B31" s="7" t="s">
        <v>123</v>
      </c>
      <c r="C31" s="7" t="s">
        <v>129</v>
      </c>
      <c r="D31" s="3" t="s">
        <v>34</v>
      </c>
      <c r="E31" s="6">
        <v>298</v>
      </c>
      <c r="F31" s="6">
        <v>200</v>
      </c>
      <c r="G31" s="6">
        <v>78</v>
      </c>
      <c r="H31" s="6">
        <v>35</v>
      </c>
      <c r="I31" s="6"/>
      <c r="J31" s="6"/>
      <c r="K31" s="6"/>
      <c r="L31" s="6"/>
      <c r="M31" s="8">
        <f t="shared" si="2"/>
        <v>113</v>
      </c>
      <c r="N31" s="6"/>
      <c r="O31" s="6"/>
      <c r="P31" s="6">
        <v>113</v>
      </c>
      <c r="Q31" s="9">
        <f t="shared" si="0"/>
        <v>0.67114093959731547</v>
      </c>
      <c r="R31" s="9">
        <f t="shared" si="1"/>
        <v>0.37919463087248323</v>
      </c>
      <c r="S31" s="3"/>
      <c r="V31"/>
      <c r="W31"/>
      <c r="X31"/>
      <c r="Y31"/>
    </row>
    <row r="32" spans="2:25" s="4" customFormat="1" ht="15" customHeight="1" x14ac:dyDescent="0.25">
      <c r="B32" s="7" t="s">
        <v>123</v>
      </c>
      <c r="C32" s="7" t="s">
        <v>129</v>
      </c>
      <c r="D32" s="3" t="s">
        <v>35</v>
      </c>
      <c r="E32" s="6">
        <v>326</v>
      </c>
      <c r="F32" s="6">
        <v>285</v>
      </c>
      <c r="G32" s="6">
        <v>17</v>
      </c>
      <c r="H32" s="6">
        <v>106</v>
      </c>
      <c r="I32" s="6">
        <v>21</v>
      </c>
      <c r="J32" s="6"/>
      <c r="K32" s="6"/>
      <c r="L32" s="6"/>
      <c r="M32" s="8">
        <f t="shared" si="2"/>
        <v>144</v>
      </c>
      <c r="N32" s="6">
        <v>2</v>
      </c>
      <c r="O32" s="6"/>
      <c r="P32" s="6">
        <v>146</v>
      </c>
      <c r="Q32" s="9">
        <f t="shared" si="0"/>
        <v>0.87423312883435578</v>
      </c>
      <c r="R32" s="9">
        <f t="shared" si="1"/>
        <v>0.44171779141104295</v>
      </c>
      <c r="S32" s="3"/>
      <c r="V32"/>
      <c r="W32"/>
    </row>
    <row r="33" spans="2:19" s="4" customFormat="1" ht="15" customHeight="1" x14ac:dyDescent="0.25">
      <c r="B33" s="7" t="s">
        <v>123</v>
      </c>
      <c r="C33" s="7" t="s">
        <v>129</v>
      </c>
      <c r="D33" s="3" t="s">
        <v>36</v>
      </c>
      <c r="E33" s="6">
        <v>402</v>
      </c>
      <c r="F33" s="6">
        <v>386</v>
      </c>
      <c r="G33" s="6">
        <v>22</v>
      </c>
      <c r="H33" s="6">
        <v>285</v>
      </c>
      <c r="I33" s="6"/>
      <c r="J33" s="6"/>
      <c r="K33" s="6"/>
      <c r="L33" s="6"/>
      <c r="M33" s="8">
        <f t="shared" si="2"/>
        <v>307</v>
      </c>
      <c r="N33" s="6">
        <v>2</v>
      </c>
      <c r="O33" s="6"/>
      <c r="P33" s="6">
        <v>309</v>
      </c>
      <c r="Q33" s="9">
        <f t="shared" si="0"/>
        <v>0.96019900497512434</v>
      </c>
      <c r="R33" s="9">
        <f t="shared" si="1"/>
        <v>0.76368159203980102</v>
      </c>
      <c r="S33" s="3"/>
    </row>
    <row r="34" spans="2:19" s="4" customFormat="1" ht="15" customHeight="1" x14ac:dyDescent="0.25">
      <c r="B34" s="7" t="s">
        <v>123</v>
      </c>
      <c r="C34" s="7" t="s">
        <v>129</v>
      </c>
      <c r="D34" s="3" t="s">
        <v>37</v>
      </c>
      <c r="E34" s="6">
        <v>559</v>
      </c>
      <c r="F34" s="6">
        <v>558</v>
      </c>
      <c r="G34" s="6">
        <v>21</v>
      </c>
      <c r="H34" s="6">
        <v>301</v>
      </c>
      <c r="I34" s="6">
        <v>3</v>
      </c>
      <c r="J34" s="6"/>
      <c r="K34" s="6"/>
      <c r="L34" s="6"/>
      <c r="M34" s="8">
        <f t="shared" si="2"/>
        <v>325</v>
      </c>
      <c r="N34" s="6">
        <v>1</v>
      </c>
      <c r="O34" s="6"/>
      <c r="P34" s="6">
        <v>326</v>
      </c>
      <c r="Q34" s="9">
        <f t="shared" si="0"/>
        <v>0.99821109123434704</v>
      </c>
      <c r="R34" s="9">
        <f t="shared" si="1"/>
        <v>0.58139534883720934</v>
      </c>
      <c r="S34" s="3"/>
    </row>
    <row r="35" spans="2:19" s="4" customFormat="1" ht="15" customHeight="1" x14ac:dyDescent="0.25">
      <c r="B35" s="7" t="s">
        <v>123</v>
      </c>
      <c r="C35" s="7" t="s">
        <v>129</v>
      </c>
      <c r="D35" s="3" t="s">
        <v>38</v>
      </c>
      <c r="E35" s="6">
        <v>37579</v>
      </c>
      <c r="F35" s="6">
        <v>37096</v>
      </c>
      <c r="G35" s="6">
        <v>4305</v>
      </c>
      <c r="H35" s="6">
        <v>12547</v>
      </c>
      <c r="I35" s="6">
        <v>7879</v>
      </c>
      <c r="J35" s="6">
        <v>7033</v>
      </c>
      <c r="K35" s="6">
        <v>410</v>
      </c>
      <c r="L35" s="6">
        <v>1</v>
      </c>
      <c r="M35" s="8">
        <f t="shared" si="2"/>
        <v>32175</v>
      </c>
      <c r="N35" s="6">
        <v>296</v>
      </c>
      <c r="O35" s="6"/>
      <c r="P35" s="6">
        <v>32471</v>
      </c>
      <c r="Q35" s="9">
        <f t="shared" si="0"/>
        <v>0.98714707682482239</v>
      </c>
      <c r="R35" s="9">
        <f t="shared" si="1"/>
        <v>0.85619627983714308</v>
      </c>
      <c r="S35" s="3"/>
    </row>
    <row r="36" spans="2:19" s="4" customFormat="1" ht="15" customHeight="1" x14ac:dyDescent="0.25">
      <c r="B36" s="7" t="s">
        <v>123</v>
      </c>
      <c r="C36" s="7" t="s">
        <v>129</v>
      </c>
      <c r="D36" s="3" t="s">
        <v>39</v>
      </c>
      <c r="E36" s="6">
        <v>29578</v>
      </c>
      <c r="F36" s="6">
        <v>29089</v>
      </c>
      <c r="G36" s="6">
        <v>3695</v>
      </c>
      <c r="H36" s="6">
        <v>8825</v>
      </c>
      <c r="I36" s="6">
        <v>6877</v>
      </c>
      <c r="J36" s="6">
        <v>1086</v>
      </c>
      <c r="K36" s="6">
        <v>127</v>
      </c>
      <c r="L36" s="6"/>
      <c r="M36" s="8">
        <f t="shared" si="2"/>
        <v>20610</v>
      </c>
      <c r="N36" s="6">
        <v>339</v>
      </c>
      <c r="O36" s="6">
        <v>3</v>
      </c>
      <c r="P36" s="6">
        <v>20952</v>
      </c>
      <c r="Q36" s="9">
        <f t="shared" si="0"/>
        <v>0.98346744201771585</v>
      </c>
      <c r="R36" s="9">
        <f t="shared" si="1"/>
        <v>0.69680167692203665</v>
      </c>
      <c r="S36" s="3"/>
    </row>
    <row r="37" spans="2:19" s="4" customFormat="1" ht="15" customHeight="1" x14ac:dyDescent="0.25">
      <c r="B37" s="7" t="s">
        <v>123</v>
      </c>
      <c r="C37" s="7" t="s">
        <v>129</v>
      </c>
      <c r="D37" s="3" t="s">
        <v>40</v>
      </c>
      <c r="E37" s="6">
        <v>5160</v>
      </c>
      <c r="F37" s="6">
        <v>5043</v>
      </c>
      <c r="G37" s="6">
        <v>1167</v>
      </c>
      <c r="H37" s="6">
        <v>3011</v>
      </c>
      <c r="I37" s="6">
        <v>96</v>
      </c>
      <c r="J37" s="6">
        <v>127</v>
      </c>
      <c r="K37" s="6"/>
      <c r="L37" s="6"/>
      <c r="M37" s="8">
        <f t="shared" si="2"/>
        <v>4401</v>
      </c>
      <c r="N37" s="6">
        <v>27</v>
      </c>
      <c r="O37" s="6">
        <v>1</v>
      </c>
      <c r="P37" s="6">
        <v>4429</v>
      </c>
      <c r="Q37" s="9">
        <f t="shared" ref="Q37:Q68" si="3">F37/E37</f>
        <v>0.97732558139534886</v>
      </c>
      <c r="R37" s="9">
        <f t="shared" si="1"/>
        <v>0.85290697674418603</v>
      </c>
      <c r="S37" s="3" t="s">
        <v>689</v>
      </c>
    </row>
    <row r="38" spans="2:19" s="4" customFormat="1" ht="15" customHeight="1" x14ac:dyDescent="0.25">
      <c r="B38" s="7" t="s">
        <v>123</v>
      </c>
      <c r="C38" s="7" t="s">
        <v>129</v>
      </c>
      <c r="D38" s="3" t="s">
        <v>41</v>
      </c>
      <c r="E38" s="6">
        <v>733</v>
      </c>
      <c r="F38" s="6">
        <v>519</v>
      </c>
      <c r="G38" s="6">
        <v>249</v>
      </c>
      <c r="H38" s="6">
        <v>54</v>
      </c>
      <c r="I38" s="6">
        <v>2</v>
      </c>
      <c r="J38" s="6"/>
      <c r="K38" s="6"/>
      <c r="L38" s="6"/>
      <c r="M38" s="8">
        <f t="shared" si="2"/>
        <v>305</v>
      </c>
      <c r="N38" s="6"/>
      <c r="O38" s="6"/>
      <c r="P38" s="6">
        <v>305</v>
      </c>
      <c r="Q38" s="9">
        <f t="shared" si="3"/>
        <v>0.7080491132332879</v>
      </c>
      <c r="R38" s="9">
        <f t="shared" si="1"/>
        <v>0.41609822646657574</v>
      </c>
      <c r="S38" s="3"/>
    </row>
    <row r="39" spans="2:19" s="4" customFormat="1" ht="15" customHeight="1" x14ac:dyDescent="0.25">
      <c r="B39" s="7" t="s">
        <v>123</v>
      </c>
      <c r="C39" s="7" t="s">
        <v>129</v>
      </c>
      <c r="D39" s="3" t="s">
        <v>42</v>
      </c>
      <c r="E39" s="6">
        <v>657</v>
      </c>
      <c r="F39" s="6">
        <v>403</v>
      </c>
      <c r="G39" s="6">
        <v>10</v>
      </c>
      <c r="H39" s="6">
        <v>288</v>
      </c>
      <c r="I39" s="6">
        <v>47</v>
      </c>
      <c r="J39" s="6"/>
      <c r="K39" s="6"/>
      <c r="L39" s="6"/>
      <c r="M39" s="8">
        <f t="shared" si="2"/>
        <v>345</v>
      </c>
      <c r="N39" s="6"/>
      <c r="O39" s="6"/>
      <c r="P39" s="6">
        <v>345</v>
      </c>
      <c r="Q39" s="9">
        <f t="shared" si="3"/>
        <v>0.61339421613394218</v>
      </c>
      <c r="R39" s="9">
        <f t="shared" si="1"/>
        <v>0.52511415525114158</v>
      </c>
      <c r="S39" s="3"/>
    </row>
    <row r="40" spans="2:19" s="4" customFormat="1" ht="15" customHeight="1" x14ac:dyDescent="0.25">
      <c r="B40" s="7" t="s">
        <v>123</v>
      </c>
      <c r="C40" s="7" t="s">
        <v>129</v>
      </c>
      <c r="D40" s="3" t="s">
        <v>43</v>
      </c>
      <c r="E40" s="6">
        <v>422</v>
      </c>
      <c r="F40" s="6">
        <v>372</v>
      </c>
      <c r="G40" s="6">
        <v>76</v>
      </c>
      <c r="H40" s="6">
        <v>163</v>
      </c>
      <c r="I40" s="6">
        <v>1</v>
      </c>
      <c r="J40" s="6"/>
      <c r="K40" s="6"/>
      <c r="L40" s="6"/>
      <c r="M40" s="8">
        <f t="shared" si="2"/>
        <v>240</v>
      </c>
      <c r="N40" s="6"/>
      <c r="O40" s="6"/>
      <c r="P40" s="6">
        <v>240</v>
      </c>
      <c r="Q40" s="9">
        <f t="shared" si="3"/>
        <v>0.88151658767772512</v>
      </c>
      <c r="R40" s="9">
        <f t="shared" si="1"/>
        <v>0.56872037914691942</v>
      </c>
      <c r="S40" s="3"/>
    </row>
    <row r="41" spans="2:19" s="4" customFormat="1" ht="15" customHeight="1" x14ac:dyDescent="0.25">
      <c r="B41" s="7" t="s">
        <v>123</v>
      </c>
      <c r="C41" s="7" t="s">
        <v>129</v>
      </c>
      <c r="D41" s="3" t="s">
        <v>44</v>
      </c>
      <c r="E41" s="6">
        <v>593</v>
      </c>
      <c r="F41" s="6">
        <v>443</v>
      </c>
      <c r="G41" s="6">
        <v>59</v>
      </c>
      <c r="H41" s="6">
        <v>204</v>
      </c>
      <c r="I41" s="6">
        <v>9</v>
      </c>
      <c r="J41" s="6"/>
      <c r="K41" s="6"/>
      <c r="L41" s="6"/>
      <c r="M41" s="8">
        <f t="shared" si="2"/>
        <v>272</v>
      </c>
      <c r="N41" s="6">
        <v>1</v>
      </c>
      <c r="O41" s="6"/>
      <c r="P41" s="6">
        <v>273</v>
      </c>
      <c r="Q41" s="9">
        <f t="shared" si="3"/>
        <v>0.74704890387858347</v>
      </c>
      <c r="R41" s="9">
        <f t="shared" si="1"/>
        <v>0.45868465430016864</v>
      </c>
      <c r="S41" s="3"/>
    </row>
    <row r="42" spans="2:19" s="4" customFormat="1" ht="15" customHeight="1" x14ac:dyDescent="0.25">
      <c r="B42" s="7" t="s">
        <v>123</v>
      </c>
      <c r="C42" s="7" t="s">
        <v>129</v>
      </c>
      <c r="D42" s="3" t="s">
        <v>45</v>
      </c>
      <c r="E42" s="6">
        <v>1830</v>
      </c>
      <c r="F42" s="6">
        <v>1787</v>
      </c>
      <c r="G42" s="6">
        <v>1</v>
      </c>
      <c r="H42" s="6">
        <v>576</v>
      </c>
      <c r="I42" s="6">
        <v>610</v>
      </c>
      <c r="J42" s="6">
        <v>141</v>
      </c>
      <c r="K42" s="6"/>
      <c r="L42" s="6"/>
      <c r="M42" s="8">
        <f t="shared" si="2"/>
        <v>1328</v>
      </c>
      <c r="N42" s="6">
        <v>26</v>
      </c>
      <c r="O42" s="6"/>
      <c r="P42" s="6">
        <v>1354</v>
      </c>
      <c r="Q42" s="9">
        <f t="shared" si="3"/>
        <v>0.97650273224043715</v>
      </c>
      <c r="R42" s="9">
        <f t="shared" si="1"/>
        <v>0.72568306010928962</v>
      </c>
      <c r="S42" s="3"/>
    </row>
    <row r="43" spans="2:19" s="4" customFormat="1" ht="15" customHeight="1" x14ac:dyDescent="0.25">
      <c r="B43" s="7" t="s">
        <v>123</v>
      </c>
      <c r="C43" s="7" t="s">
        <v>129</v>
      </c>
      <c r="D43" s="3" t="s">
        <v>46</v>
      </c>
      <c r="E43" s="6">
        <v>1234</v>
      </c>
      <c r="F43" s="6">
        <v>637</v>
      </c>
      <c r="G43" s="6">
        <v>210</v>
      </c>
      <c r="H43" s="6">
        <v>267</v>
      </c>
      <c r="I43" s="6">
        <v>1</v>
      </c>
      <c r="J43" s="6"/>
      <c r="K43" s="6"/>
      <c r="L43" s="6"/>
      <c r="M43" s="8">
        <f t="shared" si="2"/>
        <v>478</v>
      </c>
      <c r="N43" s="6">
        <v>3</v>
      </c>
      <c r="O43" s="6"/>
      <c r="P43" s="6">
        <v>481</v>
      </c>
      <c r="Q43" s="9">
        <f t="shared" si="3"/>
        <v>0.51620745542949753</v>
      </c>
      <c r="R43" s="9">
        <f t="shared" si="1"/>
        <v>0.3873581847649919</v>
      </c>
      <c r="S43" s="3"/>
    </row>
    <row r="44" spans="2:19" s="4" customFormat="1" ht="15" customHeight="1" x14ac:dyDescent="0.25">
      <c r="B44" s="7" t="s">
        <v>123</v>
      </c>
      <c r="C44" s="7" t="s">
        <v>129</v>
      </c>
      <c r="D44" s="3" t="s">
        <v>47</v>
      </c>
      <c r="E44" s="6">
        <v>1346</v>
      </c>
      <c r="F44" s="6">
        <v>836</v>
      </c>
      <c r="G44" s="6">
        <v>74</v>
      </c>
      <c r="H44" s="6">
        <v>566</v>
      </c>
      <c r="I44" s="6">
        <v>12</v>
      </c>
      <c r="J44" s="6">
        <v>1</v>
      </c>
      <c r="K44" s="6"/>
      <c r="L44" s="6"/>
      <c r="M44" s="8">
        <f t="shared" si="2"/>
        <v>653</v>
      </c>
      <c r="N44" s="6">
        <v>2</v>
      </c>
      <c r="O44" s="6"/>
      <c r="P44" s="6">
        <v>655</v>
      </c>
      <c r="Q44" s="9">
        <f t="shared" si="3"/>
        <v>0.6210995542347697</v>
      </c>
      <c r="R44" s="9">
        <f t="shared" si="1"/>
        <v>0.48514115898959881</v>
      </c>
      <c r="S44" s="3"/>
    </row>
    <row r="45" spans="2:19" s="4" customFormat="1" ht="15" customHeight="1" x14ac:dyDescent="0.25">
      <c r="B45" s="7" t="s">
        <v>123</v>
      </c>
      <c r="C45" s="7" t="s">
        <v>129</v>
      </c>
      <c r="D45" s="3" t="s">
        <v>48</v>
      </c>
      <c r="E45" s="6">
        <v>499</v>
      </c>
      <c r="F45" s="6">
        <v>400</v>
      </c>
      <c r="G45" s="6">
        <v>37</v>
      </c>
      <c r="H45" s="6">
        <v>217</v>
      </c>
      <c r="I45" s="6">
        <v>0</v>
      </c>
      <c r="J45" s="6"/>
      <c r="K45" s="6"/>
      <c r="L45" s="6"/>
      <c r="M45" s="8">
        <f t="shared" si="2"/>
        <v>254</v>
      </c>
      <c r="N45" s="6"/>
      <c r="O45" s="6"/>
      <c r="P45" s="6">
        <v>254</v>
      </c>
      <c r="Q45" s="9">
        <f t="shared" si="3"/>
        <v>0.80160320641282568</v>
      </c>
      <c r="R45" s="9">
        <f t="shared" si="1"/>
        <v>0.50901803607214424</v>
      </c>
      <c r="S45" s="3"/>
    </row>
    <row r="46" spans="2:19" s="4" customFormat="1" ht="15" customHeight="1" x14ac:dyDescent="0.25">
      <c r="B46" s="7" t="s">
        <v>123</v>
      </c>
      <c r="C46" s="7" t="s">
        <v>129</v>
      </c>
      <c r="D46" s="3" t="s">
        <v>49</v>
      </c>
      <c r="E46" s="6">
        <v>1007</v>
      </c>
      <c r="F46" s="6">
        <v>950</v>
      </c>
      <c r="G46" s="6">
        <v>18</v>
      </c>
      <c r="H46" s="6">
        <v>336</v>
      </c>
      <c r="I46" s="6">
        <v>131</v>
      </c>
      <c r="J46" s="6"/>
      <c r="K46" s="6"/>
      <c r="L46" s="6"/>
      <c r="M46" s="8">
        <f t="shared" si="2"/>
        <v>485</v>
      </c>
      <c r="N46" s="6">
        <v>2</v>
      </c>
      <c r="O46" s="6"/>
      <c r="P46" s="6">
        <v>487</v>
      </c>
      <c r="Q46" s="9">
        <f t="shared" si="3"/>
        <v>0.94339622641509435</v>
      </c>
      <c r="R46" s="9">
        <f t="shared" si="1"/>
        <v>0.48162859980139028</v>
      </c>
      <c r="S46" s="3"/>
    </row>
    <row r="47" spans="2:19" s="4" customFormat="1" ht="15" customHeight="1" x14ac:dyDescent="0.25">
      <c r="B47" s="7" t="s">
        <v>123</v>
      </c>
      <c r="C47" s="7" t="s">
        <v>129</v>
      </c>
      <c r="D47" s="3" t="s">
        <v>50</v>
      </c>
      <c r="E47" s="6">
        <v>758</v>
      </c>
      <c r="F47" s="6">
        <v>646</v>
      </c>
      <c r="G47" s="6">
        <v>11</v>
      </c>
      <c r="H47" s="6">
        <v>437</v>
      </c>
      <c r="I47" s="6">
        <v>3</v>
      </c>
      <c r="J47" s="6"/>
      <c r="K47" s="6"/>
      <c r="L47" s="6"/>
      <c r="M47" s="8">
        <f t="shared" si="2"/>
        <v>451</v>
      </c>
      <c r="N47" s="6">
        <v>2</v>
      </c>
      <c r="O47" s="6"/>
      <c r="P47" s="6">
        <v>453</v>
      </c>
      <c r="Q47" s="9">
        <f t="shared" si="3"/>
        <v>0.85224274406332456</v>
      </c>
      <c r="R47" s="9">
        <f t="shared" si="1"/>
        <v>0.5949868073878628</v>
      </c>
      <c r="S47" s="3"/>
    </row>
    <row r="48" spans="2:19" s="4" customFormat="1" ht="15" customHeight="1" x14ac:dyDescent="0.25">
      <c r="B48" s="7" t="s">
        <v>123</v>
      </c>
      <c r="C48" s="7" t="s">
        <v>129</v>
      </c>
      <c r="D48" s="3" t="s">
        <v>51</v>
      </c>
      <c r="E48" s="6">
        <v>926</v>
      </c>
      <c r="F48" s="6">
        <v>758</v>
      </c>
      <c r="G48" s="6">
        <v>96</v>
      </c>
      <c r="H48" s="6">
        <v>364</v>
      </c>
      <c r="I48" s="6">
        <v>143</v>
      </c>
      <c r="J48" s="6"/>
      <c r="K48" s="6"/>
      <c r="L48" s="6"/>
      <c r="M48" s="8">
        <f t="shared" si="2"/>
        <v>603</v>
      </c>
      <c r="N48" s="6">
        <v>9</v>
      </c>
      <c r="O48" s="6"/>
      <c r="P48" s="6">
        <v>612</v>
      </c>
      <c r="Q48" s="9">
        <f t="shared" si="3"/>
        <v>0.81857451403887693</v>
      </c>
      <c r="R48" s="9">
        <f t="shared" si="1"/>
        <v>0.65118790496760259</v>
      </c>
      <c r="S48" s="3"/>
    </row>
    <row r="49" spans="2:19" s="4" customFormat="1" ht="15" customHeight="1" x14ac:dyDescent="0.25">
      <c r="B49" s="7" t="s">
        <v>123</v>
      </c>
      <c r="C49" s="7" t="s">
        <v>129</v>
      </c>
      <c r="D49" s="3" t="s">
        <v>52</v>
      </c>
      <c r="E49" s="6">
        <v>4075</v>
      </c>
      <c r="F49" s="6">
        <v>3933</v>
      </c>
      <c r="G49" s="6">
        <v>1940</v>
      </c>
      <c r="H49" s="6">
        <v>766</v>
      </c>
      <c r="I49" s="6">
        <v>179</v>
      </c>
      <c r="J49" s="6"/>
      <c r="K49" s="6"/>
      <c r="L49" s="6"/>
      <c r="M49" s="8">
        <f t="shared" si="2"/>
        <v>2885</v>
      </c>
      <c r="N49" s="6">
        <v>24</v>
      </c>
      <c r="O49" s="6">
        <v>1</v>
      </c>
      <c r="P49" s="6">
        <v>2910</v>
      </c>
      <c r="Q49" s="9">
        <f t="shared" si="3"/>
        <v>0.96515337423312886</v>
      </c>
      <c r="R49" s="9">
        <f t="shared" si="1"/>
        <v>0.70797546012269941</v>
      </c>
      <c r="S49" s="3" t="s">
        <v>690</v>
      </c>
    </row>
    <row r="50" spans="2:19" s="4" customFormat="1" ht="15" customHeight="1" x14ac:dyDescent="0.25">
      <c r="B50" s="7" t="s">
        <v>123</v>
      </c>
      <c r="C50" s="7" t="s">
        <v>129</v>
      </c>
      <c r="D50" s="3" t="s">
        <v>53</v>
      </c>
      <c r="E50" s="6">
        <v>422</v>
      </c>
      <c r="F50" s="6">
        <v>372</v>
      </c>
      <c r="G50" s="6">
        <v>76</v>
      </c>
      <c r="H50" s="6">
        <v>163</v>
      </c>
      <c r="I50" s="6">
        <v>1</v>
      </c>
      <c r="J50" s="6"/>
      <c r="K50" s="6"/>
      <c r="L50" s="6"/>
      <c r="M50" s="8">
        <f t="shared" si="2"/>
        <v>240</v>
      </c>
      <c r="N50" s="6"/>
      <c r="O50" s="6"/>
      <c r="P50" s="6">
        <v>240</v>
      </c>
      <c r="Q50" s="9">
        <f t="shared" si="3"/>
        <v>0.88151658767772512</v>
      </c>
      <c r="R50" s="9">
        <f t="shared" si="1"/>
        <v>0.56872037914691942</v>
      </c>
      <c r="S50" s="3"/>
    </row>
    <row r="51" spans="2:19" s="4" customFormat="1" ht="15" customHeight="1" x14ac:dyDescent="0.25">
      <c r="B51" s="7" t="s">
        <v>123</v>
      </c>
      <c r="C51" s="7" t="s">
        <v>129</v>
      </c>
      <c r="D51" s="3" t="s">
        <v>54</v>
      </c>
      <c r="E51" s="6">
        <v>229</v>
      </c>
      <c r="F51" s="6">
        <v>229</v>
      </c>
      <c r="G51" s="6">
        <v>18</v>
      </c>
      <c r="H51" s="6">
        <v>122</v>
      </c>
      <c r="I51" s="6">
        <v>7</v>
      </c>
      <c r="J51" s="6"/>
      <c r="K51" s="6"/>
      <c r="L51" s="6"/>
      <c r="M51" s="8">
        <f t="shared" si="2"/>
        <v>147</v>
      </c>
      <c r="N51" s="6"/>
      <c r="O51" s="6"/>
      <c r="P51" s="6">
        <v>147</v>
      </c>
      <c r="Q51" s="9">
        <f t="shared" si="3"/>
        <v>1</v>
      </c>
      <c r="R51" s="9">
        <f t="shared" si="1"/>
        <v>0.64192139737991272</v>
      </c>
      <c r="S51" s="3"/>
    </row>
    <row r="52" spans="2:19" s="4" customFormat="1" ht="15" customHeight="1" x14ac:dyDescent="0.25">
      <c r="B52" s="7" t="s">
        <v>123</v>
      </c>
      <c r="C52" s="7" t="s">
        <v>129</v>
      </c>
      <c r="D52" s="3" t="s">
        <v>55</v>
      </c>
      <c r="E52" s="6">
        <v>497</v>
      </c>
      <c r="F52" s="6">
        <v>419</v>
      </c>
      <c r="G52" s="6">
        <v>21</v>
      </c>
      <c r="H52" s="6">
        <v>125</v>
      </c>
      <c r="I52" s="6">
        <v>59</v>
      </c>
      <c r="J52" s="6"/>
      <c r="K52" s="6"/>
      <c r="L52" s="6"/>
      <c r="M52" s="8">
        <f t="shared" si="2"/>
        <v>205</v>
      </c>
      <c r="N52" s="6">
        <v>1</v>
      </c>
      <c r="O52" s="6"/>
      <c r="P52" s="6">
        <v>206</v>
      </c>
      <c r="Q52" s="9">
        <f t="shared" si="3"/>
        <v>0.84305835010060359</v>
      </c>
      <c r="R52" s="9">
        <f t="shared" si="1"/>
        <v>0.41247484909456739</v>
      </c>
      <c r="S52" s="3"/>
    </row>
    <row r="53" spans="2:19" s="4" customFormat="1" ht="15" customHeight="1" x14ac:dyDescent="0.25">
      <c r="B53" s="7" t="s">
        <v>123</v>
      </c>
      <c r="C53" s="7" t="s">
        <v>129</v>
      </c>
      <c r="D53" s="3" t="s">
        <v>56</v>
      </c>
      <c r="E53" s="6">
        <v>3563</v>
      </c>
      <c r="F53" s="6">
        <v>2903</v>
      </c>
      <c r="G53" s="6">
        <v>763</v>
      </c>
      <c r="H53" s="6">
        <v>166</v>
      </c>
      <c r="I53" s="6">
        <v>523</v>
      </c>
      <c r="J53" s="6">
        <v>159</v>
      </c>
      <c r="K53" s="6">
        <v>2</v>
      </c>
      <c r="L53" s="6"/>
      <c r="M53" s="8">
        <f t="shared" si="2"/>
        <v>1613</v>
      </c>
      <c r="N53" s="6">
        <v>29</v>
      </c>
      <c r="O53" s="6"/>
      <c r="P53" s="6">
        <v>1642</v>
      </c>
      <c r="Q53" s="9">
        <f t="shared" si="3"/>
        <v>0.8147628403031153</v>
      </c>
      <c r="R53" s="9">
        <f t="shared" si="1"/>
        <v>0.45270839180465899</v>
      </c>
      <c r="S53" s="3"/>
    </row>
    <row r="54" spans="2:19" s="4" customFormat="1" ht="15" customHeight="1" x14ac:dyDescent="0.25">
      <c r="B54" s="7" t="s">
        <v>123</v>
      </c>
      <c r="C54" s="7" t="s">
        <v>129</v>
      </c>
      <c r="D54" s="3" t="s">
        <v>57</v>
      </c>
      <c r="E54" s="6">
        <v>1878</v>
      </c>
      <c r="F54" s="6">
        <v>1104</v>
      </c>
      <c r="G54" s="6">
        <v>105</v>
      </c>
      <c r="H54" s="6">
        <v>644</v>
      </c>
      <c r="I54" s="6">
        <v>119</v>
      </c>
      <c r="J54" s="6"/>
      <c r="K54" s="6"/>
      <c r="L54" s="6"/>
      <c r="M54" s="8">
        <f t="shared" si="2"/>
        <v>868</v>
      </c>
      <c r="N54" s="6">
        <v>5</v>
      </c>
      <c r="O54" s="6"/>
      <c r="P54" s="6">
        <v>873</v>
      </c>
      <c r="Q54" s="9">
        <f t="shared" si="3"/>
        <v>0.58785942492012777</v>
      </c>
      <c r="R54" s="9">
        <f t="shared" si="1"/>
        <v>0.46219382321618746</v>
      </c>
      <c r="S54" s="3"/>
    </row>
    <row r="55" spans="2:19" s="4" customFormat="1" ht="15" customHeight="1" x14ac:dyDescent="0.25">
      <c r="B55" s="7" t="s">
        <v>123</v>
      </c>
      <c r="C55" s="7" t="s">
        <v>129</v>
      </c>
      <c r="D55" s="3" t="s">
        <v>58</v>
      </c>
      <c r="E55" s="6">
        <v>2106</v>
      </c>
      <c r="F55" s="6">
        <v>1742</v>
      </c>
      <c r="G55" s="6">
        <v>9</v>
      </c>
      <c r="H55" s="6">
        <v>629</v>
      </c>
      <c r="I55" s="6">
        <v>418</v>
      </c>
      <c r="J55" s="6">
        <v>1</v>
      </c>
      <c r="K55" s="6"/>
      <c r="L55" s="6"/>
      <c r="M55" s="8">
        <f t="shared" si="2"/>
        <v>1057</v>
      </c>
      <c r="N55" s="6">
        <v>1</v>
      </c>
      <c r="O55" s="6"/>
      <c r="P55" s="6">
        <v>1058</v>
      </c>
      <c r="Q55" s="9">
        <f t="shared" si="3"/>
        <v>0.8271604938271605</v>
      </c>
      <c r="R55" s="9">
        <f t="shared" si="1"/>
        <v>0.50189933523266861</v>
      </c>
      <c r="S55" s="3"/>
    </row>
    <row r="56" spans="2:19" s="4" customFormat="1" ht="15" customHeight="1" x14ac:dyDescent="0.25">
      <c r="B56" s="7" t="s">
        <v>123</v>
      </c>
      <c r="C56" s="7" t="s">
        <v>129</v>
      </c>
      <c r="D56" s="3" t="s">
        <v>59</v>
      </c>
      <c r="E56" s="6">
        <v>1598</v>
      </c>
      <c r="F56" s="6">
        <v>1410</v>
      </c>
      <c r="G56" s="6">
        <v>18</v>
      </c>
      <c r="H56" s="6">
        <v>702</v>
      </c>
      <c r="I56" s="6">
        <v>255</v>
      </c>
      <c r="J56" s="6">
        <v>1</v>
      </c>
      <c r="K56" s="6"/>
      <c r="L56" s="6"/>
      <c r="M56" s="8">
        <f t="shared" si="2"/>
        <v>976</v>
      </c>
      <c r="N56" s="6">
        <v>2</v>
      </c>
      <c r="O56" s="6"/>
      <c r="P56" s="6">
        <v>978</v>
      </c>
      <c r="Q56" s="9">
        <f t="shared" si="3"/>
        <v>0.88235294117647056</v>
      </c>
      <c r="R56" s="9">
        <f t="shared" si="1"/>
        <v>0.61076345431789736</v>
      </c>
      <c r="S56" s="3"/>
    </row>
    <row r="57" spans="2:19" s="4" customFormat="1" ht="15" customHeight="1" x14ac:dyDescent="0.25">
      <c r="B57" s="7" t="s">
        <v>123</v>
      </c>
      <c r="C57" s="7" t="s">
        <v>129</v>
      </c>
      <c r="D57" s="3" t="s">
        <v>60</v>
      </c>
      <c r="E57" s="6">
        <v>1169</v>
      </c>
      <c r="F57" s="6">
        <v>933</v>
      </c>
      <c r="G57" s="6">
        <v>14</v>
      </c>
      <c r="H57" s="6">
        <v>414</v>
      </c>
      <c r="I57" s="6">
        <v>145</v>
      </c>
      <c r="J57" s="6">
        <v>1</v>
      </c>
      <c r="K57" s="6"/>
      <c r="L57" s="6"/>
      <c r="M57" s="8">
        <f t="shared" si="2"/>
        <v>574</v>
      </c>
      <c r="N57" s="6">
        <v>3</v>
      </c>
      <c r="O57" s="6"/>
      <c r="P57" s="6">
        <v>577</v>
      </c>
      <c r="Q57" s="9">
        <f t="shared" si="3"/>
        <v>0.79811804961505561</v>
      </c>
      <c r="R57" s="9">
        <f t="shared" si="1"/>
        <v>0.49101796407185627</v>
      </c>
      <c r="S57" s="3"/>
    </row>
    <row r="58" spans="2:19" s="4" customFormat="1" ht="15" customHeight="1" x14ac:dyDescent="0.25">
      <c r="B58" s="7" t="s">
        <v>123</v>
      </c>
      <c r="C58" s="7" t="s">
        <v>129</v>
      </c>
      <c r="D58" s="3" t="s">
        <v>61</v>
      </c>
      <c r="E58" s="6">
        <v>2481</v>
      </c>
      <c r="F58" s="6">
        <v>2421</v>
      </c>
      <c r="G58" s="6">
        <v>99</v>
      </c>
      <c r="H58" s="6">
        <v>883</v>
      </c>
      <c r="I58" s="6">
        <v>675</v>
      </c>
      <c r="J58" s="6">
        <v>105</v>
      </c>
      <c r="K58" s="6">
        <v>3</v>
      </c>
      <c r="L58" s="6"/>
      <c r="M58" s="8">
        <f t="shared" si="2"/>
        <v>1765</v>
      </c>
      <c r="N58" s="6">
        <v>27</v>
      </c>
      <c r="O58" s="6">
        <v>1</v>
      </c>
      <c r="P58" s="6">
        <v>1793</v>
      </c>
      <c r="Q58" s="9">
        <f t="shared" si="3"/>
        <v>0.97581620314389361</v>
      </c>
      <c r="R58" s="9">
        <f t="shared" si="1"/>
        <v>0.71140669085046349</v>
      </c>
      <c r="S58" s="3"/>
    </row>
    <row r="59" spans="2:19" s="4" customFormat="1" ht="15" customHeight="1" x14ac:dyDescent="0.25">
      <c r="B59" s="7" t="s">
        <v>123</v>
      </c>
      <c r="C59" s="7" t="s">
        <v>129</v>
      </c>
      <c r="D59" s="3" t="s">
        <v>62</v>
      </c>
      <c r="E59" s="6">
        <v>1124</v>
      </c>
      <c r="F59" s="6">
        <v>992</v>
      </c>
      <c r="G59" s="6">
        <v>6</v>
      </c>
      <c r="H59" s="6">
        <v>305</v>
      </c>
      <c r="I59" s="6">
        <v>177</v>
      </c>
      <c r="J59" s="6">
        <v>1</v>
      </c>
      <c r="K59" s="6"/>
      <c r="L59" s="6"/>
      <c r="M59" s="8">
        <f t="shared" si="2"/>
        <v>489</v>
      </c>
      <c r="N59" s="6">
        <v>2</v>
      </c>
      <c r="O59" s="6"/>
      <c r="P59" s="6">
        <v>491</v>
      </c>
      <c r="Q59" s="9">
        <f t="shared" si="3"/>
        <v>0.88256227758007122</v>
      </c>
      <c r="R59" s="9">
        <f t="shared" si="1"/>
        <v>0.43505338078291816</v>
      </c>
      <c r="S59" s="3"/>
    </row>
    <row r="60" spans="2:19" s="4" customFormat="1" ht="15" customHeight="1" x14ac:dyDescent="0.25">
      <c r="B60" s="7" t="s">
        <v>123</v>
      </c>
      <c r="C60" s="7" t="s">
        <v>129</v>
      </c>
      <c r="D60" s="3" t="s">
        <v>63</v>
      </c>
      <c r="E60" s="6">
        <v>455</v>
      </c>
      <c r="F60" s="6">
        <v>417</v>
      </c>
      <c r="G60" s="6">
        <v>1</v>
      </c>
      <c r="H60" s="6">
        <v>210</v>
      </c>
      <c r="I60" s="6">
        <v>3</v>
      </c>
      <c r="J60" s="6"/>
      <c r="K60" s="6"/>
      <c r="L60" s="6"/>
      <c r="M60" s="8">
        <f t="shared" si="2"/>
        <v>214</v>
      </c>
      <c r="N60" s="6">
        <v>4</v>
      </c>
      <c r="O60" s="6"/>
      <c r="P60" s="6">
        <v>218</v>
      </c>
      <c r="Q60" s="9">
        <f t="shared" si="3"/>
        <v>0.91648351648351645</v>
      </c>
      <c r="R60" s="9">
        <f t="shared" si="1"/>
        <v>0.47032967032967032</v>
      </c>
      <c r="S60" s="3"/>
    </row>
    <row r="61" spans="2:19" s="4" customFormat="1" ht="15" customHeight="1" x14ac:dyDescent="0.25">
      <c r="B61" s="7" t="s">
        <v>123</v>
      </c>
      <c r="C61" s="7" t="s">
        <v>129</v>
      </c>
      <c r="D61" s="3" t="s">
        <v>64</v>
      </c>
      <c r="E61" s="6">
        <v>3898</v>
      </c>
      <c r="F61" s="6">
        <v>3735</v>
      </c>
      <c r="G61" s="6">
        <v>566</v>
      </c>
      <c r="H61" s="6">
        <v>1615</v>
      </c>
      <c r="I61" s="6">
        <v>555</v>
      </c>
      <c r="J61" s="6">
        <v>2</v>
      </c>
      <c r="K61" s="6"/>
      <c r="L61" s="6"/>
      <c r="M61" s="8">
        <f t="shared" si="2"/>
        <v>2738</v>
      </c>
      <c r="N61" s="6">
        <v>51</v>
      </c>
      <c r="O61" s="6"/>
      <c r="P61" s="6">
        <v>2789</v>
      </c>
      <c r="Q61" s="9">
        <f t="shared" si="3"/>
        <v>0.95818368394048226</v>
      </c>
      <c r="R61" s="9">
        <f t="shared" si="1"/>
        <v>0.70241149307337092</v>
      </c>
      <c r="S61" s="3"/>
    </row>
    <row r="62" spans="2:19" s="4" customFormat="1" ht="15" customHeight="1" x14ac:dyDescent="0.25">
      <c r="B62" s="7" t="s">
        <v>123</v>
      </c>
      <c r="C62" s="7" t="s">
        <v>129</v>
      </c>
      <c r="D62" s="3" t="s">
        <v>65</v>
      </c>
      <c r="E62" s="6">
        <v>1287</v>
      </c>
      <c r="F62" s="6">
        <v>949</v>
      </c>
      <c r="G62" s="6">
        <v>279</v>
      </c>
      <c r="H62" s="6">
        <v>375</v>
      </c>
      <c r="I62" s="6"/>
      <c r="J62" s="6"/>
      <c r="K62" s="6"/>
      <c r="L62" s="6"/>
      <c r="M62" s="8">
        <f t="shared" si="2"/>
        <v>654</v>
      </c>
      <c r="N62" s="6"/>
      <c r="O62" s="6"/>
      <c r="P62" s="6">
        <v>654</v>
      </c>
      <c r="Q62" s="9">
        <f t="shared" si="3"/>
        <v>0.73737373737373735</v>
      </c>
      <c r="R62" s="9">
        <f t="shared" si="1"/>
        <v>0.50815850815850816</v>
      </c>
      <c r="S62" s="3"/>
    </row>
    <row r="63" spans="2:19" s="4" customFormat="1" ht="15" customHeight="1" x14ac:dyDescent="0.25">
      <c r="B63" s="7" t="s">
        <v>123</v>
      </c>
      <c r="C63" s="7" t="s">
        <v>129</v>
      </c>
      <c r="D63" s="3" t="s">
        <v>66</v>
      </c>
      <c r="E63" s="6">
        <v>615</v>
      </c>
      <c r="F63" s="6">
        <v>597</v>
      </c>
      <c r="G63" s="6">
        <v>15</v>
      </c>
      <c r="H63" s="6">
        <v>374</v>
      </c>
      <c r="I63" s="6">
        <v>24</v>
      </c>
      <c r="J63" s="6"/>
      <c r="K63" s="6"/>
      <c r="L63" s="6"/>
      <c r="M63" s="8">
        <f t="shared" si="2"/>
        <v>413</v>
      </c>
      <c r="N63" s="6">
        <v>2</v>
      </c>
      <c r="O63" s="6"/>
      <c r="P63" s="6">
        <v>415</v>
      </c>
      <c r="Q63" s="9">
        <f t="shared" si="3"/>
        <v>0.97073170731707314</v>
      </c>
      <c r="R63" s="9">
        <f t="shared" si="1"/>
        <v>0.67154471544715444</v>
      </c>
      <c r="S63" s="3"/>
    </row>
    <row r="64" spans="2:19" s="4" customFormat="1" ht="15" customHeight="1" x14ac:dyDescent="0.25">
      <c r="B64" s="7" t="s">
        <v>123</v>
      </c>
      <c r="C64" s="7" t="s">
        <v>129</v>
      </c>
      <c r="D64" s="3" t="s">
        <v>67</v>
      </c>
      <c r="E64" s="6">
        <v>699</v>
      </c>
      <c r="F64" s="6">
        <v>671</v>
      </c>
      <c r="G64" s="6">
        <v>90</v>
      </c>
      <c r="H64" s="6">
        <v>328</v>
      </c>
      <c r="I64" s="6">
        <v>2</v>
      </c>
      <c r="J64" s="6"/>
      <c r="K64" s="6"/>
      <c r="L64" s="6"/>
      <c r="M64" s="8">
        <f t="shared" si="2"/>
        <v>420</v>
      </c>
      <c r="N64" s="6"/>
      <c r="O64" s="6"/>
      <c r="P64" s="6">
        <v>420</v>
      </c>
      <c r="Q64" s="9">
        <f t="shared" si="3"/>
        <v>0.95994277539341921</v>
      </c>
      <c r="R64" s="9">
        <f t="shared" si="1"/>
        <v>0.60085836909871249</v>
      </c>
      <c r="S64" s="3"/>
    </row>
    <row r="65" spans="2:19" s="4" customFormat="1" ht="15" customHeight="1" x14ac:dyDescent="0.25">
      <c r="B65" s="7" t="s">
        <v>123</v>
      </c>
      <c r="C65" s="7" t="s">
        <v>129</v>
      </c>
      <c r="D65" s="3" t="s">
        <v>68</v>
      </c>
      <c r="E65" s="6">
        <v>745</v>
      </c>
      <c r="F65" s="6">
        <v>681</v>
      </c>
      <c r="G65" s="6">
        <v>134</v>
      </c>
      <c r="H65" s="6">
        <v>295</v>
      </c>
      <c r="I65" s="6">
        <v>10</v>
      </c>
      <c r="J65" s="6"/>
      <c r="K65" s="6"/>
      <c r="L65" s="6"/>
      <c r="M65" s="8">
        <f t="shared" si="2"/>
        <v>439</v>
      </c>
      <c r="N65" s="6"/>
      <c r="O65" s="6"/>
      <c r="P65" s="6">
        <v>439</v>
      </c>
      <c r="Q65" s="9">
        <f t="shared" si="3"/>
        <v>0.91409395973154361</v>
      </c>
      <c r="R65" s="9">
        <f t="shared" si="1"/>
        <v>0.5892617449664429</v>
      </c>
      <c r="S65" s="3"/>
    </row>
    <row r="66" spans="2:19" s="4" customFormat="1" ht="15" customHeight="1" x14ac:dyDescent="0.25">
      <c r="B66" s="7" t="s">
        <v>123</v>
      </c>
      <c r="C66" s="7" t="s">
        <v>129</v>
      </c>
      <c r="D66" s="3" t="s">
        <v>69</v>
      </c>
      <c r="E66" s="6">
        <v>5426</v>
      </c>
      <c r="F66" s="6">
        <v>5117</v>
      </c>
      <c r="G66" s="6">
        <v>752</v>
      </c>
      <c r="H66" s="6">
        <v>2534</v>
      </c>
      <c r="I66" s="6">
        <v>775</v>
      </c>
      <c r="J66" s="6">
        <v>25</v>
      </c>
      <c r="K66" s="6">
        <v>1</v>
      </c>
      <c r="L66" s="6"/>
      <c r="M66" s="8">
        <f t="shared" si="2"/>
        <v>4087</v>
      </c>
      <c r="N66" s="6">
        <v>36</v>
      </c>
      <c r="O66" s="6"/>
      <c r="P66" s="6">
        <v>4123</v>
      </c>
      <c r="Q66" s="9">
        <f t="shared" si="3"/>
        <v>0.94305197198673052</v>
      </c>
      <c r="R66" s="9">
        <f t="shared" si="1"/>
        <v>0.75322521194249903</v>
      </c>
      <c r="S66" s="3"/>
    </row>
    <row r="67" spans="2:19" s="4" customFormat="1" ht="15" customHeight="1" x14ac:dyDescent="0.25">
      <c r="B67" s="7" t="s">
        <v>123</v>
      </c>
      <c r="C67" s="7" t="s">
        <v>130</v>
      </c>
      <c r="D67" s="3" t="s">
        <v>70</v>
      </c>
      <c r="E67" s="6">
        <v>3828</v>
      </c>
      <c r="F67" s="6">
        <v>3441</v>
      </c>
      <c r="G67" s="6">
        <v>1079</v>
      </c>
      <c r="H67" s="6">
        <v>2129</v>
      </c>
      <c r="I67" s="6">
        <v>135</v>
      </c>
      <c r="J67" s="6">
        <v>3</v>
      </c>
      <c r="K67" s="6"/>
      <c r="L67" s="6"/>
      <c r="M67" s="8">
        <f t="shared" si="2"/>
        <v>3346</v>
      </c>
      <c r="N67" s="6">
        <v>19</v>
      </c>
      <c r="O67" s="6"/>
      <c r="P67" s="6">
        <v>3365</v>
      </c>
      <c r="Q67" s="9">
        <f t="shared" si="3"/>
        <v>0.89890282131661448</v>
      </c>
      <c r="R67" s="9">
        <f t="shared" si="1"/>
        <v>0.87408568443051204</v>
      </c>
      <c r="S67" s="3"/>
    </row>
    <row r="68" spans="2:19" s="4" customFormat="1" ht="15" customHeight="1" x14ac:dyDescent="0.25">
      <c r="B68" s="7" t="s">
        <v>123</v>
      </c>
      <c r="C68" s="7" t="s">
        <v>130</v>
      </c>
      <c r="D68" s="3" t="s">
        <v>71</v>
      </c>
      <c r="E68" s="6">
        <v>4325</v>
      </c>
      <c r="F68" s="6">
        <v>4288</v>
      </c>
      <c r="G68" s="6">
        <v>1550</v>
      </c>
      <c r="H68" s="6">
        <v>1692</v>
      </c>
      <c r="I68" s="6">
        <v>72</v>
      </c>
      <c r="J68" s="6"/>
      <c r="K68" s="6"/>
      <c r="L68" s="6"/>
      <c r="M68" s="8">
        <f t="shared" si="2"/>
        <v>3314</v>
      </c>
      <c r="N68" s="6">
        <v>28</v>
      </c>
      <c r="O68" s="6"/>
      <c r="P68" s="6">
        <v>3342</v>
      </c>
      <c r="Q68" s="9">
        <f t="shared" si="3"/>
        <v>0.99144508670520226</v>
      </c>
      <c r="R68" s="9">
        <f t="shared" si="1"/>
        <v>0.76624277456647394</v>
      </c>
      <c r="S68" s="3"/>
    </row>
    <row r="69" spans="2:19" s="4" customFormat="1" ht="15" customHeight="1" x14ac:dyDescent="0.25">
      <c r="B69" s="7" t="s">
        <v>123</v>
      </c>
      <c r="C69" s="7" t="s">
        <v>130</v>
      </c>
      <c r="D69" s="3" t="s">
        <v>72</v>
      </c>
      <c r="E69" s="6">
        <v>1226</v>
      </c>
      <c r="F69" s="6">
        <v>1214</v>
      </c>
      <c r="G69" s="6">
        <v>717</v>
      </c>
      <c r="H69" s="6">
        <v>276</v>
      </c>
      <c r="I69" s="6">
        <v>42</v>
      </c>
      <c r="J69" s="6"/>
      <c r="K69" s="6"/>
      <c r="L69" s="6"/>
      <c r="M69" s="8">
        <f t="shared" si="2"/>
        <v>1035</v>
      </c>
      <c r="N69" s="6">
        <v>9</v>
      </c>
      <c r="O69" s="6"/>
      <c r="P69" s="6">
        <v>1044</v>
      </c>
      <c r="Q69" s="9">
        <f t="shared" ref="Q69:Q100" si="4">F69/E69</f>
        <v>0.9902120717781403</v>
      </c>
      <c r="R69" s="9">
        <f t="shared" si="1"/>
        <v>0.84420880913539964</v>
      </c>
      <c r="S69" s="3"/>
    </row>
    <row r="70" spans="2:19" s="4" customFormat="1" ht="15" customHeight="1" x14ac:dyDescent="0.25">
      <c r="B70" s="7" t="s">
        <v>123</v>
      </c>
      <c r="C70" s="7" t="s">
        <v>130</v>
      </c>
      <c r="D70" s="3" t="s">
        <v>73</v>
      </c>
      <c r="E70" s="6">
        <v>7909</v>
      </c>
      <c r="F70" s="6">
        <v>7852</v>
      </c>
      <c r="G70" s="6">
        <v>3628</v>
      </c>
      <c r="H70" s="6">
        <v>3082</v>
      </c>
      <c r="I70" s="6">
        <v>497</v>
      </c>
      <c r="J70" s="6"/>
      <c r="K70" s="6"/>
      <c r="L70" s="6"/>
      <c r="M70" s="8">
        <f t="shared" ref="M70:M118" si="5">SUM(G70:L70)</f>
        <v>7207</v>
      </c>
      <c r="N70" s="6">
        <v>39</v>
      </c>
      <c r="O70" s="6">
        <v>1</v>
      </c>
      <c r="P70" s="6">
        <v>7247</v>
      </c>
      <c r="Q70" s="9">
        <f t="shared" si="4"/>
        <v>0.99279302060943231</v>
      </c>
      <c r="R70" s="9">
        <f t="shared" ref="R70:R133" si="6">+M70/E70</f>
        <v>0.91124035908458723</v>
      </c>
      <c r="S70" s="3"/>
    </row>
    <row r="71" spans="2:19" s="4" customFormat="1" ht="15" customHeight="1" x14ac:dyDescent="0.25">
      <c r="B71" s="7" t="s">
        <v>123</v>
      </c>
      <c r="C71" s="7" t="s">
        <v>130</v>
      </c>
      <c r="D71" s="3" t="s">
        <v>74</v>
      </c>
      <c r="E71" s="6">
        <v>12947</v>
      </c>
      <c r="F71" s="6">
        <v>12858</v>
      </c>
      <c r="G71" s="6">
        <v>3597</v>
      </c>
      <c r="H71" s="6">
        <v>6248</v>
      </c>
      <c r="I71" s="6">
        <v>1779</v>
      </c>
      <c r="J71" s="6">
        <v>212</v>
      </c>
      <c r="K71" s="6">
        <v>1</v>
      </c>
      <c r="L71" s="6">
        <v>1</v>
      </c>
      <c r="M71" s="8">
        <f t="shared" si="5"/>
        <v>11838</v>
      </c>
      <c r="N71" s="6">
        <v>80</v>
      </c>
      <c r="O71" s="6"/>
      <c r="P71" s="6">
        <v>11918</v>
      </c>
      <c r="Q71" s="9">
        <f t="shared" si="4"/>
        <v>0.99312582065343324</v>
      </c>
      <c r="R71" s="9">
        <f t="shared" si="6"/>
        <v>0.91434309106356682</v>
      </c>
      <c r="S71" s="3"/>
    </row>
    <row r="72" spans="2:19" s="4" customFormat="1" ht="15" customHeight="1" x14ac:dyDescent="0.25">
      <c r="B72" s="7" t="s">
        <v>123</v>
      </c>
      <c r="C72" s="7" t="s">
        <v>130</v>
      </c>
      <c r="D72" s="3" t="s">
        <v>75</v>
      </c>
      <c r="E72" s="6">
        <v>6216</v>
      </c>
      <c r="F72" s="6">
        <v>6134</v>
      </c>
      <c r="G72" s="6">
        <v>2125</v>
      </c>
      <c r="H72" s="6">
        <v>3192</v>
      </c>
      <c r="I72" s="6">
        <v>120</v>
      </c>
      <c r="J72" s="6">
        <v>2</v>
      </c>
      <c r="K72" s="6"/>
      <c r="L72" s="6"/>
      <c r="M72" s="8">
        <f t="shared" si="5"/>
        <v>5439</v>
      </c>
      <c r="N72" s="6">
        <v>30</v>
      </c>
      <c r="O72" s="6"/>
      <c r="P72" s="6">
        <v>5469</v>
      </c>
      <c r="Q72" s="9">
        <f t="shared" si="4"/>
        <v>0.98680823680823682</v>
      </c>
      <c r="R72" s="9">
        <f t="shared" si="6"/>
        <v>0.875</v>
      </c>
      <c r="S72" s="3"/>
    </row>
    <row r="73" spans="2:19" s="4" customFormat="1" ht="15" customHeight="1" x14ac:dyDescent="0.25">
      <c r="B73" s="7" t="s">
        <v>123</v>
      </c>
      <c r="C73" s="7" t="s">
        <v>130</v>
      </c>
      <c r="D73" s="3" t="s">
        <v>76</v>
      </c>
      <c r="E73" s="6">
        <v>2158</v>
      </c>
      <c r="F73" s="6">
        <v>2116</v>
      </c>
      <c r="G73" s="6">
        <v>842</v>
      </c>
      <c r="H73" s="6">
        <v>720</v>
      </c>
      <c r="I73" s="6">
        <v>2</v>
      </c>
      <c r="J73" s="6"/>
      <c r="K73" s="6"/>
      <c r="L73" s="6"/>
      <c r="M73" s="8">
        <f t="shared" si="5"/>
        <v>1564</v>
      </c>
      <c r="N73" s="6">
        <v>7</v>
      </c>
      <c r="O73" s="6">
        <v>1</v>
      </c>
      <c r="P73" s="6">
        <v>1572</v>
      </c>
      <c r="Q73" s="9">
        <f t="shared" si="4"/>
        <v>0.9805375347544022</v>
      </c>
      <c r="R73" s="9">
        <f t="shared" si="6"/>
        <v>0.72474513438368859</v>
      </c>
      <c r="S73" s="3"/>
    </row>
    <row r="74" spans="2:19" s="4" customFormat="1" ht="15" customHeight="1" x14ac:dyDescent="0.25">
      <c r="B74" s="7" t="s">
        <v>123</v>
      </c>
      <c r="C74" s="7" t="s">
        <v>130</v>
      </c>
      <c r="D74" s="3" t="s">
        <v>77</v>
      </c>
      <c r="E74" s="6">
        <v>8361</v>
      </c>
      <c r="F74" s="6">
        <v>8111</v>
      </c>
      <c r="G74" s="6">
        <v>2270</v>
      </c>
      <c r="H74" s="6">
        <v>3865</v>
      </c>
      <c r="I74" s="6">
        <v>1052</v>
      </c>
      <c r="J74" s="6">
        <v>4</v>
      </c>
      <c r="K74" s="6"/>
      <c r="L74" s="6"/>
      <c r="M74" s="8">
        <f t="shared" si="5"/>
        <v>7191</v>
      </c>
      <c r="N74" s="6">
        <v>94</v>
      </c>
      <c r="O74" s="6"/>
      <c r="P74" s="6">
        <v>7285</v>
      </c>
      <c r="Q74" s="9">
        <f t="shared" si="4"/>
        <v>0.97009927042219835</v>
      </c>
      <c r="R74" s="9">
        <f t="shared" si="6"/>
        <v>0.86006458557588805</v>
      </c>
      <c r="S74" s="3"/>
    </row>
    <row r="75" spans="2:19" s="4" customFormat="1" ht="15" customHeight="1" x14ac:dyDescent="0.25">
      <c r="B75" s="7" t="s">
        <v>123</v>
      </c>
      <c r="C75" s="7" t="s">
        <v>130</v>
      </c>
      <c r="D75" s="3" t="s">
        <v>78</v>
      </c>
      <c r="E75" s="6">
        <v>120944</v>
      </c>
      <c r="F75" s="6">
        <v>119297</v>
      </c>
      <c r="G75" s="6">
        <v>24280</v>
      </c>
      <c r="H75" s="6">
        <v>53014</v>
      </c>
      <c r="I75" s="6">
        <v>12376</v>
      </c>
      <c r="J75" s="6">
        <v>6959</v>
      </c>
      <c r="K75" s="6">
        <v>1469</v>
      </c>
      <c r="L75" s="6">
        <v>114</v>
      </c>
      <c r="M75" s="8">
        <f t="shared" si="5"/>
        <v>98212</v>
      </c>
      <c r="N75" s="6">
        <v>1365</v>
      </c>
      <c r="O75" s="6">
        <v>24</v>
      </c>
      <c r="P75" s="6">
        <v>99601</v>
      </c>
      <c r="Q75" s="9">
        <f t="shared" si="4"/>
        <v>0.98638212726551133</v>
      </c>
      <c r="R75" s="9">
        <f t="shared" si="6"/>
        <v>0.81204524407990475</v>
      </c>
      <c r="S75" s="3" t="s">
        <v>691</v>
      </c>
    </row>
    <row r="76" spans="2:19" s="4" customFormat="1" ht="15" customHeight="1" x14ac:dyDescent="0.25">
      <c r="B76" s="7" t="s">
        <v>123</v>
      </c>
      <c r="C76" s="7" t="s">
        <v>130</v>
      </c>
      <c r="D76" s="3" t="s">
        <v>79</v>
      </c>
      <c r="E76" s="6">
        <v>942</v>
      </c>
      <c r="F76" s="6">
        <v>914</v>
      </c>
      <c r="G76" s="6">
        <v>186</v>
      </c>
      <c r="H76" s="6">
        <v>533</v>
      </c>
      <c r="I76" s="6">
        <v>100</v>
      </c>
      <c r="J76" s="6"/>
      <c r="K76" s="6"/>
      <c r="L76" s="6"/>
      <c r="M76" s="8">
        <f t="shared" si="5"/>
        <v>819</v>
      </c>
      <c r="N76" s="6">
        <v>11</v>
      </c>
      <c r="O76" s="6"/>
      <c r="P76" s="6">
        <v>830</v>
      </c>
      <c r="Q76" s="9">
        <f t="shared" si="4"/>
        <v>0.97027600849256901</v>
      </c>
      <c r="R76" s="9">
        <f t="shared" si="6"/>
        <v>0.86942675159235672</v>
      </c>
      <c r="S76" s="3"/>
    </row>
    <row r="77" spans="2:19" s="4" customFormat="1" ht="15" customHeight="1" x14ac:dyDescent="0.25">
      <c r="B77" s="7" t="s">
        <v>123</v>
      </c>
      <c r="C77" s="7" t="s">
        <v>130</v>
      </c>
      <c r="D77" s="3" t="s">
        <v>80</v>
      </c>
      <c r="E77" s="6">
        <v>5477</v>
      </c>
      <c r="F77" s="6">
        <v>5290</v>
      </c>
      <c r="G77" s="6">
        <v>1661</v>
      </c>
      <c r="H77" s="6">
        <v>2447</v>
      </c>
      <c r="I77" s="6">
        <v>472</v>
      </c>
      <c r="J77" s="6">
        <v>4</v>
      </c>
      <c r="K77" s="6"/>
      <c r="L77" s="6"/>
      <c r="M77" s="8">
        <f t="shared" si="5"/>
        <v>4584</v>
      </c>
      <c r="N77" s="6">
        <v>59</v>
      </c>
      <c r="O77" s="6">
        <v>1</v>
      </c>
      <c r="P77" s="6">
        <v>4644</v>
      </c>
      <c r="Q77" s="9">
        <f t="shared" si="4"/>
        <v>0.96585722110644512</v>
      </c>
      <c r="R77" s="9">
        <f t="shared" si="6"/>
        <v>0.83695453715537704</v>
      </c>
      <c r="S77" s="3" t="s">
        <v>692</v>
      </c>
    </row>
    <row r="78" spans="2:19" s="4" customFormat="1" ht="15" customHeight="1" x14ac:dyDescent="0.25">
      <c r="B78" s="7" t="s">
        <v>123</v>
      </c>
      <c r="C78" s="7" t="s">
        <v>130</v>
      </c>
      <c r="D78" s="3" t="s">
        <v>81</v>
      </c>
      <c r="E78" s="6">
        <v>5803</v>
      </c>
      <c r="F78" s="6">
        <v>5725</v>
      </c>
      <c r="G78" s="6">
        <v>1484</v>
      </c>
      <c r="H78" s="6">
        <v>3175</v>
      </c>
      <c r="I78" s="6">
        <v>418</v>
      </c>
      <c r="J78" s="6">
        <v>89</v>
      </c>
      <c r="K78" s="6">
        <v>1</v>
      </c>
      <c r="L78" s="6">
        <v>1</v>
      </c>
      <c r="M78" s="8">
        <f t="shared" si="5"/>
        <v>5168</v>
      </c>
      <c r="N78" s="6">
        <v>76</v>
      </c>
      <c r="O78" s="6">
        <v>1</v>
      </c>
      <c r="P78" s="6">
        <v>5245</v>
      </c>
      <c r="Q78" s="9">
        <f t="shared" si="4"/>
        <v>0.98655867654661378</v>
      </c>
      <c r="R78" s="9">
        <f t="shared" si="6"/>
        <v>0.89057384111666382</v>
      </c>
      <c r="S78" s="3"/>
    </row>
    <row r="79" spans="2:19" s="4" customFormat="1" ht="15" customHeight="1" x14ac:dyDescent="0.25">
      <c r="B79" s="7" t="s">
        <v>123</v>
      </c>
      <c r="C79" s="7" t="s">
        <v>130</v>
      </c>
      <c r="D79" s="3" t="s">
        <v>82</v>
      </c>
      <c r="E79" s="6">
        <v>3691</v>
      </c>
      <c r="F79" s="6">
        <v>3653</v>
      </c>
      <c r="G79" s="6">
        <v>2145</v>
      </c>
      <c r="H79" s="6">
        <v>643</v>
      </c>
      <c r="I79" s="6">
        <v>8</v>
      </c>
      <c r="J79" s="6">
        <v>1</v>
      </c>
      <c r="K79" s="6"/>
      <c r="L79" s="6"/>
      <c r="M79" s="8">
        <f t="shared" si="5"/>
        <v>2797</v>
      </c>
      <c r="N79" s="6">
        <v>4</v>
      </c>
      <c r="O79" s="6"/>
      <c r="P79" s="6">
        <v>2801</v>
      </c>
      <c r="Q79" s="9">
        <f t="shared" si="4"/>
        <v>0.98970468707667303</v>
      </c>
      <c r="R79" s="9">
        <f t="shared" si="6"/>
        <v>0.75778921701435931</v>
      </c>
      <c r="S79" s="3"/>
    </row>
    <row r="80" spans="2:19" s="4" customFormat="1" ht="15" customHeight="1" x14ac:dyDescent="0.25">
      <c r="B80" s="7" t="s">
        <v>123</v>
      </c>
      <c r="C80" s="7" t="s">
        <v>130</v>
      </c>
      <c r="D80" s="3" t="s">
        <v>83</v>
      </c>
      <c r="E80" s="6">
        <v>2257</v>
      </c>
      <c r="F80" s="6">
        <v>2252</v>
      </c>
      <c r="G80" s="6">
        <v>1354</v>
      </c>
      <c r="H80" s="6">
        <v>578</v>
      </c>
      <c r="I80" s="6">
        <v>75</v>
      </c>
      <c r="J80" s="6"/>
      <c r="K80" s="6"/>
      <c r="L80" s="6"/>
      <c r="M80" s="8">
        <f t="shared" si="5"/>
        <v>2007</v>
      </c>
      <c r="N80" s="6">
        <v>5</v>
      </c>
      <c r="O80" s="6"/>
      <c r="P80" s="6">
        <v>2012</v>
      </c>
      <c r="Q80" s="9">
        <f t="shared" si="4"/>
        <v>0.99778466991581749</v>
      </c>
      <c r="R80" s="9">
        <f t="shared" si="6"/>
        <v>0.88923349579087285</v>
      </c>
      <c r="S80" s="3"/>
    </row>
    <row r="81" spans="2:19" s="4" customFormat="1" ht="15" customHeight="1" x14ac:dyDescent="0.25">
      <c r="B81" s="7" t="s">
        <v>123</v>
      </c>
      <c r="C81" s="7" t="s">
        <v>130</v>
      </c>
      <c r="D81" s="3" t="s">
        <v>84</v>
      </c>
      <c r="E81" s="6">
        <v>1519</v>
      </c>
      <c r="F81" s="6">
        <v>1480</v>
      </c>
      <c r="G81" s="6">
        <v>379</v>
      </c>
      <c r="H81" s="6">
        <v>732</v>
      </c>
      <c r="I81" s="6">
        <v>112</v>
      </c>
      <c r="J81" s="6"/>
      <c r="K81" s="6"/>
      <c r="L81" s="6"/>
      <c r="M81" s="8">
        <f t="shared" si="5"/>
        <v>1223</v>
      </c>
      <c r="N81" s="6">
        <v>10</v>
      </c>
      <c r="O81" s="6"/>
      <c r="P81" s="6">
        <v>1233</v>
      </c>
      <c r="Q81" s="9">
        <f t="shared" si="4"/>
        <v>0.97432521395655036</v>
      </c>
      <c r="R81" s="9">
        <f t="shared" si="6"/>
        <v>0.80513495720868988</v>
      </c>
      <c r="S81" s="3"/>
    </row>
    <row r="82" spans="2:19" s="4" customFormat="1" ht="15" customHeight="1" x14ac:dyDescent="0.25">
      <c r="B82" s="7" t="s">
        <v>123</v>
      </c>
      <c r="C82" s="7" t="s">
        <v>130</v>
      </c>
      <c r="D82" s="3" t="s">
        <v>85</v>
      </c>
      <c r="E82" s="6">
        <v>2652</v>
      </c>
      <c r="F82" s="6">
        <v>2605</v>
      </c>
      <c r="G82" s="6">
        <v>1739</v>
      </c>
      <c r="H82" s="6">
        <v>605</v>
      </c>
      <c r="I82" s="6">
        <v>36</v>
      </c>
      <c r="J82" s="6"/>
      <c r="K82" s="6"/>
      <c r="L82" s="6"/>
      <c r="M82" s="8">
        <f t="shared" si="5"/>
        <v>2380</v>
      </c>
      <c r="N82" s="6">
        <v>19</v>
      </c>
      <c r="O82" s="6"/>
      <c r="P82" s="6">
        <v>2399</v>
      </c>
      <c r="Q82" s="9">
        <f t="shared" si="4"/>
        <v>0.98227752639517341</v>
      </c>
      <c r="R82" s="9">
        <f t="shared" si="6"/>
        <v>0.89743589743589747</v>
      </c>
      <c r="S82" s="3" t="s">
        <v>693</v>
      </c>
    </row>
    <row r="83" spans="2:19" s="4" customFormat="1" ht="15" customHeight="1" x14ac:dyDescent="0.25">
      <c r="B83" s="7" t="s">
        <v>123</v>
      </c>
      <c r="C83" s="7" t="s">
        <v>130</v>
      </c>
      <c r="D83" s="3" t="s">
        <v>86</v>
      </c>
      <c r="E83" s="6">
        <v>2111</v>
      </c>
      <c r="F83" s="6">
        <v>2070</v>
      </c>
      <c r="G83" s="6">
        <v>1200</v>
      </c>
      <c r="H83" s="6">
        <v>648</v>
      </c>
      <c r="I83" s="6">
        <v>1</v>
      </c>
      <c r="J83" s="6"/>
      <c r="K83" s="6"/>
      <c r="L83" s="6"/>
      <c r="M83" s="8">
        <f t="shared" si="5"/>
        <v>1849</v>
      </c>
      <c r="N83" s="6">
        <v>10</v>
      </c>
      <c r="O83" s="6"/>
      <c r="P83" s="6">
        <v>1859</v>
      </c>
      <c r="Q83" s="9">
        <f t="shared" si="4"/>
        <v>0.98057792515395548</v>
      </c>
      <c r="R83" s="9">
        <f t="shared" si="6"/>
        <v>0.87588820464234962</v>
      </c>
      <c r="S83" s="3"/>
    </row>
    <row r="84" spans="2:19" s="4" customFormat="1" ht="15" customHeight="1" x14ac:dyDescent="0.25">
      <c r="B84" s="7" t="s">
        <v>123</v>
      </c>
      <c r="C84" s="7" t="s">
        <v>130</v>
      </c>
      <c r="D84" s="3" t="s">
        <v>87</v>
      </c>
      <c r="E84" s="6">
        <v>2162</v>
      </c>
      <c r="F84" s="6">
        <v>2068</v>
      </c>
      <c r="G84" s="6">
        <v>458</v>
      </c>
      <c r="H84" s="6">
        <v>1255</v>
      </c>
      <c r="I84" s="6">
        <v>170</v>
      </c>
      <c r="J84" s="6"/>
      <c r="K84" s="6"/>
      <c r="L84" s="6"/>
      <c r="M84" s="8">
        <f t="shared" si="5"/>
        <v>1883</v>
      </c>
      <c r="N84" s="6">
        <v>25</v>
      </c>
      <c r="O84" s="6"/>
      <c r="P84" s="6">
        <v>1908</v>
      </c>
      <c r="Q84" s="9">
        <f t="shared" si="4"/>
        <v>0.95652173913043481</v>
      </c>
      <c r="R84" s="9">
        <f t="shared" si="6"/>
        <v>0.87095282146160957</v>
      </c>
      <c r="S84" s="3"/>
    </row>
    <row r="85" spans="2:19" s="4" customFormat="1" ht="15" customHeight="1" x14ac:dyDescent="0.25">
      <c r="B85" s="7" t="s">
        <v>123</v>
      </c>
      <c r="C85" s="7" t="s">
        <v>46</v>
      </c>
      <c r="D85" s="3" t="s">
        <v>88</v>
      </c>
      <c r="E85" s="6">
        <v>103062</v>
      </c>
      <c r="F85" s="6">
        <v>38865</v>
      </c>
      <c r="G85" s="6">
        <v>3302</v>
      </c>
      <c r="H85" s="6">
        <v>7025</v>
      </c>
      <c r="I85" s="6">
        <v>848</v>
      </c>
      <c r="J85" s="6"/>
      <c r="K85" s="6"/>
      <c r="L85" s="6"/>
      <c r="M85" s="8">
        <f t="shared" si="5"/>
        <v>11175</v>
      </c>
      <c r="N85" s="6">
        <v>5</v>
      </c>
      <c r="O85" s="6"/>
      <c r="P85" s="6">
        <v>11180</v>
      </c>
      <c r="Q85" s="9">
        <f t="shared" si="4"/>
        <v>0.37710310298655181</v>
      </c>
      <c r="R85" s="9">
        <f t="shared" si="6"/>
        <v>0.10842987716132037</v>
      </c>
      <c r="S85" s="3"/>
    </row>
    <row r="86" spans="2:19" s="4" customFormat="1" ht="15" customHeight="1" x14ac:dyDescent="0.25">
      <c r="B86" s="7" t="s">
        <v>123</v>
      </c>
      <c r="C86" s="7" t="s">
        <v>131</v>
      </c>
      <c r="D86" s="3" t="s">
        <v>89</v>
      </c>
      <c r="E86" s="6">
        <v>1233</v>
      </c>
      <c r="F86" s="6">
        <v>1224</v>
      </c>
      <c r="G86" s="6">
        <v>271</v>
      </c>
      <c r="H86" s="6">
        <v>779</v>
      </c>
      <c r="I86" s="6">
        <v>4</v>
      </c>
      <c r="J86" s="6"/>
      <c r="K86" s="6"/>
      <c r="L86" s="6"/>
      <c r="M86" s="8">
        <f t="shared" si="5"/>
        <v>1054</v>
      </c>
      <c r="N86" s="6">
        <v>7</v>
      </c>
      <c r="O86" s="6">
        <v>1</v>
      </c>
      <c r="P86" s="6">
        <v>1062</v>
      </c>
      <c r="Q86" s="9">
        <f t="shared" si="4"/>
        <v>0.99270072992700731</v>
      </c>
      <c r="R86" s="9">
        <f t="shared" si="6"/>
        <v>0.85482562854825628</v>
      </c>
      <c r="S86" s="3"/>
    </row>
    <row r="87" spans="2:19" s="4" customFormat="1" ht="15" customHeight="1" x14ac:dyDescent="0.25">
      <c r="B87" s="7" t="s">
        <v>123</v>
      </c>
      <c r="C87" s="7" t="s">
        <v>131</v>
      </c>
      <c r="D87" s="3" t="s">
        <v>90</v>
      </c>
      <c r="E87" s="6">
        <v>2151</v>
      </c>
      <c r="F87" s="6">
        <v>2134</v>
      </c>
      <c r="G87" s="6">
        <v>1040</v>
      </c>
      <c r="H87" s="6">
        <v>610</v>
      </c>
      <c r="I87" s="6">
        <v>77</v>
      </c>
      <c r="J87" s="6"/>
      <c r="K87" s="6"/>
      <c r="L87" s="6"/>
      <c r="M87" s="8">
        <f t="shared" si="5"/>
        <v>1727</v>
      </c>
      <c r="N87" s="6">
        <v>6</v>
      </c>
      <c r="O87" s="6">
        <v>1</v>
      </c>
      <c r="P87" s="6">
        <v>1734</v>
      </c>
      <c r="Q87" s="9">
        <f t="shared" si="4"/>
        <v>0.99209669920966992</v>
      </c>
      <c r="R87" s="9">
        <f t="shared" si="6"/>
        <v>0.802882380288238</v>
      </c>
      <c r="S87" s="3"/>
    </row>
    <row r="88" spans="2:19" s="4" customFormat="1" ht="15" customHeight="1" x14ac:dyDescent="0.25">
      <c r="B88" s="7" t="s">
        <v>123</v>
      </c>
      <c r="C88" s="7" t="s">
        <v>131</v>
      </c>
      <c r="D88" s="3" t="s">
        <v>91</v>
      </c>
      <c r="E88" s="6">
        <v>3272</v>
      </c>
      <c r="F88" s="6">
        <v>3296</v>
      </c>
      <c r="G88" s="6">
        <v>1452</v>
      </c>
      <c r="H88" s="6">
        <v>1412</v>
      </c>
      <c r="I88" s="6">
        <v>10</v>
      </c>
      <c r="J88" s="6"/>
      <c r="K88" s="6"/>
      <c r="L88" s="6"/>
      <c r="M88" s="8">
        <f t="shared" si="5"/>
        <v>2874</v>
      </c>
      <c r="N88" s="6">
        <v>15</v>
      </c>
      <c r="O88" s="6"/>
      <c r="P88" s="6">
        <v>2889</v>
      </c>
      <c r="Q88" s="9">
        <f t="shared" si="4"/>
        <v>1.0073349633251834</v>
      </c>
      <c r="R88" s="9">
        <f t="shared" si="6"/>
        <v>0.878361858190709</v>
      </c>
      <c r="S88" s="3"/>
    </row>
    <row r="89" spans="2:19" s="4" customFormat="1" ht="15" customHeight="1" x14ac:dyDescent="0.25">
      <c r="B89" s="7" t="s">
        <v>123</v>
      </c>
      <c r="C89" s="7" t="s">
        <v>131</v>
      </c>
      <c r="D89" s="3" t="s">
        <v>92</v>
      </c>
      <c r="E89" s="6">
        <v>2720</v>
      </c>
      <c r="F89" s="6">
        <v>2674</v>
      </c>
      <c r="G89" s="6">
        <v>198</v>
      </c>
      <c r="H89" s="6">
        <v>1392</v>
      </c>
      <c r="I89" s="6">
        <v>547</v>
      </c>
      <c r="J89" s="6"/>
      <c r="K89" s="6"/>
      <c r="L89" s="6"/>
      <c r="M89" s="8">
        <f t="shared" si="5"/>
        <v>2137</v>
      </c>
      <c r="N89" s="6">
        <v>35</v>
      </c>
      <c r="O89" s="6"/>
      <c r="P89" s="6">
        <v>2172</v>
      </c>
      <c r="Q89" s="9">
        <f t="shared" si="4"/>
        <v>0.9830882352941176</v>
      </c>
      <c r="R89" s="9">
        <f t="shared" si="6"/>
        <v>0.78566176470588234</v>
      </c>
      <c r="S89" s="3"/>
    </row>
    <row r="90" spans="2:19" s="4" customFormat="1" ht="15" customHeight="1" x14ac:dyDescent="0.25">
      <c r="B90" s="7" t="s">
        <v>123</v>
      </c>
      <c r="C90" s="7" t="s">
        <v>131</v>
      </c>
      <c r="D90" s="3" t="s">
        <v>93</v>
      </c>
      <c r="E90" s="6">
        <v>3284</v>
      </c>
      <c r="F90" s="6">
        <v>3231</v>
      </c>
      <c r="G90" s="6">
        <v>243</v>
      </c>
      <c r="H90" s="6">
        <v>1739</v>
      </c>
      <c r="I90" s="6">
        <v>416</v>
      </c>
      <c r="J90" s="6">
        <v>61</v>
      </c>
      <c r="K90" s="6">
        <v>32</v>
      </c>
      <c r="L90" s="6"/>
      <c r="M90" s="8">
        <f t="shared" si="5"/>
        <v>2491</v>
      </c>
      <c r="N90" s="6">
        <v>48</v>
      </c>
      <c r="O90" s="6"/>
      <c r="P90" s="6">
        <v>2539</v>
      </c>
      <c r="Q90" s="9">
        <f t="shared" si="4"/>
        <v>0.98386114494518884</v>
      </c>
      <c r="R90" s="9">
        <f t="shared" si="6"/>
        <v>0.75852618757612666</v>
      </c>
      <c r="S90" s="3"/>
    </row>
    <row r="91" spans="2:19" s="4" customFormat="1" ht="15" customHeight="1" x14ac:dyDescent="0.25">
      <c r="B91" s="7" t="s">
        <v>123</v>
      </c>
      <c r="C91" s="7" t="s">
        <v>131</v>
      </c>
      <c r="D91" s="3" t="s">
        <v>94</v>
      </c>
      <c r="E91" s="6">
        <v>8470</v>
      </c>
      <c r="F91" s="6">
        <v>8241</v>
      </c>
      <c r="G91" s="6">
        <v>2841</v>
      </c>
      <c r="H91" s="6">
        <v>2804</v>
      </c>
      <c r="I91" s="6">
        <v>850</v>
      </c>
      <c r="J91" s="6">
        <v>3</v>
      </c>
      <c r="K91" s="6"/>
      <c r="L91" s="6"/>
      <c r="M91" s="8">
        <f t="shared" si="5"/>
        <v>6498</v>
      </c>
      <c r="N91" s="6">
        <v>56</v>
      </c>
      <c r="O91" s="6">
        <v>1</v>
      </c>
      <c r="P91" s="6">
        <v>6555</v>
      </c>
      <c r="Q91" s="9">
        <f t="shared" si="4"/>
        <v>0.97296340023612748</v>
      </c>
      <c r="R91" s="9">
        <f t="shared" si="6"/>
        <v>0.76717827626918533</v>
      </c>
      <c r="S91" s="3"/>
    </row>
    <row r="92" spans="2:19" s="4" customFormat="1" ht="15" customHeight="1" x14ac:dyDescent="0.25">
      <c r="B92" s="7" t="s">
        <v>123</v>
      </c>
      <c r="C92" s="7" t="s">
        <v>131</v>
      </c>
      <c r="D92" s="3" t="s">
        <v>95</v>
      </c>
      <c r="E92" s="6">
        <v>1486</v>
      </c>
      <c r="F92" s="6">
        <v>1468</v>
      </c>
      <c r="G92" s="6">
        <v>403</v>
      </c>
      <c r="H92" s="6">
        <v>720</v>
      </c>
      <c r="I92" s="6">
        <v>38</v>
      </c>
      <c r="J92" s="6">
        <v>3</v>
      </c>
      <c r="K92" s="6"/>
      <c r="L92" s="6"/>
      <c r="M92" s="8">
        <f t="shared" si="5"/>
        <v>1164</v>
      </c>
      <c r="N92" s="6">
        <v>5</v>
      </c>
      <c r="O92" s="6"/>
      <c r="P92" s="6">
        <v>1169</v>
      </c>
      <c r="Q92" s="9">
        <f t="shared" si="4"/>
        <v>0.98788694481830419</v>
      </c>
      <c r="R92" s="9">
        <f t="shared" si="6"/>
        <v>0.78331090174966356</v>
      </c>
      <c r="S92" s="3" t="s">
        <v>694</v>
      </c>
    </row>
    <row r="93" spans="2:19" s="4" customFormat="1" ht="15" customHeight="1" x14ac:dyDescent="0.25">
      <c r="B93" s="7" t="s">
        <v>123</v>
      </c>
      <c r="C93" s="7" t="s">
        <v>131</v>
      </c>
      <c r="D93" s="3" t="s">
        <v>96</v>
      </c>
      <c r="E93" s="6">
        <v>1416</v>
      </c>
      <c r="F93" s="6">
        <v>1052</v>
      </c>
      <c r="G93" s="6">
        <v>237</v>
      </c>
      <c r="H93" s="6">
        <v>447</v>
      </c>
      <c r="I93" s="6">
        <v>8</v>
      </c>
      <c r="J93" s="6"/>
      <c r="K93" s="6"/>
      <c r="L93" s="6"/>
      <c r="M93" s="8">
        <f t="shared" si="5"/>
        <v>692</v>
      </c>
      <c r="N93" s="6">
        <v>4</v>
      </c>
      <c r="O93" s="6"/>
      <c r="P93" s="6">
        <v>696</v>
      </c>
      <c r="Q93" s="9">
        <f t="shared" si="4"/>
        <v>0.74293785310734461</v>
      </c>
      <c r="R93" s="9">
        <f t="shared" si="6"/>
        <v>0.48870056497175141</v>
      </c>
      <c r="S93" s="3"/>
    </row>
    <row r="94" spans="2:19" s="4" customFormat="1" ht="15" customHeight="1" x14ac:dyDescent="0.25">
      <c r="B94" s="7" t="s">
        <v>123</v>
      </c>
      <c r="C94" s="7" t="s">
        <v>131</v>
      </c>
      <c r="D94" s="3" t="s">
        <v>97</v>
      </c>
      <c r="E94" s="6">
        <v>1688</v>
      </c>
      <c r="F94" s="6">
        <v>1267</v>
      </c>
      <c r="G94" s="6">
        <v>221</v>
      </c>
      <c r="H94" s="6">
        <v>296</v>
      </c>
      <c r="I94" s="6">
        <v>22</v>
      </c>
      <c r="J94" s="6"/>
      <c r="K94" s="6"/>
      <c r="L94" s="6"/>
      <c r="M94" s="8">
        <f t="shared" si="5"/>
        <v>539</v>
      </c>
      <c r="N94" s="6"/>
      <c r="O94" s="6"/>
      <c r="P94" s="6">
        <v>539</v>
      </c>
      <c r="Q94" s="9">
        <f t="shared" si="4"/>
        <v>0.75059241706161139</v>
      </c>
      <c r="R94" s="9">
        <f t="shared" si="6"/>
        <v>0.31931279620853081</v>
      </c>
      <c r="S94" s="3"/>
    </row>
    <row r="95" spans="2:19" s="4" customFormat="1" ht="15" customHeight="1" x14ac:dyDescent="0.25">
      <c r="B95" s="7" t="s">
        <v>123</v>
      </c>
      <c r="C95" s="7" t="s">
        <v>131</v>
      </c>
      <c r="D95" s="3" t="s">
        <v>98</v>
      </c>
      <c r="E95" s="6">
        <v>20828</v>
      </c>
      <c r="F95" s="6">
        <v>19102</v>
      </c>
      <c r="G95" s="6">
        <v>3900</v>
      </c>
      <c r="H95" s="6">
        <v>9121</v>
      </c>
      <c r="I95" s="6">
        <v>2975</v>
      </c>
      <c r="J95" s="6">
        <v>509</v>
      </c>
      <c r="K95" s="6">
        <v>1</v>
      </c>
      <c r="L95" s="6">
        <v>1</v>
      </c>
      <c r="M95" s="8">
        <f t="shared" si="5"/>
        <v>16507</v>
      </c>
      <c r="N95" s="6">
        <v>159</v>
      </c>
      <c r="O95" s="6">
        <v>12</v>
      </c>
      <c r="P95" s="6">
        <v>16678</v>
      </c>
      <c r="Q95" s="9">
        <f t="shared" si="4"/>
        <v>0.91713078548108318</v>
      </c>
      <c r="R95" s="9">
        <f t="shared" si="6"/>
        <v>0.79253888995582866</v>
      </c>
      <c r="S95" s="3" t="s">
        <v>674</v>
      </c>
    </row>
    <row r="96" spans="2:19" s="4" customFormat="1" ht="15" customHeight="1" x14ac:dyDescent="0.25">
      <c r="B96" s="7" t="s">
        <v>123</v>
      </c>
      <c r="C96" s="7" t="s">
        <v>131</v>
      </c>
      <c r="D96" s="3" t="s">
        <v>99</v>
      </c>
      <c r="E96" s="6">
        <v>14273</v>
      </c>
      <c r="F96" s="6">
        <v>11701</v>
      </c>
      <c r="G96" s="6">
        <v>206</v>
      </c>
      <c r="H96" s="6">
        <v>3671</v>
      </c>
      <c r="I96" s="6">
        <v>3046</v>
      </c>
      <c r="J96" s="6">
        <v>2</v>
      </c>
      <c r="K96" s="6"/>
      <c r="L96" s="6"/>
      <c r="M96" s="8">
        <f t="shared" si="5"/>
        <v>6925</v>
      </c>
      <c r="N96" s="6">
        <v>46</v>
      </c>
      <c r="O96" s="6">
        <v>1</v>
      </c>
      <c r="P96" s="6">
        <v>6972</v>
      </c>
      <c r="Q96" s="9">
        <f t="shared" si="4"/>
        <v>0.81979962166328035</v>
      </c>
      <c r="R96" s="9">
        <f t="shared" si="6"/>
        <v>0.48518181181251313</v>
      </c>
      <c r="S96" s="3"/>
    </row>
    <row r="97" spans="2:19" s="4" customFormat="1" ht="15" customHeight="1" x14ac:dyDescent="0.25">
      <c r="B97" s="7" t="s">
        <v>123</v>
      </c>
      <c r="C97" s="7" t="s">
        <v>131</v>
      </c>
      <c r="D97" s="3" t="s">
        <v>100</v>
      </c>
      <c r="E97" s="6">
        <v>4686</v>
      </c>
      <c r="F97" s="6">
        <v>4621</v>
      </c>
      <c r="G97" s="6">
        <v>1222</v>
      </c>
      <c r="H97" s="6">
        <v>2442</v>
      </c>
      <c r="I97" s="6">
        <v>829</v>
      </c>
      <c r="J97" s="6">
        <v>1</v>
      </c>
      <c r="K97" s="6"/>
      <c r="L97" s="6"/>
      <c r="M97" s="8">
        <f t="shared" si="5"/>
        <v>4494</v>
      </c>
      <c r="N97" s="6">
        <v>43</v>
      </c>
      <c r="O97" s="6"/>
      <c r="P97" s="6">
        <v>4537</v>
      </c>
      <c r="Q97" s="9">
        <f t="shared" si="4"/>
        <v>0.98612889457959885</v>
      </c>
      <c r="R97" s="9">
        <f t="shared" si="6"/>
        <v>0.95902688860435337</v>
      </c>
      <c r="S97" s="3"/>
    </row>
    <row r="98" spans="2:19" s="4" customFormat="1" ht="15" customHeight="1" x14ac:dyDescent="0.25">
      <c r="B98" s="7" t="s">
        <v>123</v>
      </c>
      <c r="C98" s="7" t="s">
        <v>131</v>
      </c>
      <c r="D98" s="3" t="s">
        <v>101</v>
      </c>
      <c r="E98" s="6">
        <v>7588</v>
      </c>
      <c r="F98" s="6">
        <v>7553</v>
      </c>
      <c r="G98" s="6">
        <v>2521</v>
      </c>
      <c r="H98" s="6">
        <v>3525</v>
      </c>
      <c r="I98" s="6">
        <v>223</v>
      </c>
      <c r="J98" s="6">
        <v>10</v>
      </c>
      <c r="K98" s="6"/>
      <c r="L98" s="6"/>
      <c r="M98" s="8">
        <f t="shared" si="5"/>
        <v>6279</v>
      </c>
      <c r="N98" s="6">
        <v>32</v>
      </c>
      <c r="O98" s="6">
        <v>1</v>
      </c>
      <c r="P98" s="6">
        <v>6312</v>
      </c>
      <c r="Q98" s="9">
        <f t="shared" si="4"/>
        <v>0.99538745387453875</v>
      </c>
      <c r="R98" s="9">
        <f t="shared" si="6"/>
        <v>0.82749077490774903</v>
      </c>
      <c r="S98" s="3"/>
    </row>
    <row r="99" spans="2:19" s="4" customFormat="1" ht="15" customHeight="1" x14ac:dyDescent="0.25">
      <c r="B99" s="7" t="s">
        <v>123</v>
      </c>
      <c r="C99" s="7" t="s">
        <v>131</v>
      </c>
      <c r="D99" s="3" t="s">
        <v>102</v>
      </c>
      <c r="E99" s="6">
        <v>1622</v>
      </c>
      <c r="F99" s="6">
        <v>1596</v>
      </c>
      <c r="G99" s="6">
        <v>374</v>
      </c>
      <c r="H99" s="6">
        <v>948</v>
      </c>
      <c r="I99" s="6">
        <v>8</v>
      </c>
      <c r="J99" s="6"/>
      <c r="K99" s="6"/>
      <c r="L99" s="6"/>
      <c r="M99" s="8">
        <f t="shared" si="5"/>
        <v>1330</v>
      </c>
      <c r="N99" s="6">
        <v>10</v>
      </c>
      <c r="O99" s="6"/>
      <c r="P99" s="6">
        <v>1340</v>
      </c>
      <c r="Q99" s="9">
        <f t="shared" si="4"/>
        <v>0.98397040690505544</v>
      </c>
      <c r="R99" s="9">
        <f t="shared" si="6"/>
        <v>0.81997533908754627</v>
      </c>
      <c r="S99" s="3"/>
    </row>
    <row r="100" spans="2:19" s="4" customFormat="1" ht="15" customHeight="1" x14ac:dyDescent="0.25">
      <c r="B100" s="7" t="s">
        <v>123</v>
      </c>
      <c r="C100" s="7" t="s">
        <v>131</v>
      </c>
      <c r="D100" s="3" t="s">
        <v>103</v>
      </c>
      <c r="E100" s="6">
        <v>8129</v>
      </c>
      <c r="F100" s="6">
        <v>7062</v>
      </c>
      <c r="G100" s="6">
        <v>1774</v>
      </c>
      <c r="H100" s="6">
        <v>3714</v>
      </c>
      <c r="I100" s="6">
        <v>596</v>
      </c>
      <c r="J100" s="6">
        <v>97</v>
      </c>
      <c r="K100" s="6">
        <v>1</v>
      </c>
      <c r="L100" s="6"/>
      <c r="M100" s="8">
        <f t="shared" si="5"/>
        <v>6182</v>
      </c>
      <c r="N100" s="6">
        <v>72</v>
      </c>
      <c r="O100" s="6">
        <v>1</v>
      </c>
      <c r="P100" s="6">
        <v>6255</v>
      </c>
      <c r="Q100" s="9">
        <f t="shared" si="4"/>
        <v>0.86874154262516912</v>
      </c>
      <c r="R100" s="9">
        <f t="shared" si="6"/>
        <v>0.76048714479025714</v>
      </c>
      <c r="S100" s="3"/>
    </row>
    <row r="101" spans="2:19" s="4" customFormat="1" ht="15" customHeight="1" x14ac:dyDescent="0.25">
      <c r="B101" s="7" t="s">
        <v>123</v>
      </c>
      <c r="C101" s="7" t="s">
        <v>131</v>
      </c>
      <c r="D101" s="3" t="s">
        <v>104</v>
      </c>
      <c r="E101" s="6">
        <v>134493</v>
      </c>
      <c r="F101" s="6">
        <v>132946</v>
      </c>
      <c r="G101" s="6">
        <v>19846</v>
      </c>
      <c r="H101" s="6">
        <v>61474</v>
      </c>
      <c r="I101" s="6">
        <v>34033</v>
      </c>
      <c r="J101" s="6">
        <v>10586</v>
      </c>
      <c r="K101" s="6">
        <v>1621</v>
      </c>
      <c r="L101" s="6">
        <v>269</v>
      </c>
      <c r="M101" s="8">
        <f t="shared" si="5"/>
        <v>127829</v>
      </c>
      <c r="N101" s="6">
        <v>1466</v>
      </c>
      <c r="O101" s="6">
        <v>43</v>
      </c>
      <c r="P101" s="6">
        <v>129338</v>
      </c>
      <c r="Q101" s="9">
        <f t="shared" ref="Q101:Q121" si="7">F101/E101</f>
        <v>0.98849754262303613</v>
      </c>
      <c r="R101" s="9">
        <f t="shared" si="6"/>
        <v>0.95045095283769421</v>
      </c>
      <c r="S101" s="3"/>
    </row>
    <row r="102" spans="2:19" s="4" customFormat="1" ht="15" customHeight="1" x14ac:dyDescent="0.25">
      <c r="B102" s="7" t="s">
        <v>123</v>
      </c>
      <c r="C102" s="7" t="s">
        <v>131</v>
      </c>
      <c r="D102" s="3" t="s">
        <v>105</v>
      </c>
      <c r="E102" s="6">
        <v>1386</v>
      </c>
      <c r="F102" s="6">
        <v>1289</v>
      </c>
      <c r="G102" s="6">
        <v>357</v>
      </c>
      <c r="H102" s="6">
        <v>723</v>
      </c>
      <c r="I102" s="6">
        <v>7</v>
      </c>
      <c r="J102" s="6"/>
      <c r="K102" s="6"/>
      <c r="L102" s="6"/>
      <c r="M102" s="8">
        <f t="shared" si="5"/>
        <v>1087</v>
      </c>
      <c r="N102" s="6">
        <v>17</v>
      </c>
      <c r="O102" s="6"/>
      <c r="P102" s="6">
        <v>1104</v>
      </c>
      <c r="Q102" s="9">
        <f t="shared" si="7"/>
        <v>0.93001443001442996</v>
      </c>
      <c r="R102" s="9">
        <f t="shared" si="6"/>
        <v>0.78427128427128423</v>
      </c>
      <c r="S102" s="3"/>
    </row>
    <row r="103" spans="2:19" s="4" customFormat="1" ht="15" customHeight="1" x14ac:dyDescent="0.25">
      <c r="B103" s="7" t="s">
        <v>123</v>
      </c>
      <c r="C103" s="7" t="s">
        <v>131</v>
      </c>
      <c r="D103" s="3" t="s">
        <v>106</v>
      </c>
      <c r="E103" s="6">
        <v>5135</v>
      </c>
      <c r="F103" s="6">
        <v>5067</v>
      </c>
      <c r="G103" s="6">
        <v>1239</v>
      </c>
      <c r="H103" s="6">
        <v>3370</v>
      </c>
      <c r="I103" s="6">
        <v>98</v>
      </c>
      <c r="J103" s="6"/>
      <c r="K103" s="6"/>
      <c r="L103" s="6"/>
      <c r="M103" s="8">
        <f t="shared" si="5"/>
        <v>4707</v>
      </c>
      <c r="N103" s="6">
        <v>26</v>
      </c>
      <c r="O103" s="6"/>
      <c r="P103" s="6">
        <v>4733</v>
      </c>
      <c r="Q103" s="9">
        <f t="shared" si="7"/>
        <v>0.98675754625121714</v>
      </c>
      <c r="R103" s="9">
        <f t="shared" si="6"/>
        <v>0.91665043816942549</v>
      </c>
      <c r="S103" s="3"/>
    </row>
    <row r="104" spans="2:19" s="4" customFormat="1" ht="15" customHeight="1" x14ac:dyDescent="0.25">
      <c r="B104" s="7" t="s">
        <v>123</v>
      </c>
      <c r="C104" s="7" t="s">
        <v>131</v>
      </c>
      <c r="D104" s="3" t="s">
        <v>107</v>
      </c>
      <c r="E104" s="6">
        <v>7389</v>
      </c>
      <c r="F104" s="6">
        <v>7299</v>
      </c>
      <c r="G104" s="6">
        <v>941</v>
      </c>
      <c r="H104" s="6">
        <v>4024</v>
      </c>
      <c r="I104" s="6">
        <v>1752</v>
      </c>
      <c r="J104" s="6">
        <v>250</v>
      </c>
      <c r="K104" s="6"/>
      <c r="L104" s="6">
        <v>2</v>
      </c>
      <c r="M104" s="8">
        <f t="shared" si="5"/>
        <v>6969</v>
      </c>
      <c r="N104" s="6">
        <v>77</v>
      </c>
      <c r="O104" s="6">
        <v>1</v>
      </c>
      <c r="P104" s="6">
        <v>7047</v>
      </c>
      <c r="Q104" s="9">
        <f t="shared" si="7"/>
        <v>0.98781973203410478</v>
      </c>
      <c r="R104" s="9">
        <f t="shared" si="6"/>
        <v>0.94315874949248879</v>
      </c>
      <c r="S104" s="3" t="s">
        <v>695</v>
      </c>
    </row>
    <row r="105" spans="2:19" s="4" customFormat="1" ht="15" customHeight="1" x14ac:dyDescent="0.25">
      <c r="B105" s="7" t="s">
        <v>123</v>
      </c>
      <c r="C105" s="7" t="s">
        <v>131</v>
      </c>
      <c r="D105" s="3" t="s">
        <v>108</v>
      </c>
      <c r="E105" s="6">
        <v>8762</v>
      </c>
      <c r="F105" s="6">
        <v>8635</v>
      </c>
      <c r="G105" s="6">
        <v>3755</v>
      </c>
      <c r="H105" s="6">
        <v>3822</v>
      </c>
      <c r="I105" s="6">
        <v>495</v>
      </c>
      <c r="J105" s="6">
        <v>45</v>
      </c>
      <c r="K105" s="6">
        <v>1</v>
      </c>
      <c r="L105" s="6"/>
      <c r="M105" s="8">
        <f t="shared" si="5"/>
        <v>8118</v>
      </c>
      <c r="N105" s="6">
        <v>81</v>
      </c>
      <c r="O105" s="6">
        <v>3</v>
      </c>
      <c r="P105" s="6">
        <v>8202</v>
      </c>
      <c r="Q105" s="9">
        <f t="shared" si="7"/>
        <v>0.98550559233051815</v>
      </c>
      <c r="R105" s="9">
        <f t="shared" si="6"/>
        <v>0.92650079890435977</v>
      </c>
      <c r="S105" s="3"/>
    </row>
    <row r="106" spans="2:19" s="4" customFormat="1" ht="15" customHeight="1" x14ac:dyDescent="0.25">
      <c r="B106" s="7" t="s">
        <v>123</v>
      </c>
      <c r="C106" s="7" t="s">
        <v>131</v>
      </c>
      <c r="D106" s="3" t="s">
        <v>109</v>
      </c>
      <c r="E106" s="6">
        <v>9873</v>
      </c>
      <c r="F106" s="6">
        <v>9155</v>
      </c>
      <c r="G106" s="6">
        <v>1487</v>
      </c>
      <c r="H106" s="6">
        <v>3514</v>
      </c>
      <c r="I106" s="6">
        <v>2542</v>
      </c>
      <c r="J106" s="6">
        <v>209</v>
      </c>
      <c r="K106" s="6">
        <v>166</v>
      </c>
      <c r="L106" s="6">
        <v>2</v>
      </c>
      <c r="M106" s="8">
        <f t="shared" si="5"/>
        <v>7920</v>
      </c>
      <c r="N106" s="6">
        <v>189</v>
      </c>
      <c r="O106" s="6"/>
      <c r="P106" s="6">
        <v>8109</v>
      </c>
      <c r="Q106" s="9">
        <f t="shared" si="7"/>
        <v>0.92727641041223541</v>
      </c>
      <c r="R106" s="9">
        <f t="shared" si="6"/>
        <v>0.80218778486782139</v>
      </c>
      <c r="S106" s="3"/>
    </row>
    <row r="107" spans="2:19" s="4" customFormat="1" ht="15" customHeight="1" x14ac:dyDescent="0.25">
      <c r="B107" s="7" t="s">
        <v>123</v>
      </c>
      <c r="C107" s="7" t="s">
        <v>131</v>
      </c>
      <c r="D107" s="3" t="s">
        <v>110</v>
      </c>
      <c r="E107" s="6">
        <v>795</v>
      </c>
      <c r="F107" s="6">
        <v>626</v>
      </c>
      <c r="G107" s="6">
        <v>182</v>
      </c>
      <c r="H107" s="6">
        <v>186</v>
      </c>
      <c r="I107" s="6">
        <v>14</v>
      </c>
      <c r="J107" s="6"/>
      <c r="K107" s="6"/>
      <c r="L107" s="6"/>
      <c r="M107" s="8">
        <f t="shared" si="5"/>
        <v>382</v>
      </c>
      <c r="N107" s="6">
        <v>7</v>
      </c>
      <c r="O107" s="6"/>
      <c r="P107" s="6">
        <v>389</v>
      </c>
      <c r="Q107" s="9">
        <f t="shared" si="7"/>
        <v>0.78742138364779879</v>
      </c>
      <c r="R107" s="9">
        <f t="shared" si="6"/>
        <v>0.48050314465408805</v>
      </c>
      <c r="S107" s="3"/>
    </row>
    <row r="108" spans="2:19" s="4" customFormat="1" ht="15" customHeight="1" x14ac:dyDescent="0.25">
      <c r="B108" s="7" t="s">
        <v>123</v>
      </c>
      <c r="C108" s="7" t="s">
        <v>131</v>
      </c>
      <c r="D108" s="3" t="s">
        <v>111</v>
      </c>
      <c r="E108" s="6">
        <v>2971</v>
      </c>
      <c r="F108" s="6">
        <v>2761</v>
      </c>
      <c r="G108" s="6">
        <v>799</v>
      </c>
      <c r="H108" s="6">
        <v>1230</v>
      </c>
      <c r="I108" s="6">
        <v>221</v>
      </c>
      <c r="J108" s="6"/>
      <c r="K108" s="6"/>
      <c r="L108" s="6"/>
      <c r="M108" s="8">
        <f t="shared" si="5"/>
        <v>2250</v>
      </c>
      <c r="N108" s="6">
        <v>6</v>
      </c>
      <c r="O108" s="6">
        <v>1</v>
      </c>
      <c r="P108" s="6">
        <v>2257</v>
      </c>
      <c r="Q108" s="9">
        <f t="shared" si="7"/>
        <v>0.92931672837428481</v>
      </c>
      <c r="R108" s="9">
        <f t="shared" si="6"/>
        <v>0.75732076741837762</v>
      </c>
      <c r="S108" s="3"/>
    </row>
    <row r="109" spans="2:19" s="4" customFormat="1" ht="15" customHeight="1" x14ac:dyDescent="0.25">
      <c r="B109" s="7" t="s">
        <v>123</v>
      </c>
      <c r="C109" s="7" t="s">
        <v>131</v>
      </c>
      <c r="D109" s="3" t="s">
        <v>112</v>
      </c>
      <c r="E109" s="6">
        <v>2672</v>
      </c>
      <c r="F109" s="6">
        <v>2549</v>
      </c>
      <c r="G109" s="6">
        <v>482</v>
      </c>
      <c r="H109" s="6">
        <v>1107</v>
      </c>
      <c r="I109" s="6">
        <v>224</v>
      </c>
      <c r="J109" s="6"/>
      <c r="K109" s="6"/>
      <c r="L109" s="6"/>
      <c r="M109" s="8">
        <f t="shared" si="5"/>
        <v>1813</v>
      </c>
      <c r="N109" s="6">
        <v>10</v>
      </c>
      <c r="O109" s="6"/>
      <c r="P109" s="6">
        <v>1823</v>
      </c>
      <c r="Q109" s="9">
        <f t="shared" si="7"/>
        <v>0.95396706586826352</v>
      </c>
      <c r="R109" s="9">
        <f t="shared" si="6"/>
        <v>0.67851796407185627</v>
      </c>
      <c r="S109" s="3"/>
    </row>
    <row r="110" spans="2:19" s="4" customFormat="1" ht="15" customHeight="1" x14ac:dyDescent="0.25">
      <c r="B110" s="7" t="s">
        <v>123</v>
      </c>
      <c r="C110" s="7" t="s">
        <v>131</v>
      </c>
      <c r="D110" s="3" t="s">
        <v>113</v>
      </c>
      <c r="E110" s="6">
        <v>1397</v>
      </c>
      <c r="F110" s="6">
        <v>1387</v>
      </c>
      <c r="G110" s="6">
        <v>692</v>
      </c>
      <c r="H110" s="6">
        <v>567</v>
      </c>
      <c r="I110" s="6"/>
      <c r="J110" s="6"/>
      <c r="K110" s="6"/>
      <c r="L110" s="6"/>
      <c r="M110" s="8">
        <f t="shared" si="5"/>
        <v>1259</v>
      </c>
      <c r="N110" s="6">
        <v>4</v>
      </c>
      <c r="O110" s="6"/>
      <c r="P110" s="6">
        <v>1263</v>
      </c>
      <c r="Q110" s="9">
        <f t="shared" si="7"/>
        <v>0.99284180386542586</v>
      </c>
      <c r="R110" s="9">
        <f t="shared" si="6"/>
        <v>0.90121689334287758</v>
      </c>
      <c r="S110" s="3" t="s">
        <v>675</v>
      </c>
    </row>
    <row r="111" spans="2:19" s="4" customFormat="1" ht="15" customHeight="1" x14ac:dyDescent="0.25">
      <c r="B111" s="7" t="s">
        <v>123</v>
      </c>
      <c r="C111" s="7" t="s">
        <v>131</v>
      </c>
      <c r="D111" s="3" t="s">
        <v>114</v>
      </c>
      <c r="E111" s="6">
        <v>5587</v>
      </c>
      <c r="F111" s="6">
        <v>5562</v>
      </c>
      <c r="G111" s="6">
        <v>2748</v>
      </c>
      <c r="H111" s="6">
        <v>2074</v>
      </c>
      <c r="I111" s="6">
        <v>130</v>
      </c>
      <c r="J111" s="6"/>
      <c r="K111" s="6"/>
      <c r="L111" s="6"/>
      <c r="M111" s="8">
        <f t="shared" si="5"/>
        <v>4952</v>
      </c>
      <c r="N111" s="6">
        <v>23</v>
      </c>
      <c r="O111" s="6"/>
      <c r="P111" s="6">
        <v>4975</v>
      </c>
      <c r="Q111" s="9">
        <f t="shared" si="7"/>
        <v>0.99552532665115445</v>
      </c>
      <c r="R111" s="9">
        <f t="shared" si="6"/>
        <v>0.88634329693932346</v>
      </c>
      <c r="S111" s="3"/>
    </row>
    <row r="112" spans="2:19" s="4" customFormat="1" ht="15" customHeight="1" x14ac:dyDescent="0.25">
      <c r="B112" s="7" t="s">
        <v>123</v>
      </c>
      <c r="C112" s="7" t="s">
        <v>131</v>
      </c>
      <c r="D112" s="3" t="s">
        <v>115</v>
      </c>
      <c r="E112" s="6">
        <v>3580</v>
      </c>
      <c r="F112" s="6">
        <v>3504</v>
      </c>
      <c r="G112" s="6">
        <v>1156</v>
      </c>
      <c r="H112" s="6">
        <v>1629</v>
      </c>
      <c r="I112" s="6">
        <v>131</v>
      </c>
      <c r="J112" s="6">
        <v>5</v>
      </c>
      <c r="K112" s="6"/>
      <c r="L112" s="6"/>
      <c r="M112" s="8">
        <f t="shared" si="5"/>
        <v>2921</v>
      </c>
      <c r="N112" s="6">
        <v>22</v>
      </c>
      <c r="O112" s="6"/>
      <c r="P112" s="6">
        <v>2943</v>
      </c>
      <c r="Q112" s="9">
        <f t="shared" si="7"/>
        <v>0.97877094972067036</v>
      </c>
      <c r="R112" s="9">
        <f t="shared" si="6"/>
        <v>0.81592178770949719</v>
      </c>
      <c r="S112" s="3"/>
    </row>
    <row r="113" spans="2:19" s="4" customFormat="1" ht="15" customHeight="1" x14ac:dyDescent="0.25">
      <c r="B113" s="7" t="s">
        <v>123</v>
      </c>
      <c r="C113" s="7" t="s">
        <v>131</v>
      </c>
      <c r="D113" s="3" t="s">
        <v>116</v>
      </c>
      <c r="E113" s="6">
        <v>1581</v>
      </c>
      <c r="F113" s="6">
        <v>1504</v>
      </c>
      <c r="G113" s="6">
        <v>487</v>
      </c>
      <c r="H113" s="6">
        <v>561</v>
      </c>
      <c r="I113" s="6">
        <v>113</v>
      </c>
      <c r="J113" s="6"/>
      <c r="K113" s="6"/>
      <c r="L113" s="6"/>
      <c r="M113" s="8">
        <f t="shared" si="5"/>
        <v>1161</v>
      </c>
      <c r="N113" s="6">
        <v>5</v>
      </c>
      <c r="O113" s="6"/>
      <c r="P113" s="6">
        <v>1166</v>
      </c>
      <c r="Q113" s="9">
        <f t="shared" si="7"/>
        <v>0.9512966476913346</v>
      </c>
      <c r="R113" s="9">
        <f t="shared" si="6"/>
        <v>0.73434535104364329</v>
      </c>
      <c r="S113" s="3"/>
    </row>
    <row r="114" spans="2:19" s="4" customFormat="1" ht="15" customHeight="1" x14ac:dyDescent="0.25">
      <c r="B114" s="7" t="s">
        <v>123</v>
      </c>
      <c r="C114" s="7" t="s">
        <v>131</v>
      </c>
      <c r="D114" s="3" t="s">
        <v>117</v>
      </c>
      <c r="E114" s="6">
        <v>2562</v>
      </c>
      <c r="F114" s="6">
        <v>2547</v>
      </c>
      <c r="G114" s="6">
        <v>1048</v>
      </c>
      <c r="H114" s="6">
        <v>1346</v>
      </c>
      <c r="I114" s="6">
        <v>6</v>
      </c>
      <c r="J114" s="6"/>
      <c r="K114" s="6">
        <v>2</v>
      </c>
      <c r="L114" s="6"/>
      <c r="M114" s="8">
        <f t="shared" si="5"/>
        <v>2402</v>
      </c>
      <c r="N114" s="6">
        <v>15</v>
      </c>
      <c r="O114" s="6"/>
      <c r="P114" s="6">
        <v>2417</v>
      </c>
      <c r="Q114" s="9">
        <f t="shared" si="7"/>
        <v>0.99414519906323184</v>
      </c>
      <c r="R114" s="9">
        <f t="shared" si="6"/>
        <v>0.93754879000780644</v>
      </c>
      <c r="S114" s="3"/>
    </row>
    <row r="115" spans="2:19" s="4" customFormat="1" ht="15" customHeight="1" x14ac:dyDescent="0.25">
      <c r="B115" s="7" t="s">
        <v>123</v>
      </c>
      <c r="C115" s="7" t="s">
        <v>131</v>
      </c>
      <c r="D115" s="3" t="s">
        <v>118</v>
      </c>
      <c r="E115" s="6">
        <v>873</v>
      </c>
      <c r="F115" s="6">
        <v>814</v>
      </c>
      <c r="G115" s="6">
        <v>339</v>
      </c>
      <c r="H115" s="6">
        <v>287</v>
      </c>
      <c r="I115" s="6">
        <v>1</v>
      </c>
      <c r="J115" s="6"/>
      <c r="K115" s="6"/>
      <c r="L115" s="6"/>
      <c r="M115" s="8">
        <f t="shared" si="5"/>
        <v>627</v>
      </c>
      <c r="N115" s="6">
        <v>5</v>
      </c>
      <c r="O115" s="6"/>
      <c r="P115" s="6">
        <v>632</v>
      </c>
      <c r="Q115" s="9">
        <f t="shared" si="7"/>
        <v>0.93241695303550975</v>
      </c>
      <c r="R115" s="9">
        <f t="shared" si="6"/>
        <v>0.71821305841924399</v>
      </c>
      <c r="S115" s="3"/>
    </row>
    <row r="116" spans="2:19" s="4" customFormat="1" ht="15" customHeight="1" x14ac:dyDescent="0.25">
      <c r="B116" s="7" t="s">
        <v>123</v>
      </c>
      <c r="C116" s="7" t="s">
        <v>131</v>
      </c>
      <c r="D116" s="3" t="s">
        <v>119</v>
      </c>
      <c r="E116" s="6">
        <v>598</v>
      </c>
      <c r="F116" s="6">
        <v>541</v>
      </c>
      <c r="G116" s="6">
        <v>173</v>
      </c>
      <c r="H116" s="6">
        <v>289</v>
      </c>
      <c r="I116" s="6"/>
      <c r="J116" s="6"/>
      <c r="K116" s="6"/>
      <c r="L116" s="6"/>
      <c r="M116" s="8">
        <f t="shared" si="5"/>
        <v>462</v>
      </c>
      <c r="N116" s="6">
        <v>2</v>
      </c>
      <c r="O116" s="6"/>
      <c r="P116" s="6">
        <v>464</v>
      </c>
      <c r="Q116" s="9">
        <f t="shared" si="7"/>
        <v>0.90468227424749159</v>
      </c>
      <c r="R116" s="9">
        <f t="shared" si="6"/>
        <v>0.77257525083612044</v>
      </c>
      <c r="S116" s="3"/>
    </row>
    <row r="117" spans="2:19" s="4" customFormat="1" ht="15" customHeight="1" x14ac:dyDescent="0.25">
      <c r="B117" s="7" t="s">
        <v>123</v>
      </c>
      <c r="C117" s="7" t="s">
        <v>131</v>
      </c>
      <c r="D117" s="3" t="s">
        <v>120</v>
      </c>
      <c r="E117" s="6">
        <v>1221</v>
      </c>
      <c r="F117" s="6">
        <v>1203</v>
      </c>
      <c r="G117" s="6">
        <v>484</v>
      </c>
      <c r="H117" s="6">
        <v>554</v>
      </c>
      <c r="I117" s="6"/>
      <c r="J117" s="6"/>
      <c r="K117" s="6"/>
      <c r="L117" s="6"/>
      <c r="M117" s="8">
        <f t="shared" si="5"/>
        <v>1038</v>
      </c>
      <c r="N117" s="6">
        <v>7</v>
      </c>
      <c r="O117" s="6"/>
      <c r="P117" s="6">
        <v>1045</v>
      </c>
      <c r="Q117" s="9">
        <f t="shared" si="7"/>
        <v>0.98525798525798525</v>
      </c>
      <c r="R117" s="9">
        <f t="shared" si="6"/>
        <v>0.85012285012285016</v>
      </c>
      <c r="S117" s="3"/>
    </row>
    <row r="118" spans="2:19" s="4" customFormat="1" ht="15" customHeight="1" x14ac:dyDescent="0.25">
      <c r="B118" s="7" t="s">
        <v>123</v>
      </c>
      <c r="C118" s="7" t="s">
        <v>131</v>
      </c>
      <c r="D118" s="3" t="s">
        <v>121</v>
      </c>
      <c r="E118" s="6">
        <v>2564</v>
      </c>
      <c r="F118" s="6">
        <v>2475</v>
      </c>
      <c r="G118" s="6">
        <v>1137</v>
      </c>
      <c r="H118" s="6">
        <v>1202</v>
      </c>
      <c r="I118" s="6">
        <v>6</v>
      </c>
      <c r="J118" s="6"/>
      <c r="K118" s="6"/>
      <c r="L118" s="6"/>
      <c r="M118" s="8">
        <f t="shared" si="5"/>
        <v>2345</v>
      </c>
      <c r="N118" s="6">
        <v>21</v>
      </c>
      <c r="O118" s="6">
        <v>1</v>
      </c>
      <c r="P118" s="6">
        <v>2367</v>
      </c>
      <c r="Q118" s="9">
        <f t="shared" si="7"/>
        <v>0.96528861154446177</v>
      </c>
      <c r="R118" s="9">
        <f t="shared" si="6"/>
        <v>0.91458658346333854</v>
      </c>
      <c r="S118" s="3"/>
    </row>
    <row r="119" spans="2:19" s="4" customFormat="1" ht="15" customHeight="1" x14ac:dyDescent="0.25">
      <c r="B119" s="7" t="s">
        <v>123</v>
      </c>
      <c r="C119" s="7" t="s">
        <v>131</v>
      </c>
      <c r="D119" s="3" t="s">
        <v>122</v>
      </c>
      <c r="E119" s="6">
        <v>854</v>
      </c>
      <c r="F119" s="6">
        <v>634</v>
      </c>
      <c r="G119" s="6">
        <v>138</v>
      </c>
      <c r="H119" s="6">
        <v>123</v>
      </c>
      <c r="I119" s="6">
        <v>1</v>
      </c>
      <c r="J119" s="6"/>
      <c r="K119" s="6"/>
      <c r="L119" s="6"/>
      <c r="M119" s="8">
        <f>SUM(G119:L119)</f>
        <v>262</v>
      </c>
      <c r="N119" s="6">
        <v>2</v>
      </c>
      <c r="O119" s="6"/>
      <c r="P119" s="6">
        <v>264</v>
      </c>
      <c r="Q119" s="9">
        <f t="shared" si="7"/>
        <v>0.74238875878220145</v>
      </c>
      <c r="R119" s="9">
        <f t="shared" si="6"/>
        <v>0.30679156908665106</v>
      </c>
      <c r="S119" s="3"/>
    </row>
    <row r="120" spans="2:19" s="4" customFormat="1" ht="15" customHeight="1" x14ac:dyDescent="0.25">
      <c r="B120" s="27" t="s">
        <v>626</v>
      </c>
      <c r="C120" s="28"/>
      <c r="D120" s="29"/>
      <c r="E120" s="25">
        <f>SUM(E5:E119)</f>
        <v>928396</v>
      </c>
      <c r="F120" s="25">
        <f t="shared" ref="F120:P120" si="8">SUM(F5:F119)</f>
        <v>835988</v>
      </c>
      <c r="G120" s="25">
        <f t="shared" si="8"/>
        <v>173128</v>
      </c>
      <c r="H120" s="25">
        <f t="shared" si="8"/>
        <v>315671</v>
      </c>
      <c r="I120" s="25">
        <f t="shared" si="8"/>
        <v>119857</v>
      </c>
      <c r="J120" s="25">
        <f t="shared" si="8"/>
        <v>34748</v>
      </c>
      <c r="K120" s="25">
        <f t="shared" si="8"/>
        <v>5797</v>
      </c>
      <c r="L120" s="25">
        <f t="shared" si="8"/>
        <v>672</v>
      </c>
      <c r="M120" s="25">
        <f t="shared" si="8"/>
        <v>649873</v>
      </c>
      <c r="N120" s="25">
        <f t="shared" si="8"/>
        <v>6617</v>
      </c>
      <c r="O120" s="25">
        <f t="shared" si="8"/>
        <v>117</v>
      </c>
      <c r="P120" s="25">
        <f t="shared" si="8"/>
        <v>656607</v>
      </c>
      <c r="Q120" s="26">
        <f t="shared" si="7"/>
        <v>0.90046488782803891</v>
      </c>
      <c r="R120" s="26">
        <f t="shared" si="6"/>
        <v>0.69999547606840185</v>
      </c>
      <c r="S120" s="24"/>
    </row>
    <row r="121" spans="2:19" s="4" customFormat="1" ht="15" customHeight="1" x14ac:dyDescent="0.25">
      <c r="B121" s="3" t="s">
        <v>141</v>
      </c>
      <c r="C121" s="7" t="s">
        <v>126</v>
      </c>
      <c r="D121" s="3" t="s">
        <v>144</v>
      </c>
      <c r="E121" s="6">
        <v>9479</v>
      </c>
      <c r="F121" s="6">
        <v>6878</v>
      </c>
      <c r="G121" s="6">
        <v>744</v>
      </c>
      <c r="H121" s="6">
        <v>1289</v>
      </c>
      <c r="I121" s="6">
        <v>1977</v>
      </c>
      <c r="J121" s="6">
        <v>49</v>
      </c>
      <c r="K121" s="6"/>
      <c r="L121" s="6"/>
      <c r="M121" s="8">
        <f>SUM(G121:L121)</f>
        <v>4059</v>
      </c>
      <c r="N121" s="6">
        <v>30</v>
      </c>
      <c r="O121" s="6"/>
      <c r="P121" s="6">
        <v>4089</v>
      </c>
      <c r="Q121" s="9">
        <f t="shared" si="7"/>
        <v>0.72560396666315008</v>
      </c>
      <c r="R121" s="9">
        <f t="shared" si="6"/>
        <v>0.42820972676442665</v>
      </c>
      <c r="S121" s="3"/>
    </row>
    <row r="122" spans="2:19" s="4" customFormat="1" ht="15" customHeight="1" x14ac:dyDescent="0.25">
      <c r="B122" s="3" t="s">
        <v>141</v>
      </c>
      <c r="C122" s="7" t="s">
        <v>126</v>
      </c>
      <c r="D122" s="3" t="s">
        <v>145</v>
      </c>
      <c r="E122" s="6">
        <v>3340</v>
      </c>
      <c r="F122" s="6">
        <v>1535</v>
      </c>
      <c r="G122" s="6">
        <v>306</v>
      </c>
      <c r="H122" s="6">
        <v>486</v>
      </c>
      <c r="I122" s="6">
        <v>231</v>
      </c>
      <c r="J122" s="6">
        <v>1</v>
      </c>
      <c r="K122" s="6"/>
      <c r="L122" s="6"/>
      <c r="M122" s="8">
        <f t="shared" ref="M122:M185" si="9">SUM(G122:L122)</f>
        <v>1024</v>
      </c>
      <c r="N122" s="6">
        <v>10</v>
      </c>
      <c r="O122" s="6"/>
      <c r="P122" s="6">
        <v>1034</v>
      </c>
      <c r="Q122" s="9">
        <f t="shared" ref="Q122:Q152" si="10">F122/E122</f>
        <v>0.45958083832335328</v>
      </c>
      <c r="R122" s="9">
        <f t="shared" si="6"/>
        <v>0.30658682634730539</v>
      </c>
      <c r="S122" s="3"/>
    </row>
    <row r="123" spans="2:19" s="4" customFormat="1" ht="15" customHeight="1" x14ac:dyDescent="0.25">
      <c r="B123" s="3" t="s">
        <v>141</v>
      </c>
      <c r="C123" s="7" t="s">
        <v>126</v>
      </c>
      <c r="D123" s="3" t="s">
        <v>146</v>
      </c>
      <c r="E123" s="6">
        <v>11463</v>
      </c>
      <c r="F123" s="6">
        <v>10914</v>
      </c>
      <c r="G123" s="6">
        <v>1480</v>
      </c>
      <c r="H123" s="6">
        <v>4767</v>
      </c>
      <c r="I123" s="6">
        <v>2779</v>
      </c>
      <c r="J123" s="6">
        <v>1408</v>
      </c>
      <c r="K123" s="6">
        <v>112</v>
      </c>
      <c r="L123" s="6"/>
      <c r="M123" s="8">
        <f t="shared" si="9"/>
        <v>10546</v>
      </c>
      <c r="N123" s="6">
        <v>160</v>
      </c>
      <c r="O123" s="6">
        <v>5</v>
      </c>
      <c r="P123" s="6">
        <v>10711</v>
      </c>
      <c r="Q123" s="9">
        <f t="shared" si="10"/>
        <v>0.95210677833028001</v>
      </c>
      <c r="R123" s="9">
        <f t="shared" si="6"/>
        <v>0.92000348948791766</v>
      </c>
      <c r="S123" s="3"/>
    </row>
    <row r="124" spans="2:19" s="4" customFormat="1" ht="15" customHeight="1" x14ac:dyDescent="0.25">
      <c r="B124" s="3" t="s">
        <v>141</v>
      </c>
      <c r="C124" s="7" t="s">
        <v>126</v>
      </c>
      <c r="D124" s="3" t="s">
        <v>147</v>
      </c>
      <c r="E124" s="6">
        <v>100982</v>
      </c>
      <c r="F124" s="6">
        <v>101431</v>
      </c>
      <c r="G124" s="6">
        <v>6943</v>
      </c>
      <c r="H124" s="6">
        <v>23115</v>
      </c>
      <c r="I124" s="6">
        <v>35039</v>
      </c>
      <c r="J124" s="6">
        <v>13349</v>
      </c>
      <c r="K124" s="6">
        <v>4386</v>
      </c>
      <c r="L124" s="6">
        <v>7514</v>
      </c>
      <c r="M124" s="8">
        <f t="shared" si="9"/>
        <v>90346</v>
      </c>
      <c r="N124" s="6">
        <v>1906</v>
      </c>
      <c r="O124" s="6">
        <v>81</v>
      </c>
      <c r="P124" s="6">
        <v>92333</v>
      </c>
      <c r="Q124" s="9">
        <f t="shared" si="10"/>
        <v>1.0044463369709453</v>
      </c>
      <c r="R124" s="9">
        <f t="shared" si="6"/>
        <v>0.89467429838981205</v>
      </c>
      <c r="S124" s="3"/>
    </row>
    <row r="125" spans="2:19" s="4" customFormat="1" ht="15" customHeight="1" x14ac:dyDescent="0.25">
      <c r="B125" s="3" t="s">
        <v>141</v>
      </c>
      <c r="C125" s="7" t="s">
        <v>126</v>
      </c>
      <c r="D125" s="3" t="s">
        <v>148</v>
      </c>
      <c r="E125" s="6">
        <v>7196</v>
      </c>
      <c r="F125" s="6">
        <v>3641</v>
      </c>
      <c r="G125" s="6">
        <v>494</v>
      </c>
      <c r="H125" s="6">
        <v>1534</v>
      </c>
      <c r="I125" s="6">
        <v>1567</v>
      </c>
      <c r="J125" s="6"/>
      <c r="K125" s="6"/>
      <c r="L125" s="6"/>
      <c r="M125" s="8">
        <f t="shared" si="9"/>
        <v>3595</v>
      </c>
      <c r="N125" s="6">
        <v>76</v>
      </c>
      <c r="O125" s="6"/>
      <c r="P125" s="6">
        <v>3671</v>
      </c>
      <c r="Q125" s="9">
        <f t="shared" si="10"/>
        <v>0.50597554196775985</v>
      </c>
      <c r="R125" s="9">
        <f t="shared" si="6"/>
        <v>0.49958310172317955</v>
      </c>
      <c r="S125" s="3"/>
    </row>
    <row r="126" spans="2:19" s="4" customFormat="1" ht="15" customHeight="1" x14ac:dyDescent="0.25">
      <c r="B126" s="3" t="s">
        <v>141</v>
      </c>
      <c r="C126" s="7" t="s">
        <v>126</v>
      </c>
      <c r="D126" s="3" t="s">
        <v>149</v>
      </c>
      <c r="E126" s="6">
        <v>5148</v>
      </c>
      <c r="F126" s="6">
        <v>3701</v>
      </c>
      <c r="G126" s="6">
        <v>767</v>
      </c>
      <c r="H126" s="6">
        <v>988</v>
      </c>
      <c r="I126" s="6">
        <v>134</v>
      </c>
      <c r="J126" s="6">
        <v>13</v>
      </c>
      <c r="K126" s="6">
        <v>5</v>
      </c>
      <c r="L126" s="6">
        <v>8</v>
      </c>
      <c r="M126" s="8">
        <f t="shared" si="9"/>
        <v>1915</v>
      </c>
      <c r="N126" s="6">
        <v>32</v>
      </c>
      <c r="O126" s="6"/>
      <c r="P126" s="6">
        <v>1947</v>
      </c>
      <c r="Q126" s="9">
        <f t="shared" si="10"/>
        <v>0.7189199689199689</v>
      </c>
      <c r="R126" s="9">
        <f t="shared" si="6"/>
        <v>0.37198912198912198</v>
      </c>
      <c r="S126" s="3"/>
    </row>
    <row r="127" spans="2:19" s="4" customFormat="1" ht="15" customHeight="1" x14ac:dyDescent="0.25">
      <c r="B127" s="3" t="s">
        <v>141</v>
      </c>
      <c r="C127" s="7" t="s">
        <v>126</v>
      </c>
      <c r="D127" s="3" t="s">
        <v>150</v>
      </c>
      <c r="E127" s="6">
        <v>10026</v>
      </c>
      <c r="F127" s="6">
        <v>7670</v>
      </c>
      <c r="G127" s="6">
        <v>2058</v>
      </c>
      <c r="H127" s="6">
        <v>1282</v>
      </c>
      <c r="I127" s="6">
        <v>1700</v>
      </c>
      <c r="J127" s="6">
        <v>2</v>
      </c>
      <c r="K127" s="6"/>
      <c r="L127" s="6"/>
      <c r="M127" s="8">
        <f t="shared" si="9"/>
        <v>5042</v>
      </c>
      <c r="N127" s="6">
        <v>46</v>
      </c>
      <c r="O127" s="6"/>
      <c r="P127" s="6">
        <v>5088</v>
      </c>
      <c r="Q127" s="9">
        <f t="shared" si="10"/>
        <v>0.76501097147416719</v>
      </c>
      <c r="R127" s="9">
        <f t="shared" si="6"/>
        <v>0.50289247955316174</v>
      </c>
      <c r="S127" s="3"/>
    </row>
    <row r="128" spans="2:19" s="4" customFormat="1" ht="15" customHeight="1" x14ac:dyDescent="0.25">
      <c r="B128" s="3" t="s">
        <v>141</v>
      </c>
      <c r="C128" s="7" t="s">
        <v>126</v>
      </c>
      <c r="D128" s="3" t="s">
        <v>143</v>
      </c>
      <c r="E128" s="6">
        <v>2446</v>
      </c>
      <c r="F128" s="6">
        <v>1533</v>
      </c>
      <c r="G128" s="6">
        <v>292</v>
      </c>
      <c r="H128" s="6">
        <v>559</v>
      </c>
      <c r="I128" s="6">
        <v>173</v>
      </c>
      <c r="J128" s="6"/>
      <c r="K128" s="6"/>
      <c r="L128" s="6"/>
      <c r="M128" s="8">
        <f t="shared" si="9"/>
        <v>1024</v>
      </c>
      <c r="N128" s="6">
        <v>23</v>
      </c>
      <c r="O128" s="6"/>
      <c r="P128" s="6">
        <v>1047</v>
      </c>
      <c r="Q128" s="9">
        <f t="shared" si="10"/>
        <v>0.62673753066230575</v>
      </c>
      <c r="R128" s="9">
        <f t="shared" si="6"/>
        <v>0.41864268192968113</v>
      </c>
      <c r="S128" s="3"/>
    </row>
    <row r="129" spans="2:19" s="4" customFormat="1" ht="15" customHeight="1" x14ac:dyDescent="0.25">
      <c r="B129" s="3" t="s">
        <v>141</v>
      </c>
      <c r="C129" s="7" t="s">
        <v>126</v>
      </c>
      <c r="D129" s="3" t="s">
        <v>151</v>
      </c>
      <c r="E129" s="6">
        <v>1671</v>
      </c>
      <c r="F129" s="6">
        <v>567</v>
      </c>
      <c r="G129" s="6">
        <v>89</v>
      </c>
      <c r="H129" s="6">
        <v>285</v>
      </c>
      <c r="I129" s="6">
        <v>1</v>
      </c>
      <c r="J129" s="6">
        <v>1</v>
      </c>
      <c r="K129" s="6"/>
      <c r="L129" s="6"/>
      <c r="M129" s="8">
        <f t="shared" si="9"/>
        <v>376</v>
      </c>
      <c r="N129" s="6">
        <v>3</v>
      </c>
      <c r="O129" s="6"/>
      <c r="P129" s="6">
        <v>379</v>
      </c>
      <c r="Q129" s="9">
        <f t="shared" si="10"/>
        <v>0.33931777378815081</v>
      </c>
      <c r="R129" s="9">
        <f t="shared" si="6"/>
        <v>0.22501496110113706</v>
      </c>
      <c r="S129" s="3"/>
    </row>
    <row r="130" spans="2:19" s="4" customFormat="1" ht="15" customHeight="1" x14ac:dyDescent="0.25">
      <c r="B130" s="3" t="s">
        <v>141</v>
      </c>
      <c r="C130" s="7" t="s">
        <v>126</v>
      </c>
      <c r="D130" s="3" t="s">
        <v>152</v>
      </c>
      <c r="E130" s="6">
        <v>9997</v>
      </c>
      <c r="F130" s="6">
        <v>4132</v>
      </c>
      <c r="G130" s="6">
        <v>143</v>
      </c>
      <c r="H130" s="6">
        <v>1601</v>
      </c>
      <c r="I130" s="6">
        <v>849</v>
      </c>
      <c r="J130" s="6">
        <v>4</v>
      </c>
      <c r="K130" s="6"/>
      <c r="L130" s="6"/>
      <c r="M130" s="8">
        <f t="shared" si="9"/>
        <v>2597</v>
      </c>
      <c r="N130" s="6">
        <v>14</v>
      </c>
      <c r="O130" s="6"/>
      <c r="P130" s="6">
        <v>2611</v>
      </c>
      <c r="Q130" s="9">
        <f t="shared" si="10"/>
        <v>0.41332399719915974</v>
      </c>
      <c r="R130" s="9">
        <f t="shared" si="6"/>
        <v>0.25977793338001398</v>
      </c>
      <c r="S130" s="3"/>
    </row>
    <row r="131" spans="2:19" s="4" customFormat="1" ht="15" customHeight="1" x14ac:dyDescent="0.25">
      <c r="B131" s="3" t="s">
        <v>141</v>
      </c>
      <c r="C131" s="7" t="s">
        <v>126</v>
      </c>
      <c r="D131" s="3" t="s">
        <v>153</v>
      </c>
      <c r="E131" s="6">
        <v>14098</v>
      </c>
      <c r="F131" s="6">
        <v>11815</v>
      </c>
      <c r="G131" s="6">
        <v>1699</v>
      </c>
      <c r="H131" s="6">
        <v>4202</v>
      </c>
      <c r="I131" s="6">
        <v>5074</v>
      </c>
      <c r="J131" s="6">
        <v>509</v>
      </c>
      <c r="K131" s="6">
        <v>4</v>
      </c>
      <c r="L131" s="6">
        <v>55</v>
      </c>
      <c r="M131" s="8">
        <f t="shared" si="9"/>
        <v>11543</v>
      </c>
      <c r="N131" s="6">
        <v>158</v>
      </c>
      <c r="O131" s="6">
        <v>6</v>
      </c>
      <c r="P131" s="6">
        <v>11707</v>
      </c>
      <c r="Q131" s="9">
        <f t="shared" si="10"/>
        <v>0.83806213647325867</v>
      </c>
      <c r="R131" s="9">
        <f t="shared" si="6"/>
        <v>0.81876861966236347</v>
      </c>
      <c r="S131" s="3"/>
    </row>
    <row r="132" spans="2:19" s="4" customFormat="1" ht="15" customHeight="1" x14ac:dyDescent="0.25">
      <c r="B132" s="3" t="s">
        <v>141</v>
      </c>
      <c r="C132" s="7" t="s">
        <v>126</v>
      </c>
      <c r="D132" s="3" t="s">
        <v>154</v>
      </c>
      <c r="E132" s="6">
        <v>3018</v>
      </c>
      <c r="F132" s="6">
        <v>3702</v>
      </c>
      <c r="G132" s="6">
        <v>868</v>
      </c>
      <c r="H132" s="6">
        <v>950</v>
      </c>
      <c r="I132" s="6">
        <v>881</v>
      </c>
      <c r="J132" s="6">
        <v>17</v>
      </c>
      <c r="K132" s="6">
        <v>2</v>
      </c>
      <c r="L132" s="6"/>
      <c r="M132" s="8">
        <f t="shared" si="9"/>
        <v>2718</v>
      </c>
      <c r="N132" s="6">
        <v>22</v>
      </c>
      <c r="O132" s="6"/>
      <c r="P132" s="6">
        <v>2740</v>
      </c>
      <c r="Q132" s="9">
        <f t="shared" si="10"/>
        <v>1.2266401590457257</v>
      </c>
      <c r="R132" s="9">
        <f t="shared" si="6"/>
        <v>0.90059642147117291</v>
      </c>
      <c r="S132" s="3"/>
    </row>
    <row r="133" spans="2:19" s="4" customFormat="1" ht="15" customHeight="1" x14ac:dyDescent="0.25">
      <c r="B133" s="3" t="s">
        <v>141</v>
      </c>
      <c r="C133" s="7" t="s">
        <v>142</v>
      </c>
      <c r="D133" s="3" t="s">
        <v>155</v>
      </c>
      <c r="E133" s="6">
        <v>79277</v>
      </c>
      <c r="F133" s="6">
        <v>91402</v>
      </c>
      <c r="G133" s="6">
        <v>17825</v>
      </c>
      <c r="H133" s="6">
        <v>21578</v>
      </c>
      <c r="I133" s="6">
        <v>20252</v>
      </c>
      <c r="J133" s="6">
        <v>7074</v>
      </c>
      <c r="K133" s="6">
        <v>5603</v>
      </c>
      <c r="L133" s="6">
        <v>1103</v>
      </c>
      <c r="M133" s="8">
        <f t="shared" si="9"/>
        <v>73435</v>
      </c>
      <c r="N133" s="6">
        <v>1263</v>
      </c>
      <c r="O133" s="6">
        <v>41</v>
      </c>
      <c r="P133" s="6">
        <v>74739</v>
      </c>
      <c r="Q133" s="9">
        <f t="shared" si="10"/>
        <v>1.1529447380703104</v>
      </c>
      <c r="R133" s="9">
        <f t="shared" si="6"/>
        <v>0.92630901774789665</v>
      </c>
      <c r="S133" s="3"/>
    </row>
    <row r="134" spans="2:19" s="4" customFormat="1" ht="15" customHeight="1" x14ac:dyDescent="0.25">
      <c r="B134" s="3" t="s">
        <v>141</v>
      </c>
      <c r="C134" s="7" t="s">
        <v>142</v>
      </c>
      <c r="D134" s="3" t="s">
        <v>156</v>
      </c>
      <c r="E134" s="6">
        <v>16639</v>
      </c>
      <c r="F134" s="6">
        <v>16911</v>
      </c>
      <c r="G134" s="6">
        <v>2021</v>
      </c>
      <c r="H134" s="6">
        <v>9414</v>
      </c>
      <c r="I134" s="6">
        <v>3396</v>
      </c>
      <c r="J134" s="6">
        <v>736</v>
      </c>
      <c r="K134" s="6">
        <v>19</v>
      </c>
      <c r="L134" s="6">
        <v>2</v>
      </c>
      <c r="M134" s="8">
        <f t="shared" si="9"/>
        <v>15588</v>
      </c>
      <c r="N134" s="6">
        <v>249</v>
      </c>
      <c r="O134" s="6">
        <v>4</v>
      </c>
      <c r="P134" s="6">
        <v>15841</v>
      </c>
      <c r="Q134" s="9">
        <f t="shared" si="10"/>
        <v>1.0163471362461687</v>
      </c>
      <c r="R134" s="9">
        <f t="shared" ref="R134:R197" si="11">+M134/E134</f>
        <v>0.9368351463429293</v>
      </c>
      <c r="S134" s="3"/>
    </row>
    <row r="135" spans="2:19" s="4" customFormat="1" ht="15" customHeight="1" x14ac:dyDescent="0.25">
      <c r="B135" s="3" t="s">
        <v>141</v>
      </c>
      <c r="C135" s="7" t="s">
        <v>142</v>
      </c>
      <c r="D135" s="3" t="s">
        <v>157</v>
      </c>
      <c r="E135" s="6">
        <v>7608</v>
      </c>
      <c r="F135" s="6">
        <v>6829</v>
      </c>
      <c r="G135" s="6">
        <v>2066</v>
      </c>
      <c r="H135" s="6">
        <v>2762</v>
      </c>
      <c r="I135" s="6">
        <v>923</v>
      </c>
      <c r="J135" s="6">
        <v>179</v>
      </c>
      <c r="K135" s="6">
        <v>52</v>
      </c>
      <c r="L135" s="6">
        <v>6</v>
      </c>
      <c r="M135" s="8">
        <f t="shared" si="9"/>
        <v>5988</v>
      </c>
      <c r="N135" s="6">
        <v>71</v>
      </c>
      <c r="O135" s="6">
        <v>3</v>
      </c>
      <c r="P135" s="6">
        <v>6062</v>
      </c>
      <c r="Q135" s="9">
        <f t="shared" si="10"/>
        <v>0.89760778128286012</v>
      </c>
      <c r="R135" s="9">
        <f t="shared" si="11"/>
        <v>0.78706624605678233</v>
      </c>
      <c r="S135" s="3"/>
    </row>
    <row r="136" spans="2:19" s="4" customFormat="1" ht="15" customHeight="1" x14ac:dyDescent="0.25">
      <c r="B136" s="3" t="s">
        <v>141</v>
      </c>
      <c r="C136" s="7" t="s">
        <v>142</v>
      </c>
      <c r="D136" s="3" t="s">
        <v>158</v>
      </c>
      <c r="E136" s="6">
        <v>3636</v>
      </c>
      <c r="F136" s="6">
        <v>2498</v>
      </c>
      <c r="G136" s="6">
        <v>479</v>
      </c>
      <c r="H136" s="6">
        <v>1413</v>
      </c>
      <c r="I136" s="6">
        <v>344</v>
      </c>
      <c r="J136" s="6"/>
      <c r="K136" s="6"/>
      <c r="L136" s="6"/>
      <c r="M136" s="8">
        <f t="shared" si="9"/>
        <v>2236</v>
      </c>
      <c r="N136" s="6">
        <v>50</v>
      </c>
      <c r="O136" s="6"/>
      <c r="P136" s="6">
        <v>2286</v>
      </c>
      <c r="Q136" s="9">
        <f t="shared" si="10"/>
        <v>0.68701870187018699</v>
      </c>
      <c r="R136" s="9">
        <f t="shared" si="11"/>
        <v>0.61496149614961493</v>
      </c>
      <c r="S136" s="3"/>
    </row>
    <row r="137" spans="2:19" s="4" customFormat="1" ht="15" customHeight="1" x14ac:dyDescent="0.25">
      <c r="B137" s="3" t="s">
        <v>141</v>
      </c>
      <c r="C137" s="7" t="s">
        <v>142</v>
      </c>
      <c r="D137" s="3" t="s">
        <v>159</v>
      </c>
      <c r="E137" s="6">
        <v>7219</v>
      </c>
      <c r="F137" s="6">
        <v>7777</v>
      </c>
      <c r="G137" s="6">
        <v>1682</v>
      </c>
      <c r="H137" s="6">
        <v>5264</v>
      </c>
      <c r="I137" s="6">
        <v>329</v>
      </c>
      <c r="J137" s="6">
        <v>15</v>
      </c>
      <c r="K137" s="6">
        <v>40</v>
      </c>
      <c r="L137" s="6">
        <v>7</v>
      </c>
      <c r="M137" s="8">
        <f t="shared" si="9"/>
        <v>7337</v>
      </c>
      <c r="N137" s="6">
        <v>95</v>
      </c>
      <c r="O137" s="6">
        <v>5</v>
      </c>
      <c r="P137" s="6">
        <v>7437</v>
      </c>
      <c r="Q137" s="9">
        <f t="shared" si="10"/>
        <v>1.077296024380108</v>
      </c>
      <c r="R137" s="9">
        <f t="shared" si="11"/>
        <v>1.0163457542595928</v>
      </c>
      <c r="S137" s="3"/>
    </row>
    <row r="138" spans="2:19" s="4" customFormat="1" ht="15" customHeight="1" x14ac:dyDescent="0.25">
      <c r="B138" s="3" t="s">
        <v>141</v>
      </c>
      <c r="C138" s="7" t="s">
        <v>142</v>
      </c>
      <c r="D138" s="3" t="s">
        <v>160</v>
      </c>
      <c r="E138" s="6">
        <v>11600</v>
      </c>
      <c r="F138" s="6">
        <v>9595</v>
      </c>
      <c r="G138" s="6">
        <v>2619</v>
      </c>
      <c r="H138" s="6">
        <v>4469</v>
      </c>
      <c r="I138" s="6">
        <v>793</v>
      </c>
      <c r="J138" s="6">
        <v>18</v>
      </c>
      <c r="K138" s="6">
        <v>7</v>
      </c>
      <c r="L138" s="6">
        <v>6</v>
      </c>
      <c r="M138" s="8">
        <f t="shared" si="9"/>
        <v>7912</v>
      </c>
      <c r="N138" s="6">
        <v>123</v>
      </c>
      <c r="O138" s="6">
        <v>2</v>
      </c>
      <c r="P138" s="6">
        <v>8037</v>
      </c>
      <c r="Q138" s="9">
        <f t="shared" si="10"/>
        <v>0.8271551724137931</v>
      </c>
      <c r="R138" s="9">
        <f t="shared" si="11"/>
        <v>0.68206896551724139</v>
      </c>
      <c r="S138" s="3"/>
    </row>
    <row r="139" spans="2:19" s="4" customFormat="1" ht="15" customHeight="1" x14ac:dyDescent="0.25">
      <c r="B139" s="3" t="s">
        <v>141</v>
      </c>
      <c r="C139" s="7" t="s">
        <v>142</v>
      </c>
      <c r="D139" s="3" t="s">
        <v>161</v>
      </c>
      <c r="E139" s="6">
        <v>13613</v>
      </c>
      <c r="F139" s="6">
        <v>7803</v>
      </c>
      <c r="G139" s="6">
        <v>987</v>
      </c>
      <c r="H139" s="6">
        <v>4818</v>
      </c>
      <c r="I139" s="6">
        <v>838</v>
      </c>
      <c r="J139" s="6">
        <v>25</v>
      </c>
      <c r="K139" s="6">
        <v>1</v>
      </c>
      <c r="L139" s="6"/>
      <c r="M139" s="8">
        <f t="shared" si="9"/>
        <v>6669</v>
      </c>
      <c r="N139" s="6">
        <v>108</v>
      </c>
      <c r="O139" s="6"/>
      <c r="P139" s="6">
        <v>6777</v>
      </c>
      <c r="Q139" s="9">
        <f t="shared" si="10"/>
        <v>0.57320208624109303</v>
      </c>
      <c r="R139" s="9">
        <f t="shared" si="11"/>
        <v>0.48989936090501729</v>
      </c>
      <c r="S139" s="3"/>
    </row>
    <row r="140" spans="2:19" s="4" customFormat="1" ht="15" customHeight="1" x14ac:dyDescent="0.25">
      <c r="B140" s="3" t="s">
        <v>141</v>
      </c>
      <c r="C140" s="7" t="s">
        <v>142</v>
      </c>
      <c r="D140" s="3" t="s">
        <v>162</v>
      </c>
      <c r="E140" s="6">
        <v>2308</v>
      </c>
      <c r="F140" s="6">
        <v>1258</v>
      </c>
      <c r="G140" s="6">
        <v>102</v>
      </c>
      <c r="H140" s="6">
        <v>814</v>
      </c>
      <c r="I140" s="6">
        <v>152</v>
      </c>
      <c r="J140" s="6">
        <v>1</v>
      </c>
      <c r="K140" s="6"/>
      <c r="L140" s="6">
        <v>1</v>
      </c>
      <c r="M140" s="8">
        <f t="shared" si="9"/>
        <v>1070</v>
      </c>
      <c r="N140" s="6">
        <v>45</v>
      </c>
      <c r="O140" s="6"/>
      <c r="P140" s="6">
        <v>1115</v>
      </c>
      <c r="Q140" s="9">
        <f t="shared" si="10"/>
        <v>0.54506065857885611</v>
      </c>
      <c r="R140" s="9">
        <f t="shared" si="11"/>
        <v>0.46360485268630847</v>
      </c>
      <c r="S140" s="3"/>
    </row>
    <row r="141" spans="2:19" s="4" customFormat="1" ht="15" customHeight="1" x14ac:dyDescent="0.25">
      <c r="B141" s="3" t="s">
        <v>141</v>
      </c>
      <c r="C141" s="7" t="s">
        <v>143</v>
      </c>
      <c r="D141" s="3" t="s">
        <v>163</v>
      </c>
      <c r="E141" s="6">
        <v>4211</v>
      </c>
      <c r="F141" s="6">
        <v>1893</v>
      </c>
      <c r="G141" s="6">
        <v>130</v>
      </c>
      <c r="H141" s="6">
        <v>530</v>
      </c>
      <c r="I141" s="6">
        <v>495</v>
      </c>
      <c r="J141" s="6">
        <v>7</v>
      </c>
      <c r="K141" s="6"/>
      <c r="L141" s="6"/>
      <c r="M141" s="8">
        <f t="shared" si="9"/>
        <v>1162</v>
      </c>
      <c r="N141" s="6">
        <v>8</v>
      </c>
      <c r="O141" s="6">
        <v>1</v>
      </c>
      <c r="P141" s="6">
        <v>1171</v>
      </c>
      <c r="Q141" s="9">
        <f t="shared" si="10"/>
        <v>0.44953692709570175</v>
      </c>
      <c r="R141" s="9">
        <f t="shared" si="11"/>
        <v>0.27594395630491569</v>
      </c>
      <c r="S141" s="3"/>
    </row>
    <row r="142" spans="2:19" s="4" customFormat="1" ht="15" customHeight="1" x14ac:dyDescent="0.25">
      <c r="B142" s="3" t="s">
        <v>141</v>
      </c>
      <c r="C142" s="7" t="s">
        <v>143</v>
      </c>
      <c r="D142" s="3" t="s">
        <v>164</v>
      </c>
      <c r="E142" s="6">
        <v>1675</v>
      </c>
      <c r="F142" s="6">
        <v>458</v>
      </c>
      <c r="G142" s="6">
        <v>55</v>
      </c>
      <c r="H142" s="6">
        <v>116</v>
      </c>
      <c r="I142" s="6">
        <v>181</v>
      </c>
      <c r="J142" s="6">
        <v>2</v>
      </c>
      <c r="K142" s="6"/>
      <c r="L142" s="6"/>
      <c r="M142" s="8">
        <f t="shared" si="9"/>
        <v>354</v>
      </c>
      <c r="N142" s="6">
        <v>12</v>
      </c>
      <c r="O142" s="6"/>
      <c r="P142" s="6">
        <v>366</v>
      </c>
      <c r="Q142" s="9">
        <f t="shared" si="10"/>
        <v>0.2734328358208955</v>
      </c>
      <c r="R142" s="9">
        <f t="shared" si="11"/>
        <v>0.21134328358208956</v>
      </c>
      <c r="S142" s="3"/>
    </row>
    <row r="143" spans="2:19" s="4" customFormat="1" ht="15" customHeight="1" x14ac:dyDescent="0.25">
      <c r="B143" s="3" t="s">
        <v>141</v>
      </c>
      <c r="C143" s="7" t="s">
        <v>143</v>
      </c>
      <c r="D143" s="3" t="s">
        <v>165</v>
      </c>
      <c r="E143" s="6">
        <v>7444</v>
      </c>
      <c r="F143" s="6">
        <v>3629</v>
      </c>
      <c r="G143" s="6">
        <v>79</v>
      </c>
      <c r="H143" s="6">
        <v>1124</v>
      </c>
      <c r="I143" s="6">
        <v>875</v>
      </c>
      <c r="J143" s="6">
        <v>130</v>
      </c>
      <c r="K143" s="6"/>
      <c r="L143" s="6"/>
      <c r="M143" s="8">
        <f t="shared" si="9"/>
        <v>2208</v>
      </c>
      <c r="N143" s="6">
        <v>23</v>
      </c>
      <c r="O143" s="6"/>
      <c r="P143" s="6">
        <v>2231</v>
      </c>
      <c r="Q143" s="9">
        <f t="shared" si="10"/>
        <v>0.48750671681891455</v>
      </c>
      <c r="R143" s="9">
        <f t="shared" si="11"/>
        <v>0.29661472326706073</v>
      </c>
      <c r="S143" s="3"/>
    </row>
    <row r="144" spans="2:19" s="4" customFormat="1" ht="15" customHeight="1" x14ac:dyDescent="0.25">
      <c r="B144" s="3" t="s">
        <v>141</v>
      </c>
      <c r="C144" s="7" t="s">
        <v>143</v>
      </c>
      <c r="D144" s="3" t="s">
        <v>166</v>
      </c>
      <c r="E144" s="6">
        <v>59891</v>
      </c>
      <c r="F144" s="6">
        <v>59501</v>
      </c>
      <c r="G144" s="6">
        <v>6570</v>
      </c>
      <c r="H144" s="6">
        <v>20937</v>
      </c>
      <c r="I144" s="6">
        <v>20437</v>
      </c>
      <c r="J144" s="6">
        <v>4402</v>
      </c>
      <c r="K144" s="6">
        <v>38</v>
      </c>
      <c r="L144" s="6"/>
      <c r="M144" s="8">
        <f t="shared" si="9"/>
        <v>52384</v>
      </c>
      <c r="N144" s="6">
        <v>714</v>
      </c>
      <c r="O144" s="6">
        <v>38</v>
      </c>
      <c r="P144" s="6">
        <v>53136</v>
      </c>
      <c r="Q144" s="9">
        <f t="shared" si="10"/>
        <v>0.99348817017581936</v>
      </c>
      <c r="R144" s="9">
        <f t="shared" si="11"/>
        <v>0.87465562438429811</v>
      </c>
      <c r="S144" s="3"/>
    </row>
    <row r="145" spans="2:19" s="4" customFormat="1" ht="15" customHeight="1" x14ac:dyDescent="0.25">
      <c r="B145" s="3" t="s">
        <v>141</v>
      </c>
      <c r="C145" s="7" t="s">
        <v>143</v>
      </c>
      <c r="D145" s="3" t="s">
        <v>167</v>
      </c>
      <c r="E145" s="6">
        <v>4338</v>
      </c>
      <c r="F145" s="6">
        <v>2162</v>
      </c>
      <c r="G145" s="6">
        <v>205</v>
      </c>
      <c r="H145" s="6">
        <v>782</v>
      </c>
      <c r="I145" s="6">
        <v>203</v>
      </c>
      <c r="J145" s="6"/>
      <c r="K145" s="6"/>
      <c r="L145" s="6">
        <v>10</v>
      </c>
      <c r="M145" s="8">
        <f t="shared" si="9"/>
        <v>1200</v>
      </c>
      <c r="N145" s="6"/>
      <c r="O145" s="6"/>
      <c r="P145" s="6">
        <v>1200</v>
      </c>
      <c r="Q145" s="9">
        <f t="shared" si="10"/>
        <v>0.4983863531581374</v>
      </c>
      <c r="R145" s="9">
        <f t="shared" si="11"/>
        <v>0.27662517289073307</v>
      </c>
      <c r="S145" s="3"/>
    </row>
    <row r="146" spans="2:19" s="4" customFormat="1" ht="15" customHeight="1" x14ac:dyDescent="0.25">
      <c r="B146" s="3" t="s">
        <v>141</v>
      </c>
      <c r="C146" s="7" t="s">
        <v>143</v>
      </c>
      <c r="D146" s="3" t="s">
        <v>168</v>
      </c>
      <c r="E146" s="6">
        <v>2242</v>
      </c>
      <c r="F146" s="6">
        <v>894</v>
      </c>
      <c r="G146" s="6">
        <v>71</v>
      </c>
      <c r="H146" s="6">
        <v>428</v>
      </c>
      <c r="I146" s="6">
        <v>235</v>
      </c>
      <c r="J146" s="6">
        <v>2</v>
      </c>
      <c r="K146" s="6"/>
      <c r="L146" s="6"/>
      <c r="M146" s="8">
        <f t="shared" si="9"/>
        <v>736</v>
      </c>
      <c r="N146" s="6">
        <v>25</v>
      </c>
      <c r="O146" s="6"/>
      <c r="P146" s="6">
        <v>761</v>
      </c>
      <c r="Q146" s="9">
        <f t="shared" si="10"/>
        <v>0.39875111507582517</v>
      </c>
      <c r="R146" s="9">
        <f t="shared" si="11"/>
        <v>0.32827832292595899</v>
      </c>
      <c r="S146" s="3"/>
    </row>
    <row r="147" spans="2:19" s="4" customFormat="1" ht="15" customHeight="1" x14ac:dyDescent="0.25">
      <c r="B147" s="3" t="s">
        <v>141</v>
      </c>
      <c r="C147" s="7" t="s">
        <v>143</v>
      </c>
      <c r="D147" s="3" t="s">
        <v>169</v>
      </c>
      <c r="E147" s="6">
        <v>7366</v>
      </c>
      <c r="F147" s="6">
        <v>8051</v>
      </c>
      <c r="G147" s="6">
        <v>1897</v>
      </c>
      <c r="H147" s="6">
        <v>2125</v>
      </c>
      <c r="I147" s="6">
        <v>2661</v>
      </c>
      <c r="J147" s="6">
        <v>130</v>
      </c>
      <c r="K147" s="6"/>
      <c r="L147" s="6"/>
      <c r="M147" s="8">
        <f t="shared" si="9"/>
        <v>6813</v>
      </c>
      <c r="N147" s="6">
        <v>130</v>
      </c>
      <c r="O147" s="6">
        <v>2</v>
      </c>
      <c r="P147" s="6">
        <v>6945</v>
      </c>
      <c r="Q147" s="9">
        <f t="shared" si="10"/>
        <v>1.0929948411620962</v>
      </c>
      <c r="R147" s="9">
        <f t="shared" si="11"/>
        <v>0.92492533260928589</v>
      </c>
      <c r="S147" s="3"/>
    </row>
    <row r="148" spans="2:19" s="4" customFormat="1" ht="15" customHeight="1" x14ac:dyDescent="0.25">
      <c r="B148" s="3" t="s">
        <v>141</v>
      </c>
      <c r="C148" s="7" t="s">
        <v>143</v>
      </c>
      <c r="D148" s="3" t="s">
        <v>170</v>
      </c>
      <c r="E148" s="6">
        <v>4779</v>
      </c>
      <c r="F148" s="6">
        <v>2787</v>
      </c>
      <c r="G148" s="6">
        <v>486</v>
      </c>
      <c r="H148" s="6">
        <v>1368</v>
      </c>
      <c r="I148" s="6">
        <v>415</v>
      </c>
      <c r="J148" s="6">
        <v>6</v>
      </c>
      <c r="K148" s="6"/>
      <c r="L148" s="6"/>
      <c r="M148" s="8">
        <f t="shared" si="9"/>
        <v>2275</v>
      </c>
      <c r="N148" s="6">
        <v>57</v>
      </c>
      <c r="O148" s="6"/>
      <c r="P148" s="6">
        <v>2332</v>
      </c>
      <c r="Q148" s="9">
        <f t="shared" si="10"/>
        <v>0.58317639673571875</v>
      </c>
      <c r="R148" s="9">
        <f t="shared" si="11"/>
        <v>0.4760410127641766</v>
      </c>
      <c r="S148" s="3"/>
    </row>
    <row r="149" spans="2:19" s="4" customFormat="1" ht="15" customHeight="1" x14ac:dyDescent="0.25">
      <c r="B149" s="3" t="s">
        <v>141</v>
      </c>
      <c r="C149" s="7" t="s">
        <v>143</v>
      </c>
      <c r="D149" s="3" t="s">
        <v>171</v>
      </c>
      <c r="E149" s="6">
        <v>117774</v>
      </c>
      <c r="F149" s="6">
        <v>132926</v>
      </c>
      <c r="G149" s="6">
        <v>17837</v>
      </c>
      <c r="H149" s="6">
        <v>35795</v>
      </c>
      <c r="I149" s="6">
        <v>21371</v>
      </c>
      <c r="J149" s="6">
        <v>15692</v>
      </c>
      <c r="K149" s="6">
        <v>9091</v>
      </c>
      <c r="L149" s="6">
        <v>5257</v>
      </c>
      <c r="M149" s="8">
        <f t="shared" si="9"/>
        <v>105043</v>
      </c>
      <c r="N149" s="6">
        <v>1821</v>
      </c>
      <c r="O149" s="6">
        <v>41</v>
      </c>
      <c r="P149" s="6">
        <v>106905</v>
      </c>
      <c r="Q149" s="9">
        <f t="shared" si="10"/>
        <v>1.1286531832153106</v>
      </c>
      <c r="R149" s="9">
        <f t="shared" si="11"/>
        <v>0.89190313651569952</v>
      </c>
      <c r="S149" s="3"/>
    </row>
    <row r="150" spans="2:19" s="4" customFormat="1" ht="15" customHeight="1" x14ac:dyDescent="0.25">
      <c r="B150" s="3" t="s">
        <v>141</v>
      </c>
      <c r="C150" s="7" t="s">
        <v>143</v>
      </c>
      <c r="D150" s="3" t="s">
        <v>172</v>
      </c>
      <c r="E150" s="6">
        <v>8074</v>
      </c>
      <c r="F150" s="6">
        <v>2842</v>
      </c>
      <c r="G150" s="6">
        <v>310</v>
      </c>
      <c r="H150" s="6">
        <v>447</v>
      </c>
      <c r="I150" s="6">
        <v>714</v>
      </c>
      <c r="J150" s="6">
        <v>8</v>
      </c>
      <c r="K150" s="6"/>
      <c r="L150" s="6"/>
      <c r="M150" s="8">
        <f t="shared" si="9"/>
        <v>1479</v>
      </c>
      <c r="N150" s="6">
        <v>16</v>
      </c>
      <c r="O150" s="6"/>
      <c r="P150" s="6">
        <v>1495</v>
      </c>
      <c r="Q150" s="9">
        <f t="shared" si="10"/>
        <v>0.35199405499133019</v>
      </c>
      <c r="R150" s="9">
        <f t="shared" si="11"/>
        <v>0.1831805796383453</v>
      </c>
      <c r="S150" s="3"/>
    </row>
    <row r="151" spans="2:19" s="4" customFormat="1" ht="15" customHeight="1" x14ac:dyDescent="0.25">
      <c r="B151" s="3" t="s">
        <v>141</v>
      </c>
      <c r="C151" s="7" t="s">
        <v>143</v>
      </c>
      <c r="D151" s="3" t="s">
        <v>173</v>
      </c>
      <c r="E151" s="6">
        <v>17331</v>
      </c>
      <c r="F151" s="6">
        <v>15017</v>
      </c>
      <c r="G151" s="6">
        <v>1251</v>
      </c>
      <c r="H151" s="6">
        <v>5645</v>
      </c>
      <c r="I151" s="6">
        <v>4993</v>
      </c>
      <c r="J151" s="6">
        <v>725</v>
      </c>
      <c r="K151" s="6">
        <v>123</v>
      </c>
      <c r="L151" s="6">
        <v>9</v>
      </c>
      <c r="M151" s="8">
        <f t="shared" si="9"/>
        <v>12746</v>
      </c>
      <c r="N151" s="6">
        <v>252</v>
      </c>
      <c r="O151" s="6">
        <v>4</v>
      </c>
      <c r="P151" s="6">
        <v>13002</v>
      </c>
      <c r="Q151" s="9">
        <f>F151/E151</f>
        <v>0.8664820264266343</v>
      </c>
      <c r="R151" s="9">
        <f t="shared" si="11"/>
        <v>0.73544515607870287</v>
      </c>
      <c r="S151" s="3"/>
    </row>
    <row r="152" spans="2:19" s="4" customFormat="1" ht="15" customHeight="1" x14ac:dyDescent="0.25">
      <c r="B152" s="3" t="s">
        <v>141</v>
      </c>
      <c r="C152" s="7" t="s">
        <v>143</v>
      </c>
      <c r="D152" s="3" t="s">
        <v>174</v>
      </c>
      <c r="E152" s="6">
        <v>2161</v>
      </c>
      <c r="F152" s="6">
        <v>1718</v>
      </c>
      <c r="G152" s="6">
        <v>149</v>
      </c>
      <c r="H152" s="6">
        <v>389</v>
      </c>
      <c r="I152" s="6">
        <v>471</v>
      </c>
      <c r="J152" s="6">
        <v>7</v>
      </c>
      <c r="K152" s="6"/>
      <c r="L152" s="6"/>
      <c r="M152" s="8">
        <f t="shared" si="9"/>
        <v>1016</v>
      </c>
      <c r="N152" s="6">
        <v>14</v>
      </c>
      <c r="O152" s="6"/>
      <c r="P152" s="6">
        <v>1030</v>
      </c>
      <c r="Q152" s="9">
        <f t="shared" si="10"/>
        <v>0.79500231374363717</v>
      </c>
      <c r="R152" s="9">
        <f>+M152/E152</f>
        <v>0.47015270708005552</v>
      </c>
      <c r="S152" s="3"/>
    </row>
    <row r="153" spans="2:19" s="4" customFormat="1" ht="15" customHeight="1" x14ac:dyDescent="0.25">
      <c r="B153" s="27" t="s">
        <v>626</v>
      </c>
      <c r="C153" s="28"/>
      <c r="D153" s="29"/>
      <c r="E153" s="25">
        <f>SUM(E121:E152)</f>
        <v>558050</v>
      </c>
      <c r="F153" s="25">
        <f t="shared" ref="F153:P153" si="12">SUM(F121:F152)</f>
        <v>533470</v>
      </c>
      <c r="G153" s="25">
        <f t="shared" si="12"/>
        <v>72704</v>
      </c>
      <c r="H153" s="25">
        <f t="shared" si="12"/>
        <v>161276</v>
      </c>
      <c r="I153" s="25">
        <f t="shared" si="12"/>
        <v>130483</v>
      </c>
      <c r="J153" s="25">
        <f t="shared" si="12"/>
        <v>44512</v>
      </c>
      <c r="K153" s="25">
        <f t="shared" si="12"/>
        <v>19483</v>
      </c>
      <c r="L153" s="25">
        <f t="shared" si="12"/>
        <v>13978</v>
      </c>
      <c r="M153" s="25">
        <f>SUM(M121:M152)</f>
        <v>442436</v>
      </c>
      <c r="N153" s="25">
        <f t="shared" si="12"/>
        <v>7556</v>
      </c>
      <c r="O153" s="25">
        <f t="shared" si="12"/>
        <v>233</v>
      </c>
      <c r="P153" s="25">
        <f t="shared" si="12"/>
        <v>450225</v>
      </c>
      <c r="Q153" s="26">
        <f>F153/E153</f>
        <v>0.95595376758354988</v>
      </c>
      <c r="R153" s="26">
        <f>+M153/E153</f>
        <v>0.79282501567959862</v>
      </c>
      <c r="S153" s="24"/>
    </row>
    <row r="154" spans="2:19" s="4" customFormat="1" ht="15" customHeight="1" x14ac:dyDescent="0.25">
      <c r="B154" s="3" t="s">
        <v>175</v>
      </c>
      <c r="C154" s="7" t="s">
        <v>176</v>
      </c>
      <c r="D154" s="3" t="s">
        <v>177</v>
      </c>
      <c r="E154" s="6">
        <v>9355.25</v>
      </c>
      <c r="F154" s="6">
        <v>6402</v>
      </c>
      <c r="G154" s="6">
        <v>210</v>
      </c>
      <c r="H154" s="6">
        <v>1274</v>
      </c>
      <c r="I154" s="6">
        <v>12</v>
      </c>
      <c r="J154" s="6"/>
      <c r="K154" s="6"/>
      <c r="L154" s="6">
        <v>7</v>
      </c>
      <c r="M154" s="8">
        <f t="shared" si="9"/>
        <v>1503</v>
      </c>
      <c r="N154" s="6">
        <v>16</v>
      </c>
      <c r="O154" s="6"/>
      <c r="P154" s="6">
        <v>1519</v>
      </c>
      <c r="Q154" s="9">
        <f>F154/E154</f>
        <v>0.68432163758317521</v>
      </c>
      <c r="R154" s="9">
        <f t="shared" si="11"/>
        <v>0.16065845380935839</v>
      </c>
      <c r="S154" s="3"/>
    </row>
    <row r="155" spans="2:19" s="4" customFormat="1" ht="15" customHeight="1" x14ac:dyDescent="0.25">
      <c r="B155" s="3" t="s">
        <v>175</v>
      </c>
      <c r="C155" s="7" t="s">
        <v>176</v>
      </c>
      <c r="D155" s="3" t="s">
        <v>178</v>
      </c>
      <c r="E155" s="6">
        <v>2982.5</v>
      </c>
      <c r="F155" s="6">
        <v>1724</v>
      </c>
      <c r="G155" s="6">
        <v>228</v>
      </c>
      <c r="H155" s="6">
        <v>647</v>
      </c>
      <c r="I155" s="6">
        <v>23</v>
      </c>
      <c r="J155" s="6"/>
      <c r="K155" s="6"/>
      <c r="L155" s="6"/>
      <c r="M155" s="8">
        <f t="shared" si="9"/>
        <v>898</v>
      </c>
      <c r="N155" s="6">
        <v>15</v>
      </c>
      <c r="O155" s="6"/>
      <c r="P155" s="6">
        <v>913</v>
      </c>
      <c r="Q155" s="9">
        <f t="shared" ref="Q155:Q218" si="13">F155/E155</f>
        <v>0.57803855825649619</v>
      </c>
      <c r="R155" s="9">
        <f t="shared" si="11"/>
        <v>0.30108968985750212</v>
      </c>
      <c r="S155" s="3"/>
    </row>
    <row r="156" spans="2:19" s="4" customFormat="1" ht="15" customHeight="1" x14ac:dyDescent="0.25">
      <c r="B156" s="3" t="s">
        <v>175</v>
      </c>
      <c r="C156" s="7" t="s">
        <v>176</v>
      </c>
      <c r="D156" s="3" t="s">
        <v>179</v>
      </c>
      <c r="E156" s="6">
        <v>2784.75</v>
      </c>
      <c r="F156" s="6">
        <v>2785</v>
      </c>
      <c r="G156" s="6">
        <v>798</v>
      </c>
      <c r="H156" s="6">
        <v>1306</v>
      </c>
      <c r="I156" s="6">
        <v>28</v>
      </c>
      <c r="J156" s="6">
        <v>1</v>
      </c>
      <c r="K156" s="6"/>
      <c r="L156" s="6">
        <v>2</v>
      </c>
      <c r="M156" s="8">
        <f t="shared" si="9"/>
        <v>2135</v>
      </c>
      <c r="N156" s="6">
        <v>25</v>
      </c>
      <c r="O156" s="6"/>
      <c r="P156" s="6">
        <v>2160</v>
      </c>
      <c r="Q156" s="9">
        <f t="shared" si="13"/>
        <v>1.0000897746655895</v>
      </c>
      <c r="R156" s="9">
        <f t="shared" si="11"/>
        <v>0.76667564413322564</v>
      </c>
      <c r="S156" s="3"/>
    </row>
    <row r="157" spans="2:19" s="4" customFormat="1" ht="15" customHeight="1" x14ac:dyDescent="0.25">
      <c r="B157" s="3" t="s">
        <v>175</v>
      </c>
      <c r="C157" s="7" t="s">
        <v>176</v>
      </c>
      <c r="D157" s="3" t="s">
        <v>180</v>
      </c>
      <c r="E157" s="6">
        <v>3658.5</v>
      </c>
      <c r="F157" s="6">
        <v>643</v>
      </c>
      <c r="G157" s="6">
        <v>18</v>
      </c>
      <c r="H157" s="6">
        <v>222</v>
      </c>
      <c r="I157" s="6">
        <v>1</v>
      </c>
      <c r="J157" s="6"/>
      <c r="K157" s="6"/>
      <c r="L157" s="6"/>
      <c r="M157" s="8">
        <f t="shared" si="9"/>
        <v>241</v>
      </c>
      <c r="N157" s="6">
        <v>6</v>
      </c>
      <c r="O157" s="6"/>
      <c r="P157" s="6">
        <v>247</v>
      </c>
      <c r="Q157" s="9">
        <f t="shared" si="13"/>
        <v>0.17575509088424218</v>
      </c>
      <c r="R157" s="9">
        <f t="shared" si="11"/>
        <v>6.5873992073254062E-2</v>
      </c>
      <c r="S157" s="3"/>
    </row>
    <row r="158" spans="2:19" s="4" customFormat="1" ht="15" customHeight="1" x14ac:dyDescent="0.25">
      <c r="B158" s="3" t="s">
        <v>175</v>
      </c>
      <c r="C158" s="7" t="s">
        <v>176</v>
      </c>
      <c r="D158" s="3" t="s">
        <v>181</v>
      </c>
      <c r="E158" s="6">
        <v>2197.25</v>
      </c>
      <c r="F158" s="6">
        <v>2024</v>
      </c>
      <c r="G158" s="6">
        <v>217</v>
      </c>
      <c r="H158" s="6">
        <v>677</v>
      </c>
      <c r="I158" s="6">
        <v>4</v>
      </c>
      <c r="J158" s="6"/>
      <c r="K158" s="6"/>
      <c r="L158" s="6">
        <v>3</v>
      </c>
      <c r="M158" s="8">
        <f t="shared" si="9"/>
        <v>901</v>
      </c>
      <c r="N158" s="6">
        <v>9</v>
      </c>
      <c r="O158" s="6"/>
      <c r="P158" s="6">
        <v>910</v>
      </c>
      <c r="Q158" s="9">
        <f t="shared" si="13"/>
        <v>0.92115143929912391</v>
      </c>
      <c r="R158" s="9">
        <f t="shared" si="11"/>
        <v>0.41005802707930367</v>
      </c>
      <c r="S158" s="3"/>
    </row>
    <row r="159" spans="2:19" s="4" customFormat="1" ht="15" customHeight="1" x14ac:dyDescent="0.25">
      <c r="B159" s="3" t="s">
        <v>175</v>
      </c>
      <c r="C159" s="7" t="s">
        <v>176</v>
      </c>
      <c r="D159" s="3" t="s">
        <v>182</v>
      </c>
      <c r="E159" s="6">
        <v>2065.25</v>
      </c>
      <c r="F159" s="6">
        <v>1998</v>
      </c>
      <c r="G159" s="6">
        <v>45</v>
      </c>
      <c r="H159" s="6">
        <v>245</v>
      </c>
      <c r="I159" s="6"/>
      <c r="J159" s="6"/>
      <c r="K159" s="6"/>
      <c r="L159" s="6"/>
      <c r="M159" s="8">
        <f t="shared" si="9"/>
        <v>290</v>
      </c>
      <c r="N159" s="6">
        <v>6</v>
      </c>
      <c r="O159" s="6">
        <v>1</v>
      </c>
      <c r="P159" s="6">
        <v>297</v>
      </c>
      <c r="Q159" s="9">
        <f t="shared" si="13"/>
        <v>0.96743735625226968</v>
      </c>
      <c r="R159" s="9">
        <f t="shared" si="11"/>
        <v>0.14041883549207118</v>
      </c>
      <c r="S159" s="3"/>
    </row>
    <row r="160" spans="2:19" s="4" customFormat="1" ht="15" customHeight="1" x14ac:dyDescent="0.25">
      <c r="B160" s="3" t="s">
        <v>175</v>
      </c>
      <c r="C160" s="7" t="s">
        <v>176</v>
      </c>
      <c r="D160" s="3" t="s">
        <v>183</v>
      </c>
      <c r="E160" s="6">
        <v>6668</v>
      </c>
      <c r="F160" s="6">
        <v>4775</v>
      </c>
      <c r="G160" s="6">
        <v>2617</v>
      </c>
      <c r="H160" s="6">
        <v>1595</v>
      </c>
      <c r="I160" s="6">
        <v>2</v>
      </c>
      <c r="J160" s="6"/>
      <c r="K160" s="6"/>
      <c r="L160" s="6">
        <v>11</v>
      </c>
      <c r="M160" s="8">
        <f t="shared" si="9"/>
        <v>4225</v>
      </c>
      <c r="N160" s="6">
        <v>100</v>
      </c>
      <c r="O160" s="6">
        <v>1</v>
      </c>
      <c r="P160" s="6">
        <v>4326</v>
      </c>
      <c r="Q160" s="9">
        <f t="shared" si="13"/>
        <v>0.71610677864427119</v>
      </c>
      <c r="R160" s="9">
        <f t="shared" si="11"/>
        <v>0.63362327534493101</v>
      </c>
      <c r="S160" s="3"/>
    </row>
    <row r="161" spans="2:19" s="4" customFormat="1" ht="15" customHeight="1" x14ac:dyDescent="0.25">
      <c r="B161" s="3" t="s">
        <v>175</v>
      </c>
      <c r="C161" s="7" t="s">
        <v>176</v>
      </c>
      <c r="D161" s="3" t="s">
        <v>184</v>
      </c>
      <c r="E161" s="6">
        <v>1980</v>
      </c>
      <c r="F161" s="6">
        <v>1565</v>
      </c>
      <c r="G161" s="6">
        <v>518</v>
      </c>
      <c r="H161" s="6">
        <v>843</v>
      </c>
      <c r="I161" s="6">
        <v>17</v>
      </c>
      <c r="J161" s="6"/>
      <c r="K161" s="6"/>
      <c r="L161" s="6">
        <v>1</v>
      </c>
      <c r="M161" s="8">
        <f t="shared" si="9"/>
        <v>1379</v>
      </c>
      <c r="N161" s="6">
        <v>29</v>
      </c>
      <c r="O161" s="6"/>
      <c r="P161" s="6">
        <v>1408</v>
      </c>
      <c r="Q161" s="9">
        <f t="shared" si="13"/>
        <v>0.79040404040404044</v>
      </c>
      <c r="R161" s="9">
        <f t="shared" si="11"/>
        <v>0.69646464646464645</v>
      </c>
      <c r="S161" s="3"/>
    </row>
    <row r="162" spans="2:19" s="4" customFormat="1" ht="15" customHeight="1" x14ac:dyDescent="0.25">
      <c r="B162" s="3" t="s">
        <v>175</v>
      </c>
      <c r="C162" s="7" t="s">
        <v>176</v>
      </c>
      <c r="D162" s="3" t="s">
        <v>185</v>
      </c>
      <c r="E162" s="6">
        <v>759</v>
      </c>
      <c r="F162" s="6">
        <v>759</v>
      </c>
      <c r="G162" s="6">
        <v>52</v>
      </c>
      <c r="H162" s="6">
        <v>624</v>
      </c>
      <c r="I162" s="6">
        <v>35</v>
      </c>
      <c r="J162" s="6"/>
      <c r="K162" s="6"/>
      <c r="L162" s="6">
        <v>3</v>
      </c>
      <c r="M162" s="8">
        <f t="shared" si="9"/>
        <v>714</v>
      </c>
      <c r="N162" s="6">
        <v>8</v>
      </c>
      <c r="O162" s="6"/>
      <c r="P162" s="6">
        <v>722</v>
      </c>
      <c r="Q162" s="9">
        <f t="shared" si="13"/>
        <v>1</v>
      </c>
      <c r="R162" s="9">
        <f t="shared" si="11"/>
        <v>0.94071146245059289</v>
      </c>
      <c r="S162" s="3"/>
    </row>
    <row r="163" spans="2:19" s="4" customFormat="1" ht="15" customHeight="1" x14ac:dyDescent="0.25">
      <c r="B163" s="3" t="s">
        <v>175</v>
      </c>
      <c r="C163" s="7" t="s">
        <v>176</v>
      </c>
      <c r="D163" s="3" t="s">
        <v>186</v>
      </c>
      <c r="E163" s="6">
        <v>1931.75</v>
      </c>
      <c r="F163" s="6">
        <v>1663</v>
      </c>
      <c r="G163" s="6">
        <v>184</v>
      </c>
      <c r="H163" s="6">
        <v>422</v>
      </c>
      <c r="I163" s="6">
        <v>21</v>
      </c>
      <c r="J163" s="6">
        <v>1</v>
      </c>
      <c r="K163" s="6"/>
      <c r="L163" s="6">
        <v>7</v>
      </c>
      <c r="M163" s="8">
        <f t="shared" si="9"/>
        <v>635</v>
      </c>
      <c r="N163" s="6">
        <v>12</v>
      </c>
      <c r="O163" s="6"/>
      <c r="P163" s="6">
        <v>647</v>
      </c>
      <c r="Q163" s="9">
        <f t="shared" si="13"/>
        <v>0.86087744273327294</v>
      </c>
      <c r="R163" s="9">
        <f t="shared" si="11"/>
        <v>0.32871748414649926</v>
      </c>
      <c r="S163" s="3"/>
    </row>
    <row r="164" spans="2:19" s="4" customFormat="1" ht="15" customHeight="1" x14ac:dyDescent="0.25">
      <c r="B164" s="3" t="s">
        <v>175</v>
      </c>
      <c r="C164" s="7" t="s">
        <v>176</v>
      </c>
      <c r="D164" s="3" t="s">
        <v>187</v>
      </c>
      <c r="E164" s="6">
        <v>1761.5</v>
      </c>
      <c r="F164" s="6">
        <v>1762</v>
      </c>
      <c r="G164" s="6">
        <v>189</v>
      </c>
      <c r="H164" s="6">
        <v>262</v>
      </c>
      <c r="I164" s="6">
        <v>5</v>
      </c>
      <c r="J164" s="6"/>
      <c r="K164" s="6"/>
      <c r="L164" s="6">
        <v>1</v>
      </c>
      <c r="M164" s="8">
        <f t="shared" si="9"/>
        <v>457</v>
      </c>
      <c r="N164" s="6">
        <v>3</v>
      </c>
      <c r="O164" s="6"/>
      <c r="P164" s="6">
        <v>460</v>
      </c>
      <c r="Q164" s="9">
        <f t="shared" si="13"/>
        <v>1.000283848992336</v>
      </c>
      <c r="R164" s="9">
        <f t="shared" si="11"/>
        <v>0.25943797899517457</v>
      </c>
      <c r="S164" s="3"/>
    </row>
    <row r="165" spans="2:19" s="4" customFormat="1" ht="15" customHeight="1" x14ac:dyDescent="0.25">
      <c r="B165" s="3" t="s">
        <v>175</v>
      </c>
      <c r="C165" s="7" t="s">
        <v>176</v>
      </c>
      <c r="D165" s="3" t="s">
        <v>188</v>
      </c>
      <c r="E165" s="6">
        <v>3597</v>
      </c>
      <c r="F165" s="6">
        <v>2138</v>
      </c>
      <c r="G165" s="6">
        <v>758</v>
      </c>
      <c r="H165" s="6">
        <v>852</v>
      </c>
      <c r="I165" s="6">
        <v>6</v>
      </c>
      <c r="J165" s="6"/>
      <c r="K165" s="6"/>
      <c r="L165" s="6">
        <v>17</v>
      </c>
      <c r="M165" s="8">
        <f t="shared" si="9"/>
        <v>1633</v>
      </c>
      <c r="N165" s="6">
        <v>26</v>
      </c>
      <c r="O165" s="6"/>
      <c r="P165" s="6">
        <v>1659</v>
      </c>
      <c r="Q165" s="9">
        <f t="shared" si="13"/>
        <v>0.59438420906310818</v>
      </c>
      <c r="R165" s="9">
        <f t="shared" si="11"/>
        <v>0.45398943564081179</v>
      </c>
      <c r="S165" s="3"/>
    </row>
    <row r="166" spans="2:19" s="4" customFormat="1" ht="15" customHeight="1" x14ac:dyDescent="0.25">
      <c r="B166" s="3" t="s">
        <v>175</v>
      </c>
      <c r="C166" s="7" t="s">
        <v>176</v>
      </c>
      <c r="D166" s="3" t="s">
        <v>189</v>
      </c>
      <c r="E166" s="6">
        <v>34121</v>
      </c>
      <c r="F166" s="6">
        <v>26520</v>
      </c>
      <c r="G166" s="6">
        <v>2196</v>
      </c>
      <c r="H166" s="6">
        <v>1624</v>
      </c>
      <c r="I166" s="6">
        <v>645</v>
      </c>
      <c r="J166" s="6">
        <v>108</v>
      </c>
      <c r="K166" s="6"/>
      <c r="L166" s="6">
        <v>28</v>
      </c>
      <c r="M166" s="8">
        <f t="shared" si="9"/>
        <v>4601</v>
      </c>
      <c r="N166" s="6">
        <v>129</v>
      </c>
      <c r="O166" s="6">
        <v>4</v>
      </c>
      <c r="P166" s="6">
        <v>4734</v>
      </c>
      <c r="Q166" s="9">
        <f t="shared" si="13"/>
        <v>0.77723396148999147</v>
      </c>
      <c r="R166" s="9">
        <f t="shared" si="11"/>
        <v>0.13484364467629906</v>
      </c>
      <c r="S166" s="3"/>
    </row>
    <row r="167" spans="2:19" s="4" customFormat="1" ht="15" customHeight="1" x14ac:dyDescent="0.25">
      <c r="B167" s="27" t="s">
        <v>626</v>
      </c>
      <c r="C167" s="28"/>
      <c r="D167" s="29"/>
      <c r="E167" s="25">
        <f>SUM(E154:E166)</f>
        <v>73861.75</v>
      </c>
      <c r="F167" s="25">
        <f t="shared" ref="F167:P167" si="14">SUM(F154:F166)</f>
        <v>54758</v>
      </c>
      <c r="G167" s="25">
        <f t="shared" si="14"/>
        <v>8030</v>
      </c>
      <c r="H167" s="25">
        <f t="shared" si="14"/>
        <v>10593</v>
      </c>
      <c r="I167" s="25">
        <f t="shared" si="14"/>
        <v>799</v>
      </c>
      <c r="J167" s="25">
        <f t="shared" si="14"/>
        <v>110</v>
      </c>
      <c r="K167" s="25"/>
      <c r="L167" s="25">
        <f t="shared" si="14"/>
        <v>80</v>
      </c>
      <c r="M167" s="25">
        <f>SUM(M154:M166)</f>
        <v>19612</v>
      </c>
      <c r="N167" s="25">
        <f t="shared" si="14"/>
        <v>384</v>
      </c>
      <c r="O167" s="25">
        <f t="shared" si="14"/>
        <v>6</v>
      </c>
      <c r="P167" s="25">
        <f t="shared" si="14"/>
        <v>20002</v>
      </c>
      <c r="Q167" s="26">
        <f>F167/E167</f>
        <v>0.74135801006610325</v>
      </c>
      <c r="R167" s="26">
        <f>+M167/E167</f>
        <v>0.26552308874349712</v>
      </c>
      <c r="S167" s="24"/>
    </row>
    <row r="168" spans="2:19" s="4" customFormat="1" ht="15" customHeight="1" x14ac:dyDescent="0.25">
      <c r="B168" s="3" t="s">
        <v>190</v>
      </c>
      <c r="C168" s="3" t="s">
        <v>176</v>
      </c>
      <c r="D168" s="3" t="s">
        <v>182</v>
      </c>
      <c r="E168" s="6">
        <v>1542</v>
      </c>
      <c r="F168" s="2"/>
      <c r="G168" s="5">
        <v>536</v>
      </c>
      <c r="H168" s="5">
        <v>528</v>
      </c>
      <c r="I168" s="5">
        <v>31</v>
      </c>
      <c r="J168" s="3"/>
      <c r="K168" s="3"/>
      <c r="L168" s="3"/>
      <c r="M168" s="8">
        <f t="shared" si="9"/>
        <v>1095</v>
      </c>
      <c r="N168" s="6">
        <v>24</v>
      </c>
      <c r="O168" s="3"/>
      <c r="P168" s="6">
        <v>1119</v>
      </c>
      <c r="Q168" s="9">
        <f>F168/E168</f>
        <v>0</v>
      </c>
      <c r="R168" s="9">
        <f t="shared" si="11"/>
        <v>0.71011673151750976</v>
      </c>
      <c r="S168" s="3"/>
    </row>
    <row r="169" spans="2:19" s="4" customFormat="1" ht="15" customHeight="1" x14ac:dyDescent="0.25">
      <c r="B169" s="27" t="s">
        <v>626</v>
      </c>
      <c r="C169" s="28"/>
      <c r="D169" s="29"/>
      <c r="E169" s="25">
        <f>SUM(E168)</f>
        <v>1542</v>
      </c>
      <c r="F169" s="25"/>
      <c r="G169" s="25">
        <f>SUM(G168)</f>
        <v>536</v>
      </c>
      <c r="H169" s="25">
        <f t="shared" ref="H169:I169" si="15">SUM(H168)</f>
        <v>528</v>
      </c>
      <c r="I169" s="25">
        <f t="shared" si="15"/>
        <v>31</v>
      </c>
      <c r="J169" s="25"/>
      <c r="K169" s="25"/>
      <c r="L169" s="25"/>
      <c r="M169" s="25">
        <f>SUM(M168)</f>
        <v>1095</v>
      </c>
      <c r="N169" s="25">
        <f>SUM(N168)</f>
        <v>24</v>
      </c>
      <c r="O169" s="25"/>
      <c r="P169" s="25">
        <f>SUM(P168)</f>
        <v>1119</v>
      </c>
      <c r="Q169" s="26">
        <f>F169/E169</f>
        <v>0</v>
      </c>
      <c r="R169" s="26">
        <f>+M169/E169</f>
        <v>0.71011673151750976</v>
      </c>
      <c r="S169" s="24"/>
    </row>
    <row r="170" spans="2:19" s="4" customFormat="1" ht="15" customHeight="1" x14ac:dyDescent="0.25">
      <c r="B170" s="3" t="s">
        <v>191</v>
      </c>
      <c r="C170" s="3" t="s">
        <v>124</v>
      </c>
      <c r="D170" s="3" t="s">
        <v>192</v>
      </c>
      <c r="E170" s="6">
        <v>1599</v>
      </c>
      <c r="F170" s="6">
        <v>2691</v>
      </c>
      <c r="G170" s="6">
        <v>311</v>
      </c>
      <c r="H170" s="6">
        <v>903</v>
      </c>
      <c r="I170" s="6">
        <v>96</v>
      </c>
      <c r="J170" s="6"/>
      <c r="K170" s="6"/>
      <c r="L170" s="6"/>
      <c r="M170" s="8">
        <f t="shared" si="9"/>
        <v>1310</v>
      </c>
      <c r="N170" s="6"/>
      <c r="O170" s="6"/>
      <c r="P170" s="6">
        <v>1310</v>
      </c>
      <c r="Q170" s="9">
        <f t="shared" si="13"/>
        <v>1.6829268292682926</v>
      </c>
      <c r="R170" s="9">
        <f t="shared" si="11"/>
        <v>0.81926203877423387</v>
      </c>
      <c r="S170" s="3"/>
    </row>
    <row r="171" spans="2:19" s="4" customFormat="1" ht="15" customHeight="1" x14ac:dyDescent="0.25">
      <c r="B171" s="3" t="s">
        <v>191</v>
      </c>
      <c r="C171" s="3" t="s">
        <v>124</v>
      </c>
      <c r="D171" s="3" t="s">
        <v>193</v>
      </c>
      <c r="E171" s="6">
        <v>3906</v>
      </c>
      <c r="F171" s="6">
        <v>4231</v>
      </c>
      <c r="G171" s="6">
        <v>495</v>
      </c>
      <c r="H171" s="6">
        <v>2732</v>
      </c>
      <c r="I171" s="6">
        <v>189</v>
      </c>
      <c r="J171" s="6">
        <v>1</v>
      </c>
      <c r="K171" s="6"/>
      <c r="L171" s="6">
        <v>1</v>
      </c>
      <c r="M171" s="8">
        <f t="shared" si="9"/>
        <v>3418</v>
      </c>
      <c r="N171" s="6">
        <v>19</v>
      </c>
      <c r="O171" s="6">
        <v>1</v>
      </c>
      <c r="P171" s="6">
        <v>3438</v>
      </c>
      <c r="Q171" s="9">
        <f t="shared" si="13"/>
        <v>1.0832053251408089</v>
      </c>
      <c r="R171" s="9">
        <f t="shared" si="11"/>
        <v>0.87506400409626217</v>
      </c>
      <c r="S171" s="3"/>
    </row>
    <row r="172" spans="2:19" s="4" customFormat="1" ht="15" customHeight="1" x14ac:dyDescent="0.25">
      <c r="B172" s="3" t="s">
        <v>191</v>
      </c>
      <c r="C172" s="3" t="s">
        <v>124</v>
      </c>
      <c r="D172" s="3" t="s">
        <v>194</v>
      </c>
      <c r="E172" s="6">
        <v>3041</v>
      </c>
      <c r="F172" s="6">
        <v>3677</v>
      </c>
      <c r="G172" s="6">
        <v>294</v>
      </c>
      <c r="H172" s="6">
        <v>630</v>
      </c>
      <c r="I172" s="6">
        <v>551</v>
      </c>
      <c r="J172" s="6"/>
      <c r="K172" s="6"/>
      <c r="L172" s="6"/>
      <c r="M172" s="8">
        <f t="shared" si="9"/>
        <v>1475</v>
      </c>
      <c r="N172" s="6"/>
      <c r="O172" s="6"/>
      <c r="P172" s="6">
        <v>1475</v>
      </c>
      <c r="Q172" s="9">
        <f t="shared" si="13"/>
        <v>1.2091417296941795</v>
      </c>
      <c r="R172" s="9">
        <f t="shared" si="11"/>
        <v>0.4850378165077277</v>
      </c>
      <c r="S172" s="3"/>
    </row>
    <row r="173" spans="2:19" s="4" customFormat="1" ht="15" customHeight="1" x14ac:dyDescent="0.25">
      <c r="B173" s="3" t="s">
        <v>191</v>
      </c>
      <c r="C173" s="3" t="s">
        <v>124</v>
      </c>
      <c r="D173" s="3" t="s">
        <v>195</v>
      </c>
      <c r="E173" s="6">
        <v>30101</v>
      </c>
      <c r="F173" s="6">
        <v>20375</v>
      </c>
      <c r="G173" s="6">
        <v>6625</v>
      </c>
      <c r="H173" s="6">
        <v>5300</v>
      </c>
      <c r="I173" s="6">
        <v>1243</v>
      </c>
      <c r="J173" s="6">
        <v>152</v>
      </c>
      <c r="K173" s="6"/>
      <c r="L173" s="6"/>
      <c r="M173" s="8">
        <f t="shared" si="9"/>
        <v>13320</v>
      </c>
      <c r="N173" s="6">
        <v>3</v>
      </c>
      <c r="O173" s="6"/>
      <c r="P173" s="6">
        <v>13323</v>
      </c>
      <c r="Q173" s="9">
        <f t="shared" si="13"/>
        <v>0.67688781103617823</v>
      </c>
      <c r="R173" s="9">
        <f t="shared" si="11"/>
        <v>0.4425102156074549</v>
      </c>
      <c r="S173" s="3"/>
    </row>
    <row r="174" spans="2:19" s="4" customFormat="1" ht="15" customHeight="1" x14ac:dyDescent="0.25">
      <c r="B174" s="3" t="s">
        <v>191</v>
      </c>
      <c r="C174" s="3" t="s">
        <v>124</v>
      </c>
      <c r="D174" s="3" t="s">
        <v>196</v>
      </c>
      <c r="E174" s="6">
        <v>2384</v>
      </c>
      <c r="F174" s="6">
        <v>2169</v>
      </c>
      <c r="G174" s="6">
        <v>534</v>
      </c>
      <c r="H174" s="6">
        <v>835</v>
      </c>
      <c r="I174" s="6">
        <v>136</v>
      </c>
      <c r="J174" s="6">
        <v>2</v>
      </c>
      <c r="K174" s="6"/>
      <c r="L174" s="6"/>
      <c r="M174" s="8">
        <f t="shared" si="9"/>
        <v>1507</v>
      </c>
      <c r="N174" s="6">
        <v>1</v>
      </c>
      <c r="O174" s="6"/>
      <c r="P174" s="6">
        <v>1508</v>
      </c>
      <c r="Q174" s="9">
        <f t="shared" si="13"/>
        <v>0.90981543624161076</v>
      </c>
      <c r="R174" s="9">
        <f t="shared" si="11"/>
        <v>0.63213087248322153</v>
      </c>
      <c r="S174" s="3"/>
    </row>
    <row r="175" spans="2:19" s="4" customFormat="1" ht="15" customHeight="1" x14ac:dyDescent="0.25">
      <c r="B175" s="3" t="s">
        <v>191</v>
      </c>
      <c r="C175" s="3" t="s">
        <v>124</v>
      </c>
      <c r="D175" s="3" t="s">
        <v>197</v>
      </c>
      <c r="E175" s="6">
        <v>12999</v>
      </c>
      <c r="F175" s="6">
        <v>6881</v>
      </c>
      <c r="G175" s="6">
        <v>562</v>
      </c>
      <c r="H175" s="6">
        <v>3569</v>
      </c>
      <c r="I175" s="6">
        <v>711</v>
      </c>
      <c r="J175" s="6">
        <v>1</v>
      </c>
      <c r="K175" s="6"/>
      <c r="L175" s="6">
        <v>2</v>
      </c>
      <c r="M175" s="8">
        <f t="shared" si="9"/>
        <v>4845</v>
      </c>
      <c r="N175" s="6">
        <v>76</v>
      </c>
      <c r="O175" s="6">
        <v>5</v>
      </c>
      <c r="P175" s="6">
        <v>4926</v>
      </c>
      <c r="Q175" s="9">
        <f t="shared" si="13"/>
        <v>0.52934841141626277</v>
      </c>
      <c r="R175" s="9">
        <f t="shared" si="11"/>
        <v>0.37272097853681052</v>
      </c>
      <c r="S175" s="3"/>
    </row>
    <row r="176" spans="2:19" s="4" customFormat="1" ht="15" customHeight="1" x14ac:dyDescent="0.25">
      <c r="B176" s="3" t="s">
        <v>191</v>
      </c>
      <c r="C176" s="3" t="s">
        <v>124</v>
      </c>
      <c r="D176" s="3" t="s">
        <v>198</v>
      </c>
      <c r="E176" s="6">
        <v>105171</v>
      </c>
      <c r="F176" s="6">
        <v>119498</v>
      </c>
      <c r="G176" s="6">
        <v>15197</v>
      </c>
      <c r="H176" s="6">
        <v>35164</v>
      </c>
      <c r="I176" s="6">
        <v>37431</v>
      </c>
      <c r="J176" s="6">
        <v>4981</v>
      </c>
      <c r="K176" s="6">
        <v>3</v>
      </c>
      <c r="L176" s="6">
        <v>10</v>
      </c>
      <c r="M176" s="8">
        <f t="shared" si="9"/>
        <v>92786</v>
      </c>
      <c r="N176" s="6">
        <v>805</v>
      </c>
      <c r="O176" s="6">
        <v>50</v>
      </c>
      <c r="P176" s="6">
        <v>93641</v>
      </c>
      <c r="Q176" s="9">
        <f t="shared" si="13"/>
        <v>1.1362257656578334</v>
      </c>
      <c r="R176" s="9">
        <f t="shared" si="11"/>
        <v>0.8822394005952211</v>
      </c>
      <c r="S176" s="3"/>
    </row>
    <row r="177" spans="2:19" s="4" customFormat="1" ht="15" customHeight="1" x14ac:dyDescent="0.25">
      <c r="B177" s="3" t="s">
        <v>191</v>
      </c>
      <c r="C177" s="3" t="s">
        <v>124</v>
      </c>
      <c r="D177" s="3" t="s">
        <v>199</v>
      </c>
      <c r="E177" s="6">
        <v>2322</v>
      </c>
      <c r="F177" s="6">
        <v>1128</v>
      </c>
      <c r="G177" s="6">
        <v>75</v>
      </c>
      <c r="H177" s="6">
        <v>563</v>
      </c>
      <c r="I177" s="6">
        <v>94</v>
      </c>
      <c r="J177" s="6">
        <v>1</v>
      </c>
      <c r="K177" s="6"/>
      <c r="L177" s="6"/>
      <c r="M177" s="8">
        <f t="shared" si="9"/>
        <v>733</v>
      </c>
      <c r="N177" s="6"/>
      <c r="O177" s="6"/>
      <c r="P177" s="6">
        <v>733</v>
      </c>
      <c r="Q177" s="9">
        <f t="shared" si="13"/>
        <v>0.48578811369509045</v>
      </c>
      <c r="R177" s="9">
        <f t="shared" si="11"/>
        <v>0.31567614125753662</v>
      </c>
      <c r="S177" s="3"/>
    </row>
    <row r="178" spans="2:19" s="4" customFormat="1" ht="15" customHeight="1" x14ac:dyDescent="0.25">
      <c r="B178" s="3" t="s">
        <v>191</v>
      </c>
      <c r="C178" s="3" t="s">
        <v>124</v>
      </c>
      <c r="D178" s="3" t="s">
        <v>200</v>
      </c>
      <c r="E178" s="6">
        <v>3495</v>
      </c>
      <c r="F178" s="6">
        <v>1259</v>
      </c>
      <c r="G178" s="6">
        <v>274</v>
      </c>
      <c r="H178" s="6">
        <v>521</v>
      </c>
      <c r="I178" s="6">
        <v>203</v>
      </c>
      <c r="J178" s="6">
        <v>1</v>
      </c>
      <c r="K178" s="6"/>
      <c r="L178" s="6"/>
      <c r="M178" s="8">
        <f t="shared" si="9"/>
        <v>999</v>
      </c>
      <c r="N178" s="6"/>
      <c r="O178" s="6"/>
      <c r="P178" s="6">
        <v>999</v>
      </c>
      <c r="Q178" s="9">
        <f t="shared" si="13"/>
        <v>0.36022889842632333</v>
      </c>
      <c r="R178" s="9">
        <f t="shared" si="11"/>
        <v>0.28583690987124466</v>
      </c>
      <c r="S178" s="3"/>
    </row>
    <row r="179" spans="2:19" s="4" customFormat="1" ht="15" customHeight="1" x14ac:dyDescent="0.25">
      <c r="B179" s="3" t="s">
        <v>191</v>
      </c>
      <c r="C179" s="3" t="s">
        <v>124</v>
      </c>
      <c r="D179" s="3" t="s">
        <v>126</v>
      </c>
      <c r="E179" s="6">
        <v>18760</v>
      </c>
      <c r="F179" s="6">
        <v>16945</v>
      </c>
      <c r="G179" s="6">
        <v>215</v>
      </c>
      <c r="H179" s="6">
        <v>8146</v>
      </c>
      <c r="I179" s="6">
        <v>3772</v>
      </c>
      <c r="J179" s="6">
        <v>1</v>
      </c>
      <c r="K179" s="6">
        <v>1</v>
      </c>
      <c r="L179" s="6">
        <v>1</v>
      </c>
      <c r="M179" s="8">
        <f t="shared" si="9"/>
        <v>12136</v>
      </c>
      <c r="N179" s="6">
        <v>202</v>
      </c>
      <c r="O179" s="6">
        <v>11</v>
      </c>
      <c r="P179" s="6">
        <v>12349</v>
      </c>
      <c r="Q179" s="9">
        <f t="shared" si="13"/>
        <v>0.9032515991471215</v>
      </c>
      <c r="R179" s="9">
        <f t="shared" si="11"/>
        <v>0.64690831556503203</v>
      </c>
      <c r="S179" s="3"/>
    </row>
    <row r="180" spans="2:19" s="4" customFormat="1" ht="15" customHeight="1" x14ac:dyDescent="0.25">
      <c r="B180" s="3" t="s">
        <v>191</v>
      </c>
      <c r="C180" s="3" t="s">
        <v>124</v>
      </c>
      <c r="D180" s="3" t="s">
        <v>201</v>
      </c>
      <c r="E180" s="6">
        <v>1587</v>
      </c>
      <c r="F180" s="6">
        <v>1070</v>
      </c>
      <c r="G180" s="6">
        <v>66</v>
      </c>
      <c r="H180" s="6">
        <v>897</v>
      </c>
      <c r="I180" s="6">
        <v>45</v>
      </c>
      <c r="J180" s="6"/>
      <c r="K180" s="6"/>
      <c r="L180" s="6"/>
      <c r="M180" s="8">
        <f t="shared" si="9"/>
        <v>1008</v>
      </c>
      <c r="N180" s="6">
        <v>1</v>
      </c>
      <c r="O180" s="6"/>
      <c r="P180" s="6">
        <v>1009</v>
      </c>
      <c r="Q180" s="9">
        <f t="shared" si="13"/>
        <v>0.67422810333963457</v>
      </c>
      <c r="R180" s="9">
        <f t="shared" si="11"/>
        <v>0.63516068052930053</v>
      </c>
      <c r="S180" s="3"/>
    </row>
    <row r="181" spans="2:19" s="4" customFormat="1" ht="15" customHeight="1" x14ac:dyDescent="0.25">
      <c r="B181" s="3" t="s">
        <v>191</v>
      </c>
      <c r="C181" s="3" t="s">
        <v>124</v>
      </c>
      <c r="D181" s="3" t="s">
        <v>202</v>
      </c>
      <c r="E181" s="6">
        <v>9497</v>
      </c>
      <c r="F181" s="6">
        <v>7631</v>
      </c>
      <c r="G181" s="6">
        <v>1866</v>
      </c>
      <c r="H181" s="6">
        <v>3313</v>
      </c>
      <c r="I181" s="6">
        <v>413</v>
      </c>
      <c r="J181" s="6">
        <v>2</v>
      </c>
      <c r="K181" s="6"/>
      <c r="L181" s="6"/>
      <c r="M181" s="8">
        <f t="shared" si="9"/>
        <v>5594</v>
      </c>
      <c r="N181" s="6"/>
      <c r="O181" s="6"/>
      <c r="P181" s="6">
        <v>5594</v>
      </c>
      <c r="Q181" s="9">
        <f t="shared" si="13"/>
        <v>0.80351690007370746</v>
      </c>
      <c r="R181" s="9">
        <f t="shared" si="11"/>
        <v>0.58902811414130773</v>
      </c>
      <c r="S181" s="3"/>
    </row>
    <row r="182" spans="2:19" s="4" customFormat="1" ht="15" customHeight="1" x14ac:dyDescent="0.25">
      <c r="B182" s="3" t="s">
        <v>191</v>
      </c>
      <c r="C182" s="3" t="s">
        <v>124</v>
      </c>
      <c r="D182" s="3" t="s">
        <v>203</v>
      </c>
      <c r="E182" s="6">
        <v>12432</v>
      </c>
      <c r="F182" s="6">
        <v>12048</v>
      </c>
      <c r="G182" s="6">
        <v>4627</v>
      </c>
      <c r="H182" s="6">
        <v>4041</v>
      </c>
      <c r="I182" s="6">
        <v>194</v>
      </c>
      <c r="J182" s="6">
        <v>4</v>
      </c>
      <c r="K182" s="6"/>
      <c r="L182" s="6"/>
      <c r="M182" s="8">
        <f t="shared" si="9"/>
        <v>8866</v>
      </c>
      <c r="N182" s="6">
        <v>1</v>
      </c>
      <c r="O182" s="6"/>
      <c r="P182" s="6">
        <v>8867</v>
      </c>
      <c r="Q182" s="9">
        <f t="shared" si="13"/>
        <v>0.96911196911196906</v>
      </c>
      <c r="R182" s="9">
        <f t="shared" si="11"/>
        <v>0.71315958815958813</v>
      </c>
      <c r="S182" s="3"/>
    </row>
    <row r="183" spans="2:19" s="4" customFormat="1" ht="15" customHeight="1" x14ac:dyDescent="0.25">
      <c r="B183" s="3" t="s">
        <v>191</v>
      </c>
      <c r="C183" s="3" t="s">
        <v>124</v>
      </c>
      <c r="D183" s="3" t="s">
        <v>204</v>
      </c>
      <c r="E183" s="6">
        <v>2132</v>
      </c>
      <c r="F183" s="6">
        <v>1627</v>
      </c>
      <c r="G183" s="6">
        <v>250</v>
      </c>
      <c r="H183" s="6">
        <v>1082</v>
      </c>
      <c r="I183" s="6">
        <v>248</v>
      </c>
      <c r="J183" s="6">
        <v>9</v>
      </c>
      <c r="K183" s="6"/>
      <c r="L183" s="6"/>
      <c r="M183" s="8">
        <f t="shared" si="9"/>
        <v>1589</v>
      </c>
      <c r="N183" s="6"/>
      <c r="O183" s="6"/>
      <c r="P183" s="6">
        <v>1589</v>
      </c>
      <c r="Q183" s="9">
        <f t="shared" si="13"/>
        <v>0.76313320825515951</v>
      </c>
      <c r="R183" s="9">
        <f t="shared" si="11"/>
        <v>0.74530956848030017</v>
      </c>
      <c r="S183" s="3"/>
    </row>
    <row r="184" spans="2:19" s="4" customFormat="1" ht="15" customHeight="1" x14ac:dyDescent="0.25">
      <c r="B184" s="3" t="s">
        <v>191</v>
      </c>
      <c r="C184" s="3" t="s">
        <v>124</v>
      </c>
      <c r="D184" s="3" t="s">
        <v>205</v>
      </c>
      <c r="E184" s="6">
        <v>34038</v>
      </c>
      <c r="F184" s="6">
        <v>4820</v>
      </c>
      <c r="G184" s="6">
        <v>530</v>
      </c>
      <c r="H184" s="6">
        <v>1160</v>
      </c>
      <c r="I184" s="6">
        <v>1087</v>
      </c>
      <c r="J184" s="6">
        <v>1</v>
      </c>
      <c r="K184" s="6"/>
      <c r="L184" s="6"/>
      <c r="M184" s="8">
        <f t="shared" si="9"/>
        <v>2778</v>
      </c>
      <c r="N184" s="6">
        <v>9</v>
      </c>
      <c r="O184" s="6"/>
      <c r="P184" s="6">
        <v>2787</v>
      </c>
      <c r="Q184" s="9">
        <f t="shared" si="13"/>
        <v>0.14160643986133145</v>
      </c>
      <c r="R184" s="9">
        <f t="shared" si="11"/>
        <v>8.1614665961572366E-2</v>
      </c>
      <c r="S184" s="3"/>
    </row>
    <row r="185" spans="2:19" s="4" customFormat="1" ht="15" customHeight="1" x14ac:dyDescent="0.25">
      <c r="B185" s="3" t="s">
        <v>191</v>
      </c>
      <c r="C185" s="3" t="s">
        <v>124</v>
      </c>
      <c r="D185" s="3" t="s">
        <v>206</v>
      </c>
      <c r="E185" s="6">
        <v>3773</v>
      </c>
      <c r="F185" s="6">
        <v>2546</v>
      </c>
      <c r="G185" s="6">
        <v>105</v>
      </c>
      <c r="H185" s="6">
        <v>783</v>
      </c>
      <c r="I185" s="6">
        <v>413</v>
      </c>
      <c r="J185" s="6"/>
      <c r="K185" s="6"/>
      <c r="L185" s="6"/>
      <c r="M185" s="8">
        <f t="shared" si="9"/>
        <v>1301</v>
      </c>
      <c r="N185" s="6"/>
      <c r="O185" s="6"/>
      <c r="P185" s="6">
        <v>1301</v>
      </c>
      <c r="Q185" s="9">
        <f t="shared" si="13"/>
        <v>0.67479459316194013</v>
      </c>
      <c r="R185" s="9">
        <f t="shared" si="11"/>
        <v>0.34481844685926316</v>
      </c>
      <c r="S185" s="3"/>
    </row>
    <row r="186" spans="2:19" s="4" customFormat="1" ht="15" customHeight="1" x14ac:dyDescent="0.25">
      <c r="B186" s="3" t="s">
        <v>191</v>
      </c>
      <c r="C186" s="3" t="s">
        <v>124</v>
      </c>
      <c r="D186" s="3" t="s">
        <v>207</v>
      </c>
      <c r="E186" s="6">
        <v>4906</v>
      </c>
      <c r="F186" s="6">
        <v>1983</v>
      </c>
      <c r="G186" s="6">
        <v>109</v>
      </c>
      <c r="H186" s="6">
        <v>822</v>
      </c>
      <c r="I186" s="6">
        <v>507</v>
      </c>
      <c r="J186" s="6">
        <v>5</v>
      </c>
      <c r="K186" s="6"/>
      <c r="L186" s="6"/>
      <c r="M186" s="8">
        <f t="shared" ref="M186:M233" si="16">SUM(G186:L186)</f>
        <v>1443</v>
      </c>
      <c r="N186" s="6"/>
      <c r="O186" s="6"/>
      <c r="P186" s="6">
        <v>1443</v>
      </c>
      <c r="Q186" s="9">
        <f t="shared" si="13"/>
        <v>0.40419894007337953</v>
      </c>
      <c r="R186" s="9">
        <f t="shared" si="11"/>
        <v>0.29412963717896451</v>
      </c>
      <c r="S186" s="3"/>
    </row>
    <row r="187" spans="2:19" s="4" customFormat="1" ht="15" customHeight="1" x14ac:dyDescent="0.25">
      <c r="B187" s="3" t="s">
        <v>191</v>
      </c>
      <c r="C187" s="3" t="s">
        <v>124</v>
      </c>
      <c r="D187" s="3" t="s">
        <v>208</v>
      </c>
      <c r="E187" s="6">
        <v>19722</v>
      </c>
      <c r="F187" s="6">
        <v>19199</v>
      </c>
      <c r="G187" s="6">
        <v>438</v>
      </c>
      <c r="H187" s="6">
        <v>8563</v>
      </c>
      <c r="I187" s="6">
        <v>5110</v>
      </c>
      <c r="J187" s="6">
        <v>4</v>
      </c>
      <c r="K187" s="6">
        <v>1</v>
      </c>
      <c r="L187" s="6">
        <v>24</v>
      </c>
      <c r="M187" s="8">
        <f t="shared" si="16"/>
        <v>14140</v>
      </c>
      <c r="N187" s="6">
        <v>155</v>
      </c>
      <c r="O187" s="6">
        <v>24</v>
      </c>
      <c r="P187" s="6">
        <v>14319</v>
      </c>
      <c r="Q187" s="9">
        <f t="shared" si="13"/>
        <v>0.97348139133962075</v>
      </c>
      <c r="R187" s="9">
        <f t="shared" si="11"/>
        <v>0.71696582496704186</v>
      </c>
      <c r="S187" s="3"/>
    </row>
    <row r="188" spans="2:19" s="4" customFormat="1" ht="15" customHeight="1" x14ac:dyDescent="0.25">
      <c r="B188" s="3" t="s">
        <v>191</v>
      </c>
      <c r="C188" s="3" t="s">
        <v>124</v>
      </c>
      <c r="D188" s="3" t="s">
        <v>209</v>
      </c>
      <c r="E188" s="6">
        <v>4428</v>
      </c>
      <c r="F188" s="6">
        <v>3952</v>
      </c>
      <c r="G188" s="6">
        <v>1</v>
      </c>
      <c r="H188" s="6">
        <v>1862</v>
      </c>
      <c r="I188" s="6">
        <v>770</v>
      </c>
      <c r="J188" s="6">
        <v>34</v>
      </c>
      <c r="K188" s="6"/>
      <c r="L188" s="6"/>
      <c r="M188" s="8">
        <f t="shared" si="16"/>
        <v>2667</v>
      </c>
      <c r="N188" s="6">
        <v>44</v>
      </c>
      <c r="O188" s="6"/>
      <c r="P188" s="6">
        <v>2711</v>
      </c>
      <c r="Q188" s="9">
        <f t="shared" si="13"/>
        <v>0.8925022583559169</v>
      </c>
      <c r="R188" s="9">
        <f t="shared" si="11"/>
        <v>0.60230352303523038</v>
      </c>
      <c r="S188" s="3"/>
    </row>
    <row r="189" spans="2:19" s="4" customFormat="1" ht="15" customHeight="1" x14ac:dyDescent="0.25">
      <c r="B189" s="3" t="s">
        <v>191</v>
      </c>
      <c r="C189" s="3" t="s">
        <v>124</v>
      </c>
      <c r="D189" s="3" t="s">
        <v>210</v>
      </c>
      <c r="E189" s="6">
        <v>1306</v>
      </c>
      <c r="F189" s="6">
        <v>1643</v>
      </c>
      <c r="G189" s="6">
        <v>7</v>
      </c>
      <c r="H189" s="6">
        <v>150</v>
      </c>
      <c r="I189" s="6">
        <v>853</v>
      </c>
      <c r="J189" s="6">
        <v>194</v>
      </c>
      <c r="K189" s="6">
        <v>4</v>
      </c>
      <c r="L189" s="6"/>
      <c r="M189" s="8">
        <f t="shared" si="16"/>
        <v>1208</v>
      </c>
      <c r="N189" s="6">
        <v>19</v>
      </c>
      <c r="O189" s="6"/>
      <c r="P189" s="6">
        <v>1227</v>
      </c>
      <c r="Q189" s="9">
        <f t="shared" si="13"/>
        <v>1.2580398162327717</v>
      </c>
      <c r="R189" s="9">
        <f t="shared" si="11"/>
        <v>0.92496171516079628</v>
      </c>
      <c r="S189" s="3"/>
    </row>
    <row r="190" spans="2:19" s="4" customFormat="1" ht="15" customHeight="1" x14ac:dyDescent="0.25">
      <c r="B190" s="3" t="s">
        <v>191</v>
      </c>
      <c r="C190" s="3" t="s">
        <v>124</v>
      </c>
      <c r="D190" s="3" t="s">
        <v>211</v>
      </c>
      <c r="E190" s="6">
        <v>58522</v>
      </c>
      <c r="F190" s="6">
        <v>71164</v>
      </c>
      <c r="G190" s="6">
        <v>780</v>
      </c>
      <c r="H190" s="6">
        <v>9375</v>
      </c>
      <c r="I190" s="6">
        <v>19975</v>
      </c>
      <c r="J190" s="6">
        <v>11924</v>
      </c>
      <c r="K190" s="6">
        <v>12630</v>
      </c>
      <c r="L190" s="6">
        <v>1637</v>
      </c>
      <c r="M190" s="8">
        <f t="shared" si="16"/>
        <v>56321</v>
      </c>
      <c r="N190" s="6">
        <v>797</v>
      </c>
      <c r="O190" s="6">
        <v>68</v>
      </c>
      <c r="P190" s="6">
        <v>57186</v>
      </c>
      <c r="Q190" s="9">
        <f t="shared" si="13"/>
        <v>1.2160213253135572</v>
      </c>
      <c r="R190" s="9">
        <f t="shared" si="11"/>
        <v>0.96239021222788013</v>
      </c>
      <c r="S190" s="3"/>
    </row>
    <row r="191" spans="2:19" s="4" customFormat="1" ht="15" customHeight="1" x14ac:dyDescent="0.25">
      <c r="B191" s="3" t="s">
        <v>191</v>
      </c>
      <c r="C191" s="3" t="s">
        <v>124</v>
      </c>
      <c r="D191" s="3" t="s">
        <v>212</v>
      </c>
      <c r="E191" s="6">
        <v>5472</v>
      </c>
      <c r="F191" s="6">
        <v>2466</v>
      </c>
      <c r="G191" s="6">
        <v>253</v>
      </c>
      <c r="H191" s="6">
        <v>905</v>
      </c>
      <c r="I191" s="6">
        <v>683</v>
      </c>
      <c r="J191" s="6">
        <v>2</v>
      </c>
      <c r="K191" s="6"/>
      <c r="L191" s="6">
        <v>1</v>
      </c>
      <c r="M191" s="8">
        <f t="shared" si="16"/>
        <v>1844</v>
      </c>
      <c r="N191" s="6">
        <v>3</v>
      </c>
      <c r="O191" s="6"/>
      <c r="P191" s="6">
        <v>1847</v>
      </c>
      <c r="Q191" s="9">
        <f t="shared" si="13"/>
        <v>0.45065789473684209</v>
      </c>
      <c r="R191" s="9">
        <f t="shared" si="11"/>
        <v>0.33698830409356723</v>
      </c>
      <c r="S191" s="3"/>
    </row>
    <row r="192" spans="2:19" s="4" customFormat="1" ht="15" customHeight="1" x14ac:dyDescent="0.25">
      <c r="B192" s="3" t="s">
        <v>191</v>
      </c>
      <c r="C192" s="3" t="s">
        <v>124</v>
      </c>
      <c r="D192" s="3" t="s">
        <v>213</v>
      </c>
      <c r="E192" s="6">
        <v>4464</v>
      </c>
      <c r="F192" s="6">
        <v>2417</v>
      </c>
      <c r="G192" s="6">
        <v>159</v>
      </c>
      <c r="H192" s="6">
        <v>901</v>
      </c>
      <c r="I192" s="6">
        <v>814</v>
      </c>
      <c r="J192" s="6">
        <v>52</v>
      </c>
      <c r="K192" s="6"/>
      <c r="L192" s="6"/>
      <c r="M192" s="8">
        <f t="shared" si="16"/>
        <v>1926</v>
      </c>
      <c r="N192" s="6">
        <v>3</v>
      </c>
      <c r="O192" s="6"/>
      <c r="P192" s="6">
        <v>1929</v>
      </c>
      <c r="Q192" s="9">
        <f t="shared" si="13"/>
        <v>0.54144265232974909</v>
      </c>
      <c r="R192" s="9">
        <f t="shared" si="11"/>
        <v>0.43145161290322581</v>
      </c>
      <c r="S192" s="3"/>
    </row>
    <row r="193" spans="2:19" s="4" customFormat="1" ht="15" customHeight="1" x14ac:dyDescent="0.25">
      <c r="B193" s="3" t="s">
        <v>191</v>
      </c>
      <c r="C193" s="3" t="s">
        <v>124</v>
      </c>
      <c r="D193" s="3" t="s">
        <v>214</v>
      </c>
      <c r="E193" s="6">
        <v>12013</v>
      </c>
      <c r="F193" s="6">
        <v>8613</v>
      </c>
      <c r="G193" s="6">
        <v>62</v>
      </c>
      <c r="H193" s="6">
        <v>5650</v>
      </c>
      <c r="I193" s="6">
        <v>1150</v>
      </c>
      <c r="J193" s="6">
        <v>16</v>
      </c>
      <c r="K193" s="6">
        <v>8</v>
      </c>
      <c r="L193" s="6">
        <v>7</v>
      </c>
      <c r="M193" s="8">
        <f t="shared" si="16"/>
        <v>6893</v>
      </c>
      <c r="N193" s="6">
        <v>146</v>
      </c>
      <c r="O193" s="6">
        <v>24</v>
      </c>
      <c r="P193" s="6">
        <v>7063</v>
      </c>
      <c r="Q193" s="9">
        <f t="shared" si="13"/>
        <v>0.71697327894780649</v>
      </c>
      <c r="R193" s="9">
        <f t="shared" si="11"/>
        <v>0.57379505535669695</v>
      </c>
      <c r="S193" s="3"/>
    </row>
    <row r="194" spans="2:19" s="4" customFormat="1" ht="15" customHeight="1" x14ac:dyDescent="0.25">
      <c r="B194" s="3" t="s">
        <v>191</v>
      </c>
      <c r="C194" s="3" t="s">
        <v>124</v>
      </c>
      <c r="D194" s="3" t="s">
        <v>215</v>
      </c>
      <c r="E194" s="6">
        <v>2623</v>
      </c>
      <c r="F194" s="6">
        <v>2565</v>
      </c>
      <c r="G194" s="6">
        <v>142</v>
      </c>
      <c r="H194" s="6">
        <v>320</v>
      </c>
      <c r="I194" s="6">
        <v>746</v>
      </c>
      <c r="J194" s="6">
        <v>1</v>
      </c>
      <c r="K194" s="6"/>
      <c r="L194" s="6"/>
      <c r="M194" s="8">
        <f t="shared" si="16"/>
        <v>1209</v>
      </c>
      <c r="N194" s="6">
        <v>5</v>
      </c>
      <c r="O194" s="6"/>
      <c r="P194" s="6">
        <v>1214</v>
      </c>
      <c r="Q194" s="9">
        <f t="shared" si="13"/>
        <v>0.97788791460160118</v>
      </c>
      <c r="R194" s="9">
        <f t="shared" si="11"/>
        <v>0.4609226077011056</v>
      </c>
      <c r="S194" s="3"/>
    </row>
    <row r="195" spans="2:19" s="4" customFormat="1" ht="15" customHeight="1" x14ac:dyDescent="0.25">
      <c r="B195" s="3" t="s">
        <v>191</v>
      </c>
      <c r="C195" s="3" t="s">
        <v>124</v>
      </c>
      <c r="D195" s="3" t="s">
        <v>10</v>
      </c>
      <c r="E195" s="6">
        <v>11776</v>
      </c>
      <c r="F195" s="6">
        <v>84</v>
      </c>
      <c r="G195" s="6">
        <v>2</v>
      </c>
      <c r="H195" s="6">
        <v>21</v>
      </c>
      <c r="I195" s="6">
        <v>7</v>
      </c>
      <c r="J195" s="6"/>
      <c r="K195" s="6"/>
      <c r="L195" s="6"/>
      <c r="M195" s="8">
        <f t="shared" si="16"/>
        <v>30</v>
      </c>
      <c r="N195" s="6">
        <v>18</v>
      </c>
      <c r="O195" s="6">
        <v>12</v>
      </c>
      <c r="P195" s="6">
        <v>60</v>
      </c>
      <c r="Q195" s="9">
        <f t="shared" si="13"/>
        <v>7.1331521739130431E-3</v>
      </c>
      <c r="R195" s="9">
        <f t="shared" si="11"/>
        <v>2.547554347826087E-3</v>
      </c>
      <c r="S195" s="3"/>
    </row>
    <row r="196" spans="2:19" s="4" customFormat="1" ht="15" customHeight="1" x14ac:dyDescent="0.25">
      <c r="B196" s="3" t="s">
        <v>191</v>
      </c>
      <c r="C196" s="3" t="s">
        <v>124</v>
      </c>
      <c r="D196" s="3" t="s">
        <v>216</v>
      </c>
      <c r="E196" s="6">
        <v>1590</v>
      </c>
      <c r="F196" s="6">
        <v>2172</v>
      </c>
      <c r="G196" s="6">
        <v>40</v>
      </c>
      <c r="H196" s="6">
        <v>1312</v>
      </c>
      <c r="I196" s="6">
        <v>287</v>
      </c>
      <c r="J196" s="6">
        <v>4</v>
      </c>
      <c r="K196" s="6"/>
      <c r="L196" s="6"/>
      <c r="M196" s="8">
        <f t="shared" si="16"/>
        <v>1643</v>
      </c>
      <c r="N196" s="6">
        <v>36</v>
      </c>
      <c r="O196" s="6"/>
      <c r="P196" s="6">
        <v>1679</v>
      </c>
      <c r="Q196" s="9">
        <f t="shared" si="13"/>
        <v>1.3660377358490565</v>
      </c>
      <c r="R196" s="9">
        <f t="shared" si="11"/>
        <v>1.0333333333333334</v>
      </c>
      <c r="S196" s="3"/>
    </row>
    <row r="197" spans="2:19" s="4" customFormat="1" ht="15" customHeight="1" x14ac:dyDescent="0.25">
      <c r="B197" s="3" t="s">
        <v>191</v>
      </c>
      <c r="C197" s="3" t="s">
        <v>124</v>
      </c>
      <c r="D197" s="3" t="s">
        <v>217</v>
      </c>
      <c r="E197" s="6">
        <v>1266</v>
      </c>
      <c r="F197" s="6">
        <v>1083</v>
      </c>
      <c r="G197" s="6">
        <v>71</v>
      </c>
      <c r="H197" s="6">
        <v>395</v>
      </c>
      <c r="I197" s="6">
        <v>106</v>
      </c>
      <c r="J197" s="6"/>
      <c r="K197" s="6"/>
      <c r="L197" s="6"/>
      <c r="M197" s="8">
        <f t="shared" si="16"/>
        <v>572</v>
      </c>
      <c r="N197" s="6">
        <v>2</v>
      </c>
      <c r="O197" s="6"/>
      <c r="P197" s="6">
        <v>574</v>
      </c>
      <c r="Q197" s="9">
        <f t="shared" si="13"/>
        <v>0.85545023696682465</v>
      </c>
      <c r="R197" s="9">
        <f t="shared" si="11"/>
        <v>0.4518167456556082</v>
      </c>
      <c r="S197" s="3"/>
    </row>
    <row r="198" spans="2:19" s="4" customFormat="1" ht="15" customHeight="1" x14ac:dyDescent="0.25">
      <c r="B198" s="3" t="s">
        <v>191</v>
      </c>
      <c r="C198" s="3" t="s">
        <v>124</v>
      </c>
      <c r="D198" s="3" t="s">
        <v>218</v>
      </c>
      <c r="E198" s="6">
        <v>68257</v>
      </c>
      <c r="F198" s="6">
        <v>76277</v>
      </c>
      <c r="G198" s="6">
        <v>2355</v>
      </c>
      <c r="H198" s="6">
        <v>23155</v>
      </c>
      <c r="I198" s="6">
        <v>27929</v>
      </c>
      <c r="J198" s="6">
        <v>2649</v>
      </c>
      <c r="K198" s="6">
        <v>2</v>
      </c>
      <c r="L198" s="6">
        <v>30</v>
      </c>
      <c r="M198" s="8">
        <f t="shared" si="16"/>
        <v>56120</v>
      </c>
      <c r="N198" s="6">
        <v>1012</v>
      </c>
      <c r="O198" s="6">
        <v>257</v>
      </c>
      <c r="P198" s="6">
        <v>57389</v>
      </c>
      <c r="Q198" s="9">
        <f t="shared" si="13"/>
        <v>1.117497106523873</v>
      </c>
      <c r="R198" s="9">
        <f t="shared" ref="R198:R233" si="17">+M198/E198</f>
        <v>0.82218673542640319</v>
      </c>
      <c r="S198" s="3"/>
    </row>
    <row r="199" spans="2:19" s="4" customFormat="1" ht="15" customHeight="1" x14ac:dyDescent="0.25">
      <c r="B199" s="3" t="s">
        <v>191</v>
      </c>
      <c r="C199" s="3" t="s">
        <v>124</v>
      </c>
      <c r="D199" s="3" t="s">
        <v>219</v>
      </c>
      <c r="E199" s="6">
        <v>2604</v>
      </c>
      <c r="F199" s="6">
        <v>2002</v>
      </c>
      <c r="G199" s="6">
        <v>279</v>
      </c>
      <c r="H199" s="6">
        <v>947</v>
      </c>
      <c r="I199" s="6">
        <v>227</v>
      </c>
      <c r="J199" s="6">
        <v>1</v>
      </c>
      <c r="K199" s="6"/>
      <c r="L199" s="6"/>
      <c r="M199" s="8">
        <f t="shared" si="16"/>
        <v>1454</v>
      </c>
      <c r="N199" s="6"/>
      <c r="O199" s="6"/>
      <c r="P199" s="6">
        <v>1454</v>
      </c>
      <c r="Q199" s="9">
        <f t="shared" si="13"/>
        <v>0.76881720430107525</v>
      </c>
      <c r="R199" s="9">
        <f t="shared" si="17"/>
        <v>0.55837173579109067</v>
      </c>
      <c r="S199" s="3"/>
    </row>
    <row r="200" spans="2:19" s="4" customFormat="1" ht="15" customHeight="1" x14ac:dyDescent="0.25">
      <c r="B200" s="3" t="s">
        <v>191</v>
      </c>
      <c r="C200" s="3" t="s">
        <v>124</v>
      </c>
      <c r="D200" s="3" t="s">
        <v>220</v>
      </c>
      <c r="E200" s="6">
        <v>3455</v>
      </c>
      <c r="F200" s="6">
        <v>2516</v>
      </c>
      <c r="G200" s="6">
        <v>257</v>
      </c>
      <c r="H200" s="6">
        <v>879</v>
      </c>
      <c r="I200" s="6">
        <v>603</v>
      </c>
      <c r="J200" s="6">
        <v>18</v>
      </c>
      <c r="K200" s="6"/>
      <c r="L200" s="6"/>
      <c r="M200" s="8">
        <f t="shared" si="16"/>
        <v>1757</v>
      </c>
      <c r="N200" s="6">
        <v>13</v>
      </c>
      <c r="O200" s="6"/>
      <c r="P200" s="6">
        <v>1770</v>
      </c>
      <c r="Q200" s="9">
        <f t="shared" si="13"/>
        <v>0.72821997105643999</v>
      </c>
      <c r="R200" s="9">
        <f t="shared" si="17"/>
        <v>0.50853835021707672</v>
      </c>
      <c r="S200" s="3"/>
    </row>
    <row r="201" spans="2:19" s="4" customFormat="1" ht="15" customHeight="1" x14ac:dyDescent="0.25">
      <c r="B201" s="3" t="s">
        <v>191</v>
      </c>
      <c r="C201" s="3" t="s">
        <v>124</v>
      </c>
      <c r="D201" s="3" t="s">
        <v>221</v>
      </c>
      <c r="E201" s="6">
        <v>3235</v>
      </c>
      <c r="F201" s="6">
        <v>2474</v>
      </c>
      <c r="G201" s="6">
        <v>124</v>
      </c>
      <c r="H201" s="6">
        <v>980</v>
      </c>
      <c r="I201" s="6">
        <v>709</v>
      </c>
      <c r="J201" s="6"/>
      <c r="K201" s="6"/>
      <c r="L201" s="6"/>
      <c r="M201" s="8">
        <f t="shared" si="16"/>
        <v>1813</v>
      </c>
      <c r="N201" s="6">
        <v>4</v>
      </c>
      <c r="O201" s="6"/>
      <c r="P201" s="6">
        <v>1817</v>
      </c>
      <c r="Q201" s="9">
        <f t="shared" si="13"/>
        <v>0.76476043276661509</v>
      </c>
      <c r="R201" s="9">
        <f t="shared" si="17"/>
        <v>0.56043276661514685</v>
      </c>
      <c r="S201" s="3"/>
    </row>
    <row r="202" spans="2:19" s="4" customFormat="1" ht="15" customHeight="1" x14ac:dyDescent="0.25">
      <c r="B202" s="3" t="s">
        <v>191</v>
      </c>
      <c r="C202" s="3" t="s">
        <v>124</v>
      </c>
      <c r="D202" s="3" t="s">
        <v>222</v>
      </c>
      <c r="E202" s="6">
        <v>10022</v>
      </c>
      <c r="F202" s="6">
        <v>10712</v>
      </c>
      <c r="G202" s="6">
        <v>10</v>
      </c>
      <c r="H202" s="6">
        <v>1056</v>
      </c>
      <c r="I202" s="6">
        <v>3048</v>
      </c>
      <c r="J202" s="6">
        <v>388</v>
      </c>
      <c r="K202" s="6">
        <v>78</v>
      </c>
      <c r="L202" s="6"/>
      <c r="M202" s="8">
        <f t="shared" si="16"/>
        <v>4580</v>
      </c>
      <c r="N202" s="6">
        <v>34</v>
      </c>
      <c r="O202" s="6">
        <v>1</v>
      </c>
      <c r="P202" s="6">
        <v>4615</v>
      </c>
      <c r="Q202" s="9">
        <f t="shared" si="13"/>
        <v>1.0688485332269009</v>
      </c>
      <c r="R202" s="9">
        <f t="shared" si="17"/>
        <v>0.45699461185392137</v>
      </c>
      <c r="S202" s="3"/>
    </row>
    <row r="203" spans="2:19" s="4" customFormat="1" ht="15" customHeight="1" x14ac:dyDescent="0.25">
      <c r="B203" s="3" t="s">
        <v>191</v>
      </c>
      <c r="C203" s="3" t="s">
        <v>124</v>
      </c>
      <c r="D203" s="3" t="s">
        <v>223</v>
      </c>
      <c r="E203" s="6">
        <v>12751</v>
      </c>
      <c r="F203" s="6">
        <v>14490</v>
      </c>
      <c r="G203" s="6">
        <v>307</v>
      </c>
      <c r="H203" s="6">
        <v>5387</v>
      </c>
      <c r="I203" s="6">
        <v>4262</v>
      </c>
      <c r="J203" s="6">
        <v>925</v>
      </c>
      <c r="K203" s="6">
        <v>158</v>
      </c>
      <c r="L203" s="6">
        <v>3</v>
      </c>
      <c r="M203" s="8">
        <f t="shared" si="16"/>
        <v>11042</v>
      </c>
      <c r="N203" s="6">
        <v>246</v>
      </c>
      <c r="O203" s="6">
        <v>58</v>
      </c>
      <c r="P203" s="6">
        <v>11346</v>
      </c>
      <c r="Q203" s="9">
        <f t="shared" si="13"/>
        <v>1.1363814602776252</v>
      </c>
      <c r="R203" s="9">
        <f t="shared" si="17"/>
        <v>0.86597129636891224</v>
      </c>
      <c r="S203" s="3"/>
    </row>
    <row r="204" spans="2:19" s="4" customFormat="1" ht="15" customHeight="1" x14ac:dyDescent="0.25">
      <c r="B204" s="3" t="s">
        <v>191</v>
      </c>
      <c r="C204" s="3" t="s">
        <v>124</v>
      </c>
      <c r="D204" s="3" t="s">
        <v>224</v>
      </c>
      <c r="E204" s="6">
        <v>4800</v>
      </c>
      <c r="F204" s="6">
        <v>3170</v>
      </c>
      <c r="G204" s="6">
        <v>141</v>
      </c>
      <c r="H204" s="6">
        <v>1518</v>
      </c>
      <c r="I204" s="6">
        <v>448</v>
      </c>
      <c r="J204" s="6">
        <v>2</v>
      </c>
      <c r="K204" s="6"/>
      <c r="L204" s="6"/>
      <c r="M204" s="8">
        <f t="shared" si="16"/>
        <v>2109</v>
      </c>
      <c r="N204" s="6">
        <v>30</v>
      </c>
      <c r="O204" s="6">
        <v>2</v>
      </c>
      <c r="P204" s="6">
        <v>2141</v>
      </c>
      <c r="Q204" s="9">
        <f t="shared" si="13"/>
        <v>0.66041666666666665</v>
      </c>
      <c r="R204" s="9">
        <f t="shared" si="17"/>
        <v>0.43937500000000002</v>
      </c>
      <c r="S204" s="3"/>
    </row>
    <row r="205" spans="2:19" s="4" customFormat="1" ht="15" customHeight="1" x14ac:dyDescent="0.25">
      <c r="B205" s="3" t="s">
        <v>191</v>
      </c>
      <c r="C205" s="3" t="s">
        <v>124</v>
      </c>
      <c r="D205" s="3" t="s">
        <v>225</v>
      </c>
      <c r="E205" s="6">
        <v>2520</v>
      </c>
      <c r="F205" s="6">
        <v>845</v>
      </c>
      <c r="G205" s="6">
        <v>99</v>
      </c>
      <c r="H205" s="6">
        <v>141</v>
      </c>
      <c r="I205" s="6">
        <v>134</v>
      </c>
      <c r="J205" s="6"/>
      <c r="K205" s="6"/>
      <c r="L205" s="6"/>
      <c r="M205" s="8">
        <f t="shared" si="16"/>
        <v>374</v>
      </c>
      <c r="N205" s="6"/>
      <c r="O205" s="6"/>
      <c r="P205" s="6">
        <v>374</v>
      </c>
      <c r="Q205" s="9">
        <f t="shared" si="13"/>
        <v>0.33531746031746029</v>
      </c>
      <c r="R205" s="9">
        <f t="shared" si="17"/>
        <v>0.14841269841269841</v>
      </c>
      <c r="S205" s="3"/>
    </row>
    <row r="206" spans="2:19" s="4" customFormat="1" ht="15" customHeight="1" x14ac:dyDescent="0.25">
      <c r="B206" s="3" t="s">
        <v>191</v>
      </c>
      <c r="C206" s="3" t="s">
        <v>124</v>
      </c>
      <c r="D206" s="3" t="s">
        <v>226</v>
      </c>
      <c r="E206" s="6">
        <v>409</v>
      </c>
      <c r="F206" s="6">
        <v>28</v>
      </c>
      <c r="G206" s="6"/>
      <c r="H206" s="6">
        <v>11</v>
      </c>
      <c r="I206" s="6">
        <v>13</v>
      </c>
      <c r="J206" s="6"/>
      <c r="K206" s="6"/>
      <c r="L206" s="6"/>
      <c r="M206" s="8">
        <f t="shared" si="16"/>
        <v>24</v>
      </c>
      <c r="N206" s="6"/>
      <c r="O206" s="6"/>
      <c r="P206" s="6">
        <v>24</v>
      </c>
      <c r="Q206" s="9">
        <f t="shared" si="13"/>
        <v>6.8459657701711488E-2</v>
      </c>
      <c r="R206" s="9">
        <f t="shared" si="17"/>
        <v>5.8679706601466992E-2</v>
      </c>
      <c r="S206" s="3"/>
    </row>
    <row r="207" spans="2:19" s="4" customFormat="1" ht="15" customHeight="1" x14ac:dyDescent="0.25">
      <c r="B207" s="3" t="s">
        <v>191</v>
      </c>
      <c r="C207" s="3" t="s">
        <v>124</v>
      </c>
      <c r="D207" s="3" t="s">
        <v>11</v>
      </c>
      <c r="E207" s="6">
        <v>9803</v>
      </c>
      <c r="F207" s="6"/>
      <c r="G207" s="6"/>
      <c r="H207" s="6"/>
      <c r="I207" s="6"/>
      <c r="J207" s="6"/>
      <c r="K207" s="6"/>
      <c r="L207" s="6"/>
      <c r="M207" s="8"/>
      <c r="N207" s="6"/>
      <c r="O207" s="6">
        <v>1</v>
      </c>
      <c r="P207" s="6">
        <v>1</v>
      </c>
      <c r="Q207" s="9">
        <f t="shared" si="13"/>
        <v>0</v>
      </c>
      <c r="R207" s="9">
        <f t="shared" si="17"/>
        <v>0</v>
      </c>
      <c r="S207" s="3"/>
    </row>
    <row r="208" spans="2:19" s="4" customFormat="1" ht="15" customHeight="1" x14ac:dyDescent="0.25">
      <c r="B208" s="3" t="s">
        <v>191</v>
      </c>
      <c r="C208" s="3" t="s">
        <v>124</v>
      </c>
      <c r="D208" s="3" t="s">
        <v>227</v>
      </c>
      <c r="E208" s="6">
        <v>669933</v>
      </c>
      <c r="F208" s="6">
        <v>691858</v>
      </c>
      <c r="G208" s="6">
        <v>25264</v>
      </c>
      <c r="H208" s="6">
        <v>182000</v>
      </c>
      <c r="I208" s="6">
        <v>168956</v>
      </c>
      <c r="J208" s="6">
        <v>63055</v>
      </c>
      <c r="K208" s="6">
        <v>51691</v>
      </c>
      <c r="L208" s="6">
        <v>30737</v>
      </c>
      <c r="M208" s="8">
        <f t="shared" si="16"/>
        <v>521703</v>
      </c>
      <c r="N208" s="6">
        <v>8914</v>
      </c>
      <c r="O208" s="6">
        <v>608</v>
      </c>
      <c r="P208" s="6">
        <v>531225</v>
      </c>
      <c r="Q208" s="9">
        <f t="shared" si="13"/>
        <v>1.0327271533123461</v>
      </c>
      <c r="R208" s="9">
        <f t="shared" si="17"/>
        <v>0.77873906793664438</v>
      </c>
      <c r="S208" s="3"/>
    </row>
    <row r="209" spans="2:19" s="4" customFormat="1" ht="15" customHeight="1" x14ac:dyDescent="0.25">
      <c r="B209" s="3" t="s">
        <v>191</v>
      </c>
      <c r="C209" s="3" t="s">
        <v>124</v>
      </c>
      <c r="D209" s="3" t="s">
        <v>228</v>
      </c>
      <c r="E209" s="6">
        <v>10344</v>
      </c>
      <c r="F209" s="6">
        <v>2402</v>
      </c>
      <c r="G209" s="6">
        <v>584</v>
      </c>
      <c r="H209" s="6">
        <v>612</v>
      </c>
      <c r="I209" s="6">
        <v>76</v>
      </c>
      <c r="J209" s="6">
        <v>2</v>
      </c>
      <c r="K209" s="6"/>
      <c r="L209" s="6"/>
      <c r="M209" s="8">
        <f t="shared" si="16"/>
        <v>1274</v>
      </c>
      <c r="N209" s="6"/>
      <c r="O209" s="6"/>
      <c r="P209" s="6">
        <v>1274</v>
      </c>
      <c r="Q209" s="9">
        <f t="shared" si="13"/>
        <v>0.23221191028615623</v>
      </c>
      <c r="R209" s="9">
        <f t="shared" si="17"/>
        <v>0.12316318638824439</v>
      </c>
      <c r="S209" s="3"/>
    </row>
    <row r="210" spans="2:19" s="4" customFormat="1" ht="15" customHeight="1" x14ac:dyDescent="0.25">
      <c r="B210" s="3" t="s">
        <v>191</v>
      </c>
      <c r="C210" s="3" t="s">
        <v>124</v>
      </c>
      <c r="D210" s="3" t="s">
        <v>229</v>
      </c>
      <c r="E210" s="6">
        <v>708</v>
      </c>
      <c r="F210" s="6">
        <v>274</v>
      </c>
      <c r="G210" s="6">
        <v>37</v>
      </c>
      <c r="H210" s="6">
        <v>85</v>
      </c>
      <c r="I210" s="6">
        <v>2</v>
      </c>
      <c r="J210" s="6"/>
      <c r="K210" s="6"/>
      <c r="L210" s="6"/>
      <c r="M210" s="8">
        <f t="shared" si="16"/>
        <v>124</v>
      </c>
      <c r="N210" s="6"/>
      <c r="O210" s="6"/>
      <c r="P210" s="6">
        <v>124</v>
      </c>
      <c r="Q210" s="9">
        <f t="shared" si="13"/>
        <v>0.38700564971751411</v>
      </c>
      <c r="R210" s="9">
        <f t="shared" si="17"/>
        <v>0.1751412429378531</v>
      </c>
      <c r="S210" s="3"/>
    </row>
    <row r="211" spans="2:19" s="4" customFormat="1" ht="15" customHeight="1" x14ac:dyDescent="0.25">
      <c r="B211" s="3" t="s">
        <v>191</v>
      </c>
      <c r="C211" s="3" t="s">
        <v>124</v>
      </c>
      <c r="D211" s="3" t="s">
        <v>230</v>
      </c>
      <c r="E211" s="6">
        <v>4081</v>
      </c>
      <c r="F211" s="6">
        <v>3583</v>
      </c>
      <c r="G211" s="6">
        <v>62</v>
      </c>
      <c r="H211" s="6">
        <v>2448</v>
      </c>
      <c r="I211" s="6">
        <v>339</v>
      </c>
      <c r="J211" s="6"/>
      <c r="K211" s="6"/>
      <c r="L211" s="6"/>
      <c r="M211" s="8">
        <f t="shared" si="16"/>
        <v>2849</v>
      </c>
      <c r="N211" s="6">
        <v>40</v>
      </c>
      <c r="O211" s="6"/>
      <c r="P211" s="6">
        <v>2889</v>
      </c>
      <c r="Q211" s="9">
        <f t="shared" si="13"/>
        <v>0.87797108551825531</v>
      </c>
      <c r="R211" s="9">
        <f t="shared" si="17"/>
        <v>0.69811320754716977</v>
      </c>
      <c r="S211" s="3"/>
    </row>
    <row r="212" spans="2:19" s="4" customFormat="1" ht="15" customHeight="1" x14ac:dyDescent="0.25">
      <c r="B212" s="3" t="s">
        <v>191</v>
      </c>
      <c r="C212" s="3" t="s">
        <v>124</v>
      </c>
      <c r="D212" s="3" t="s">
        <v>231</v>
      </c>
      <c r="E212" s="6">
        <v>9144</v>
      </c>
      <c r="F212" s="6">
        <v>6518</v>
      </c>
      <c r="G212" s="6">
        <v>4249</v>
      </c>
      <c r="H212" s="6">
        <v>1919</v>
      </c>
      <c r="I212" s="6">
        <v>334</v>
      </c>
      <c r="J212" s="6">
        <v>27</v>
      </c>
      <c r="K212" s="6"/>
      <c r="L212" s="6"/>
      <c r="M212" s="8">
        <f t="shared" si="16"/>
        <v>6529</v>
      </c>
      <c r="N212" s="6">
        <v>1</v>
      </c>
      <c r="O212" s="6"/>
      <c r="P212" s="6">
        <v>6530</v>
      </c>
      <c r="Q212" s="9">
        <f t="shared" si="13"/>
        <v>0.71281714785651795</v>
      </c>
      <c r="R212" s="9">
        <f t="shared" si="17"/>
        <v>0.71402012248468938</v>
      </c>
      <c r="S212" s="3"/>
    </row>
    <row r="213" spans="2:19" s="4" customFormat="1" ht="15" customHeight="1" x14ac:dyDescent="0.25">
      <c r="B213" s="3" t="s">
        <v>191</v>
      </c>
      <c r="C213" s="3" t="s">
        <v>124</v>
      </c>
      <c r="D213" s="3" t="s">
        <v>232</v>
      </c>
      <c r="E213" s="6">
        <v>3379</v>
      </c>
      <c r="F213" s="6">
        <v>3636</v>
      </c>
      <c r="G213" s="6">
        <v>880</v>
      </c>
      <c r="H213" s="6">
        <v>2109</v>
      </c>
      <c r="I213" s="6">
        <v>246</v>
      </c>
      <c r="J213" s="6">
        <v>1</v>
      </c>
      <c r="K213" s="6"/>
      <c r="L213" s="6"/>
      <c r="M213" s="8">
        <f t="shared" si="16"/>
        <v>3236</v>
      </c>
      <c r="N213" s="6"/>
      <c r="O213" s="6"/>
      <c r="P213" s="6">
        <v>3236</v>
      </c>
      <c r="Q213" s="9">
        <f t="shared" si="13"/>
        <v>1.0760580053270199</v>
      </c>
      <c r="R213" s="9">
        <f t="shared" si="17"/>
        <v>0.95767978691920685</v>
      </c>
      <c r="S213" s="3"/>
    </row>
    <row r="214" spans="2:19" s="4" customFormat="1" ht="15" customHeight="1" x14ac:dyDescent="0.25">
      <c r="B214" s="3" t="s">
        <v>191</v>
      </c>
      <c r="C214" s="3" t="s">
        <v>124</v>
      </c>
      <c r="D214" s="3" t="s">
        <v>233</v>
      </c>
      <c r="E214" s="6">
        <v>6581</v>
      </c>
      <c r="F214" s="6">
        <v>2234</v>
      </c>
      <c r="G214" s="6">
        <v>1</v>
      </c>
      <c r="H214" s="6">
        <v>398</v>
      </c>
      <c r="I214" s="6">
        <v>966</v>
      </c>
      <c r="J214" s="6">
        <v>195</v>
      </c>
      <c r="K214" s="6">
        <v>123</v>
      </c>
      <c r="L214" s="6">
        <v>2</v>
      </c>
      <c r="M214" s="8">
        <f t="shared" si="16"/>
        <v>1685</v>
      </c>
      <c r="N214" s="6">
        <v>39</v>
      </c>
      <c r="O214" s="6"/>
      <c r="P214" s="6">
        <v>1724</v>
      </c>
      <c r="Q214" s="9">
        <f t="shared" si="13"/>
        <v>0.33946208782859749</v>
      </c>
      <c r="R214" s="9">
        <f t="shared" si="17"/>
        <v>0.25604011548396899</v>
      </c>
      <c r="S214" s="3"/>
    </row>
    <row r="215" spans="2:19" s="4" customFormat="1" ht="15" customHeight="1" x14ac:dyDescent="0.25">
      <c r="B215" s="3" t="s">
        <v>191</v>
      </c>
      <c r="C215" s="3" t="s">
        <v>124</v>
      </c>
      <c r="D215" s="3" t="s">
        <v>13</v>
      </c>
      <c r="E215" s="6">
        <v>17822</v>
      </c>
      <c r="F215" s="6">
        <v>2</v>
      </c>
      <c r="G215" s="6"/>
      <c r="H215" s="6"/>
      <c r="I215" s="6"/>
      <c r="J215" s="6"/>
      <c r="K215" s="6"/>
      <c r="L215" s="6"/>
      <c r="M215" s="8"/>
      <c r="N215" s="6">
        <v>3</v>
      </c>
      <c r="O215" s="6">
        <v>9</v>
      </c>
      <c r="P215" s="6">
        <v>12</v>
      </c>
      <c r="Q215" s="9">
        <f t="shared" si="13"/>
        <v>1.1222085063404781E-4</v>
      </c>
      <c r="R215" s="9">
        <f t="shared" si="17"/>
        <v>0</v>
      </c>
      <c r="S215" s="3"/>
    </row>
    <row r="216" spans="2:19" s="4" customFormat="1" ht="15" customHeight="1" x14ac:dyDescent="0.25">
      <c r="B216" s="3" t="s">
        <v>191</v>
      </c>
      <c r="C216" s="3" t="s">
        <v>124</v>
      </c>
      <c r="D216" s="3" t="s">
        <v>185</v>
      </c>
      <c r="E216" s="6">
        <v>2324</v>
      </c>
      <c r="F216" s="6">
        <v>1</v>
      </c>
      <c r="G216" s="6">
        <v>40</v>
      </c>
      <c r="H216" s="6">
        <v>66</v>
      </c>
      <c r="I216" s="6">
        <v>85</v>
      </c>
      <c r="J216" s="6">
        <v>1</v>
      </c>
      <c r="K216" s="6"/>
      <c r="L216" s="6"/>
      <c r="M216" s="8">
        <f t="shared" si="16"/>
        <v>192</v>
      </c>
      <c r="N216" s="6"/>
      <c r="O216" s="6"/>
      <c r="P216" s="6">
        <v>192</v>
      </c>
      <c r="Q216" s="9">
        <f t="shared" si="13"/>
        <v>4.3029259896729778E-4</v>
      </c>
      <c r="R216" s="9">
        <f t="shared" si="17"/>
        <v>8.2616179001721177E-2</v>
      </c>
      <c r="S216" s="3"/>
    </row>
    <row r="217" spans="2:19" s="4" customFormat="1" ht="15" customHeight="1" x14ac:dyDescent="0.25">
      <c r="B217" s="3" t="s">
        <v>191</v>
      </c>
      <c r="C217" s="3" t="s">
        <v>124</v>
      </c>
      <c r="D217" s="3" t="s">
        <v>234</v>
      </c>
      <c r="E217" s="6">
        <v>12450</v>
      </c>
      <c r="F217" s="6">
        <v>24037</v>
      </c>
      <c r="G217" s="6">
        <v>105</v>
      </c>
      <c r="H217" s="6">
        <v>4586</v>
      </c>
      <c r="I217" s="6">
        <v>9264</v>
      </c>
      <c r="J217" s="6">
        <v>5165</v>
      </c>
      <c r="K217" s="6">
        <v>50</v>
      </c>
      <c r="L217" s="6">
        <v>8</v>
      </c>
      <c r="M217" s="8">
        <f t="shared" si="16"/>
        <v>19178</v>
      </c>
      <c r="N217" s="6">
        <v>409</v>
      </c>
      <c r="O217" s="6">
        <v>84</v>
      </c>
      <c r="P217" s="6">
        <v>19671</v>
      </c>
      <c r="Q217" s="9">
        <f t="shared" si="13"/>
        <v>1.9306827309236947</v>
      </c>
      <c r="R217" s="9">
        <f t="shared" si="17"/>
        <v>1.5404016064257029</v>
      </c>
      <c r="S217" s="3"/>
    </row>
    <row r="218" spans="2:19" s="4" customFormat="1" ht="15" customHeight="1" x14ac:dyDescent="0.25">
      <c r="B218" s="3" t="s">
        <v>191</v>
      </c>
      <c r="C218" s="3" t="s">
        <v>124</v>
      </c>
      <c r="D218" s="3" t="s">
        <v>235</v>
      </c>
      <c r="E218" s="6">
        <v>4437</v>
      </c>
      <c r="F218" s="6">
        <v>1867</v>
      </c>
      <c r="G218" s="6">
        <v>330</v>
      </c>
      <c r="H218" s="6">
        <v>642</v>
      </c>
      <c r="I218" s="6">
        <v>375</v>
      </c>
      <c r="J218" s="6"/>
      <c r="K218" s="6"/>
      <c r="L218" s="6"/>
      <c r="M218" s="8">
        <f t="shared" si="16"/>
        <v>1347</v>
      </c>
      <c r="N218" s="6"/>
      <c r="O218" s="6"/>
      <c r="P218" s="6">
        <v>1347</v>
      </c>
      <c r="Q218" s="9">
        <f t="shared" si="13"/>
        <v>0.42077980617534372</v>
      </c>
      <c r="R218" s="9">
        <f t="shared" si="17"/>
        <v>0.30358350236646381</v>
      </c>
      <c r="S218" s="3"/>
    </row>
    <row r="219" spans="2:19" s="4" customFormat="1" ht="15" customHeight="1" x14ac:dyDescent="0.25">
      <c r="B219" s="3" t="s">
        <v>191</v>
      </c>
      <c r="C219" s="3" t="s">
        <v>124</v>
      </c>
      <c r="D219" s="3" t="s">
        <v>236</v>
      </c>
      <c r="E219" s="6">
        <v>3154</v>
      </c>
      <c r="F219" s="6">
        <v>2616</v>
      </c>
      <c r="G219" s="6">
        <v>232</v>
      </c>
      <c r="H219" s="6">
        <v>837</v>
      </c>
      <c r="I219" s="6">
        <v>642</v>
      </c>
      <c r="J219" s="6">
        <v>1</v>
      </c>
      <c r="K219" s="6"/>
      <c r="L219" s="6"/>
      <c r="M219" s="8">
        <f t="shared" si="16"/>
        <v>1712</v>
      </c>
      <c r="N219" s="6">
        <v>6</v>
      </c>
      <c r="O219" s="6"/>
      <c r="P219" s="6">
        <v>1718</v>
      </c>
      <c r="Q219" s="9">
        <f t="shared" ref="Q219:Q233" si="18">F219/E219</f>
        <v>0.82942295497780594</v>
      </c>
      <c r="R219" s="9">
        <f t="shared" si="17"/>
        <v>0.54280279010779964</v>
      </c>
      <c r="S219" s="3"/>
    </row>
    <row r="220" spans="2:19" s="4" customFormat="1" ht="15" customHeight="1" x14ac:dyDescent="0.25">
      <c r="B220" s="3" t="s">
        <v>191</v>
      </c>
      <c r="C220" s="3" t="s">
        <v>124</v>
      </c>
      <c r="D220" s="3" t="s">
        <v>237</v>
      </c>
      <c r="E220" s="6">
        <v>10472</v>
      </c>
      <c r="F220" s="6">
        <v>1481</v>
      </c>
      <c r="G220" s="6">
        <v>81</v>
      </c>
      <c r="H220" s="6">
        <v>752</v>
      </c>
      <c r="I220" s="6">
        <v>181</v>
      </c>
      <c r="J220" s="6">
        <v>2</v>
      </c>
      <c r="K220" s="6">
        <v>1</v>
      </c>
      <c r="L220" s="6"/>
      <c r="M220" s="8">
        <f t="shared" si="16"/>
        <v>1017</v>
      </c>
      <c r="N220" s="6">
        <v>1</v>
      </c>
      <c r="O220" s="6"/>
      <c r="P220" s="6">
        <v>1018</v>
      </c>
      <c r="Q220" s="9">
        <f t="shared" si="18"/>
        <v>0.14142475171886937</v>
      </c>
      <c r="R220" s="9">
        <f t="shared" si="17"/>
        <v>9.71161191749427E-2</v>
      </c>
      <c r="S220" s="3"/>
    </row>
    <row r="221" spans="2:19" s="4" customFormat="1" ht="15" customHeight="1" x14ac:dyDescent="0.25">
      <c r="B221" s="3" t="s">
        <v>191</v>
      </c>
      <c r="C221" s="3" t="s">
        <v>124</v>
      </c>
      <c r="D221" s="3" t="s">
        <v>238</v>
      </c>
      <c r="E221" s="6">
        <v>4367</v>
      </c>
      <c r="F221" s="6">
        <v>1497</v>
      </c>
      <c r="G221" s="6">
        <v>716</v>
      </c>
      <c r="H221" s="6">
        <v>241</v>
      </c>
      <c r="I221" s="6">
        <v>1</v>
      </c>
      <c r="J221" s="6"/>
      <c r="K221" s="6"/>
      <c r="L221" s="6"/>
      <c r="M221" s="8">
        <f t="shared" si="16"/>
        <v>958</v>
      </c>
      <c r="N221" s="6"/>
      <c r="O221" s="6"/>
      <c r="P221" s="6">
        <v>958</v>
      </c>
      <c r="Q221" s="9">
        <f t="shared" si="18"/>
        <v>0.34279825967483396</v>
      </c>
      <c r="R221" s="9">
        <f t="shared" si="17"/>
        <v>0.21937256697961988</v>
      </c>
      <c r="S221" s="3"/>
    </row>
    <row r="222" spans="2:19" s="4" customFormat="1" ht="15" customHeight="1" x14ac:dyDescent="0.25">
      <c r="B222" s="3" t="s">
        <v>191</v>
      </c>
      <c r="C222" s="3" t="s">
        <v>124</v>
      </c>
      <c r="D222" s="3" t="s">
        <v>239</v>
      </c>
      <c r="E222" s="6">
        <v>5753</v>
      </c>
      <c r="F222" s="6">
        <v>4134</v>
      </c>
      <c r="G222" s="6">
        <v>9</v>
      </c>
      <c r="H222" s="6">
        <v>1185</v>
      </c>
      <c r="I222" s="6">
        <v>1288</v>
      </c>
      <c r="J222" s="6">
        <v>30</v>
      </c>
      <c r="K222" s="6"/>
      <c r="L222" s="6"/>
      <c r="M222" s="8">
        <f t="shared" si="16"/>
        <v>2512</v>
      </c>
      <c r="N222" s="6">
        <v>43</v>
      </c>
      <c r="O222" s="6"/>
      <c r="P222" s="6">
        <v>2555</v>
      </c>
      <c r="Q222" s="9">
        <f t="shared" si="18"/>
        <v>0.71858160959499395</v>
      </c>
      <c r="R222" s="9">
        <f t="shared" si="17"/>
        <v>0.43664175212932382</v>
      </c>
      <c r="S222" s="3"/>
    </row>
    <row r="223" spans="2:19" s="4" customFormat="1" ht="15" customHeight="1" x14ac:dyDescent="0.25">
      <c r="B223" s="3" t="s">
        <v>191</v>
      </c>
      <c r="C223" s="3" t="s">
        <v>124</v>
      </c>
      <c r="D223" s="3" t="s">
        <v>240</v>
      </c>
      <c r="E223" s="6">
        <v>3850</v>
      </c>
      <c r="F223" s="6">
        <v>2725</v>
      </c>
      <c r="G223" s="6">
        <v>72</v>
      </c>
      <c r="H223" s="6">
        <v>1760</v>
      </c>
      <c r="I223" s="6">
        <v>157</v>
      </c>
      <c r="J223" s="6"/>
      <c r="K223" s="6"/>
      <c r="L223" s="6"/>
      <c r="M223" s="8">
        <f t="shared" si="16"/>
        <v>1989</v>
      </c>
      <c r="N223" s="6">
        <v>3</v>
      </c>
      <c r="O223" s="6"/>
      <c r="P223" s="6">
        <v>1992</v>
      </c>
      <c r="Q223" s="9">
        <f t="shared" si="18"/>
        <v>0.70779220779220775</v>
      </c>
      <c r="R223" s="9">
        <f t="shared" si="17"/>
        <v>0.51662337662337665</v>
      </c>
      <c r="S223" s="3"/>
    </row>
    <row r="224" spans="2:19" s="4" customFormat="1" ht="15" customHeight="1" x14ac:dyDescent="0.25">
      <c r="B224" s="3" t="s">
        <v>191</v>
      </c>
      <c r="C224" s="3" t="s">
        <v>124</v>
      </c>
      <c r="D224" s="3" t="s">
        <v>241</v>
      </c>
      <c r="E224" s="6">
        <v>2462</v>
      </c>
      <c r="F224" s="6">
        <v>536</v>
      </c>
      <c r="G224" s="6">
        <v>55</v>
      </c>
      <c r="H224" s="6">
        <v>424</v>
      </c>
      <c r="I224" s="6">
        <v>45</v>
      </c>
      <c r="J224" s="6">
        <v>1</v>
      </c>
      <c r="K224" s="6"/>
      <c r="L224" s="6"/>
      <c r="M224" s="8">
        <f t="shared" si="16"/>
        <v>525</v>
      </c>
      <c r="N224" s="6"/>
      <c r="O224" s="6"/>
      <c r="P224" s="6">
        <v>525</v>
      </c>
      <c r="Q224" s="9">
        <f t="shared" si="18"/>
        <v>0.21770917952883834</v>
      </c>
      <c r="R224" s="9">
        <f t="shared" si="17"/>
        <v>0.21324126726238829</v>
      </c>
      <c r="S224" s="3"/>
    </row>
    <row r="225" spans="2:19" s="4" customFormat="1" ht="15" customHeight="1" x14ac:dyDescent="0.25">
      <c r="B225" s="3" t="s">
        <v>191</v>
      </c>
      <c r="C225" s="3" t="s">
        <v>124</v>
      </c>
      <c r="D225" s="3" t="s">
        <v>242</v>
      </c>
      <c r="E225" s="6">
        <v>6360</v>
      </c>
      <c r="F225" s="6">
        <v>3069</v>
      </c>
      <c r="G225" s="6">
        <v>164</v>
      </c>
      <c r="H225" s="6">
        <v>924</v>
      </c>
      <c r="I225" s="6">
        <v>1092</v>
      </c>
      <c r="J225" s="6"/>
      <c r="K225" s="6"/>
      <c r="L225" s="6"/>
      <c r="M225" s="8">
        <f t="shared" si="16"/>
        <v>2180</v>
      </c>
      <c r="N225" s="6"/>
      <c r="O225" s="6"/>
      <c r="P225" s="6">
        <v>2180</v>
      </c>
      <c r="Q225" s="9">
        <f t="shared" si="18"/>
        <v>0.48254716981132073</v>
      </c>
      <c r="R225" s="9">
        <f t="shared" si="17"/>
        <v>0.34276729559748426</v>
      </c>
      <c r="S225" s="3"/>
    </row>
    <row r="226" spans="2:19" s="4" customFormat="1" ht="15" customHeight="1" x14ac:dyDescent="0.25">
      <c r="B226" s="3" t="s">
        <v>191</v>
      </c>
      <c r="C226" s="3" t="s">
        <v>124</v>
      </c>
      <c r="D226" s="3" t="s">
        <v>243</v>
      </c>
      <c r="E226" s="6">
        <v>8843</v>
      </c>
      <c r="F226" s="6">
        <v>5364</v>
      </c>
      <c r="G226" s="6">
        <v>181</v>
      </c>
      <c r="H226" s="6">
        <v>2963</v>
      </c>
      <c r="I226" s="6">
        <v>665</v>
      </c>
      <c r="J226" s="6">
        <v>34</v>
      </c>
      <c r="K226" s="6"/>
      <c r="L226" s="6"/>
      <c r="M226" s="8">
        <f t="shared" si="16"/>
        <v>3843</v>
      </c>
      <c r="N226" s="6">
        <v>70</v>
      </c>
      <c r="O226" s="6">
        <v>1</v>
      </c>
      <c r="P226" s="6">
        <v>3914</v>
      </c>
      <c r="Q226" s="9">
        <f t="shared" si="18"/>
        <v>0.60658147687436392</v>
      </c>
      <c r="R226" s="9">
        <f t="shared" si="17"/>
        <v>0.43458102453918351</v>
      </c>
      <c r="S226" s="3"/>
    </row>
    <row r="227" spans="2:19" s="4" customFormat="1" ht="15" customHeight="1" x14ac:dyDescent="0.25">
      <c r="B227" s="3" t="s">
        <v>191</v>
      </c>
      <c r="C227" s="3" t="s">
        <v>124</v>
      </c>
      <c r="D227" s="3" t="s">
        <v>244</v>
      </c>
      <c r="E227" s="6">
        <v>4931</v>
      </c>
      <c r="F227" s="6">
        <v>4790</v>
      </c>
      <c r="G227" s="6">
        <v>555</v>
      </c>
      <c r="H227" s="6">
        <v>1507</v>
      </c>
      <c r="I227" s="6">
        <v>595</v>
      </c>
      <c r="J227" s="6">
        <v>63</v>
      </c>
      <c r="K227" s="6"/>
      <c r="L227" s="6"/>
      <c r="M227" s="8">
        <f t="shared" si="16"/>
        <v>2720</v>
      </c>
      <c r="N227" s="6">
        <v>6</v>
      </c>
      <c r="O227" s="6"/>
      <c r="P227" s="6">
        <v>2726</v>
      </c>
      <c r="Q227" s="9">
        <f t="shared" si="18"/>
        <v>0.97140539444331775</v>
      </c>
      <c r="R227" s="9">
        <f t="shared" si="17"/>
        <v>0.55161224903670658</v>
      </c>
      <c r="S227" s="3"/>
    </row>
    <row r="228" spans="2:19" s="4" customFormat="1" ht="15" customHeight="1" x14ac:dyDescent="0.25">
      <c r="B228" s="3" t="s">
        <v>191</v>
      </c>
      <c r="C228" s="3" t="s">
        <v>124</v>
      </c>
      <c r="D228" s="3" t="s">
        <v>245</v>
      </c>
      <c r="E228" s="6">
        <v>3072</v>
      </c>
      <c r="F228" s="6">
        <v>114</v>
      </c>
      <c r="G228" s="6">
        <v>8</v>
      </c>
      <c r="H228" s="6">
        <v>79</v>
      </c>
      <c r="I228" s="6">
        <v>6</v>
      </c>
      <c r="J228" s="6"/>
      <c r="K228" s="6"/>
      <c r="L228" s="6"/>
      <c r="M228" s="8">
        <f t="shared" si="16"/>
        <v>93</v>
      </c>
      <c r="N228" s="6"/>
      <c r="O228" s="6"/>
      <c r="P228" s="6">
        <v>93</v>
      </c>
      <c r="Q228" s="9">
        <f t="shared" si="18"/>
        <v>3.7109375E-2</v>
      </c>
      <c r="R228" s="9">
        <f t="shared" si="17"/>
        <v>3.02734375E-2</v>
      </c>
      <c r="S228" s="3"/>
    </row>
    <row r="229" spans="2:19" s="4" customFormat="1" ht="15" customHeight="1" x14ac:dyDescent="0.25">
      <c r="B229" s="3" t="s">
        <v>191</v>
      </c>
      <c r="C229" s="3" t="s">
        <v>124</v>
      </c>
      <c r="D229" s="3" t="s">
        <v>246</v>
      </c>
      <c r="E229" s="6">
        <v>4252</v>
      </c>
      <c r="F229" s="6">
        <v>4716</v>
      </c>
      <c r="G229" s="6">
        <v>80</v>
      </c>
      <c r="H229" s="6">
        <v>1767</v>
      </c>
      <c r="I229" s="6">
        <v>1530</v>
      </c>
      <c r="J229" s="6">
        <v>23</v>
      </c>
      <c r="K229" s="6"/>
      <c r="L229" s="6"/>
      <c r="M229" s="8">
        <f t="shared" si="16"/>
        <v>3400</v>
      </c>
      <c r="N229" s="6">
        <v>37</v>
      </c>
      <c r="O229" s="6"/>
      <c r="P229" s="6">
        <v>3437</v>
      </c>
      <c r="Q229" s="9">
        <f t="shared" si="18"/>
        <v>1.1091251175917216</v>
      </c>
      <c r="R229" s="9">
        <f t="shared" si="17"/>
        <v>0.79962370649106307</v>
      </c>
      <c r="S229" s="3"/>
    </row>
    <row r="230" spans="2:19" s="4" customFormat="1" ht="15" customHeight="1" x14ac:dyDescent="0.25">
      <c r="B230" s="3" t="s">
        <v>191</v>
      </c>
      <c r="C230" s="3" t="s">
        <v>124</v>
      </c>
      <c r="D230" s="3" t="s">
        <v>247</v>
      </c>
      <c r="E230" s="6">
        <v>2291</v>
      </c>
      <c r="F230" s="6">
        <v>1967</v>
      </c>
      <c r="G230" s="6">
        <v>142</v>
      </c>
      <c r="H230" s="6">
        <v>835</v>
      </c>
      <c r="I230" s="6">
        <v>290</v>
      </c>
      <c r="J230" s="6">
        <v>2</v>
      </c>
      <c r="K230" s="6"/>
      <c r="L230" s="6"/>
      <c r="M230" s="8">
        <f t="shared" si="16"/>
        <v>1269</v>
      </c>
      <c r="N230" s="6">
        <v>2</v>
      </c>
      <c r="O230" s="6"/>
      <c r="P230" s="6">
        <v>1271</v>
      </c>
      <c r="Q230" s="9">
        <f t="shared" si="18"/>
        <v>0.85857704059362727</v>
      </c>
      <c r="R230" s="9">
        <f t="shared" si="17"/>
        <v>0.55390659100829331</v>
      </c>
      <c r="S230" s="3"/>
    </row>
    <row r="231" spans="2:19" s="4" customFormat="1" ht="15" customHeight="1" x14ac:dyDescent="0.25">
      <c r="B231" s="3" t="s">
        <v>191</v>
      </c>
      <c r="C231" s="3" t="s">
        <v>124</v>
      </c>
      <c r="D231" s="3" t="s">
        <v>248</v>
      </c>
      <c r="E231" s="6">
        <v>27982</v>
      </c>
      <c r="F231" s="6">
        <v>15742</v>
      </c>
      <c r="G231" s="6">
        <v>6062</v>
      </c>
      <c r="H231" s="6">
        <v>3712</v>
      </c>
      <c r="I231" s="6">
        <v>878</v>
      </c>
      <c r="J231" s="6">
        <v>4</v>
      </c>
      <c r="K231" s="6"/>
      <c r="L231" s="6"/>
      <c r="M231" s="8">
        <f t="shared" si="16"/>
        <v>10656</v>
      </c>
      <c r="N231" s="6"/>
      <c r="O231" s="6"/>
      <c r="P231" s="6">
        <v>10656</v>
      </c>
      <c r="Q231" s="9">
        <f t="shared" si="18"/>
        <v>0.56257594167679226</v>
      </c>
      <c r="R231" s="9">
        <f t="shared" si="17"/>
        <v>0.38081623901079265</v>
      </c>
      <c r="S231" s="3"/>
    </row>
    <row r="232" spans="2:19" s="4" customFormat="1" ht="15" customHeight="1" x14ac:dyDescent="0.25">
      <c r="B232" s="3" t="s">
        <v>191</v>
      </c>
      <c r="C232" s="3" t="s">
        <v>124</v>
      </c>
      <c r="D232" s="3" t="s">
        <v>249</v>
      </c>
      <c r="E232" s="6">
        <v>10465</v>
      </c>
      <c r="F232" s="6">
        <v>1881</v>
      </c>
      <c r="G232" s="6">
        <v>57</v>
      </c>
      <c r="H232" s="6">
        <v>291</v>
      </c>
      <c r="I232" s="6">
        <v>137</v>
      </c>
      <c r="J232" s="6">
        <v>1</v>
      </c>
      <c r="K232" s="6"/>
      <c r="L232" s="6"/>
      <c r="M232" s="8">
        <f t="shared" si="16"/>
        <v>486</v>
      </c>
      <c r="N232" s="6"/>
      <c r="O232" s="6"/>
      <c r="P232" s="6">
        <v>486</v>
      </c>
      <c r="Q232" s="9">
        <f t="shared" si="18"/>
        <v>0.17974199713330147</v>
      </c>
      <c r="R232" s="9">
        <f t="shared" si="17"/>
        <v>4.6440516005733394E-2</v>
      </c>
      <c r="S232" s="3"/>
    </row>
    <row r="233" spans="2:19" s="4" customFormat="1" ht="15" customHeight="1" x14ac:dyDescent="0.25">
      <c r="B233" s="3" t="s">
        <v>191</v>
      </c>
      <c r="C233" s="3" t="s">
        <v>124</v>
      </c>
      <c r="D233" s="3" t="s">
        <v>250</v>
      </c>
      <c r="E233" s="6">
        <v>3666</v>
      </c>
      <c r="F233" s="6">
        <v>287</v>
      </c>
      <c r="G233" s="6">
        <v>21</v>
      </c>
      <c r="H233" s="6">
        <v>86</v>
      </c>
      <c r="I233" s="6">
        <v>2</v>
      </c>
      <c r="J233" s="6"/>
      <c r="K233" s="6"/>
      <c r="L233" s="6"/>
      <c r="M233" s="8">
        <f t="shared" si="16"/>
        <v>109</v>
      </c>
      <c r="N233" s="6"/>
      <c r="O233" s="6"/>
      <c r="P233" s="6">
        <v>109</v>
      </c>
      <c r="Q233" s="9">
        <f t="shared" si="18"/>
        <v>7.8286961265684671E-2</v>
      </c>
      <c r="R233" s="9">
        <f t="shared" si="17"/>
        <v>2.9732678668848881E-2</v>
      </c>
      <c r="S233" s="3"/>
    </row>
    <row r="234" spans="2:19" s="4" customFormat="1" ht="15" customHeight="1" x14ac:dyDescent="0.25">
      <c r="B234" s="3" t="s">
        <v>191</v>
      </c>
      <c r="C234" s="3" t="s">
        <v>124</v>
      </c>
      <c r="D234" s="3" t="s">
        <v>251</v>
      </c>
      <c r="E234" s="6">
        <v>9827</v>
      </c>
      <c r="F234" s="6">
        <v>7286</v>
      </c>
      <c r="G234" s="6">
        <v>815</v>
      </c>
      <c r="H234" s="6">
        <v>2549</v>
      </c>
      <c r="I234" s="6">
        <v>2504</v>
      </c>
      <c r="J234" s="6">
        <v>41</v>
      </c>
      <c r="K234" s="6"/>
      <c r="L234" s="6"/>
      <c r="M234" s="8">
        <f>SUM(G234:L234)</f>
        <v>5909</v>
      </c>
      <c r="N234" s="6">
        <v>53</v>
      </c>
      <c r="O234" s="6"/>
      <c r="P234" s="6">
        <v>5962</v>
      </c>
      <c r="Q234" s="9">
        <f>F234/E234</f>
        <v>0.74142668159153358</v>
      </c>
      <c r="R234" s="9">
        <f>+M234/E234</f>
        <v>0.60130253383535159</v>
      </c>
      <c r="S234" s="3"/>
    </row>
    <row r="235" spans="2:19" s="4" customFormat="1" ht="15" customHeight="1" x14ac:dyDescent="0.25">
      <c r="B235" s="27" t="s">
        <v>626</v>
      </c>
      <c r="C235" s="28"/>
      <c r="D235" s="29"/>
      <c r="E235" s="25">
        <f>SUM(E170:E234)</f>
        <v>1346131</v>
      </c>
      <c r="F235" s="25">
        <f t="shared" ref="F235:P235" si="19">SUM(F170:F234)</f>
        <v>1233068</v>
      </c>
      <c r="G235" s="25">
        <f t="shared" si="19"/>
        <v>78464</v>
      </c>
      <c r="H235" s="25">
        <f t="shared" si="19"/>
        <v>348766</v>
      </c>
      <c r="I235" s="25">
        <f t="shared" si="19"/>
        <v>305863</v>
      </c>
      <c r="J235" s="25">
        <f t="shared" si="19"/>
        <v>90023</v>
      </c>
      <c r="K235" s="25">
        <f t="shared" si="19"/>
        <v>64750</v>
      </c>
      <c r="L235" s="25">
        <f t="shared" si="19"/>
        <v>32463</v>
      </c>
      <c r="M235" s="25">
        <f t="shared" si="19"/>
        <v>920329</v>
      </c>
      <c r="N235" s="25">
        <f t="shared" si="19"/>
        <v>13311</v>
      </c>
      <c r="O235" s="25">
        <f>SUM(O170:O234)</f>
        <v>1216</v>
      </c>
      <c r="P235" s="25">
        <f t="shared" si="19"/>
        <v>934856</v>
      </c>
      <c r="Q235" s="26">
        <f>F235/E235</f>
        <v>0.916008917408484</v>
      </c>
      <c r="R235" s="26">
        <f>+M235/E235</f>
        <v>0.68368457453249354</v>
      </c>
      <c r="S235" s="24"/>
    </row>
    <row r="236" spans="2:19" s="4" customFormat="1" ht="15" customHeight="1" x14ac:dyDescent="0.25">
      <c r="B236" s="3" t="s">
        <v>252</v>
      </c>
      <c r="C236" s="3" t="s">
        <v>125</v>
      </c>
      <c r="D236" s="3" t="s">
        <v>253</v>
      </c>
      <c r="E236" s="5">
        <v>2850</v>
      </c>
      <c r="F236" s="6">
        <v>2750</v>
      </c>
      <c r="G236" s="6">
        <v>300</v>
      </c>
      <c r="H236" s="6">
        <v>1088</v>
      </c>
      <c r="I236" s="6">
        <v>998</v>
      </c>
      <c r="J236" s="6">
        <v>44</v>
      </c>
      <c r="K236" s="6"/>
      <c r="L236" s="6"/>
      <c r="M236" s="8">
        <f>SUM(G236:L236)</f>
        <v>2430</v>
      </c>
      <c r="N236" s="6">
        <v>66</v>
      </c>
      <c r="O236" s="6"/>
      <c r="P236" s="10">
        <v>2496</v>
      </c>
      <c r="Q236" s="9">
        <f>F236/E236</f>
        <v>0.96491228070175439</v>
      </c>
      <c r="R236" s="9">
        <f>+M236/E236</f>
        <v>0.85263157894736841</v>
      </c>
      <c r="S236" s="3"/>
    </row>
    <row r="237" spans="2:19" s="4" customFormat="1" ht="15" customHeight="1" x14ac:dyDescent="0.25">
      <c r="B237" s="27" t="s">
        <v>626</v>
      </c>
      <c r="C237" s="28"/>
      <c r="D237" s="29"/>
      <c r="E237" s="25">
        <f>SUM(E236)</f>
        <v>2850</v>
      </c>
      <c r="F237" s="25">
        <f>SUM(F236)</f>
        <v>2750</v>
      </c>
      <c r="G237" s="25">
        <f t="shared" ref="G237:P237" si="20">SUM(G236)</f>
        <v>300</v>
      </c>
      <c r="H237" s="25">
        <f t="shared" si="20"/>
        <v>1088</v>
      </c>
      <c r="I237" s="25">
        <f t="shared" si="20"/>
        <v>998</v>
      </c>
      <c r="J237" s="25">
        <f t="shared" si="20"/>
        <v>44</v>
      </c>
      <c r="K237" s="25"/>
      <c r="L237" s="25"/>
      <c r="M237" s="25">
        <f t="shared" si="20"/>
        <v>2430</v>
      </c>
      <c r="N237" s="25">
        <f t="shared" si="20"/>
        <v>66</v>
      </c>
      <c r="O237" s="25"/>
      <c r="P237" s="25">
        <f t="shared" si="20"/>
        <v>2496</v>
      </c>
      <c r="Q237" s="26">
        <f>F237/E237</f>
        <v>0.96491228070175439</v>
      </c>
      <c r="R237" s="26">
        <f>+M237/E237</f>
        <v>0.85263157894736841</v>
      </c>
      <c r="S237" s="24"/>
    </row>
    <row r="238" spans="2:19" s="4" customFormat="1" ht="15" customHeight="1" x14ac:dyDescent="0.25">
      <c r="B238" s="3" t="s">
        <v>254</v>
      </c>
      <c r="C238" s="3" t="s">
        <v>129</v>
      </c>
      <c r="D238" s="3" t="s">
        <v>255</v>
      </c>
      <c r="E238" s="6">
        <v>24600</v>
      </c>
      <c r="F238" s="6">
        <v>1808</v>
      </c>
      <c r="G238" s="6">
        <v>193</v>
      </c>
      <c r="H238" s="6">
        <v>1098</v>
      </c>
      <c r="I238" s="6">
        <v>3</v>
      </c>
      <c r="J238" s="6"/>
      <c r="K238" s="6"/>
      <c r="L238" s="6"/>
      <c r="M238" s="8">
        <f>SUM(G238:L238)</f>
        <v>1294</v>
      </c>
      <c r="N238" s="6">
        <v>1</v>
      </c>
      <c r="O238" s="6"/>
      <c r="P238" s="6">
        <v>1295</v>
      </c>
      <c r="Q238" s="9">
        <f>F238/E238</f>
        <v>7.3495934959349599E-2</v>
      </c>
      <c r="R238" s="9">
        <f>+M238/E238</f>
        <v>5.2601626016260165E-2</v>
      </c>
      <c r="S238" s="3"/>
    </row>
    <row r="239" spans="2:19" s="4" customFormat="1" ht="15" customHeight="1" x14ac:dyDescent="0.25">
      <c r="B239" s="3" t="s">
        <v>254</v>
      </c>
      <c r="C239" s="3" t="s">
        <v>129</v>
      </c>
      <c r="D239" s="3" t="s">
        <v>256</v>
      </c>
      <c r="E239" s="6">
        <v>12109</v>
      </c>
      <c r="F239" s="6">
        <v>747</v>
      </c>
      <c r="G239" s="6">
        <v>3</v>
      </c>
      <c r="H239" s="6">
        <v>152</v>
      </c>
      <c r="I239" s="6">
        <v>103</v>
      </c>
      <c r="J239" s="6"/>
      <c r="K239" s="6"/>
      <c r="L239" s="6"/>
      <c r="M239" s="8">
        <f t="shared" ref="M239:M295" si="21">SUM(G239:L239)</f>
        <v>258</v>
      </c>
      <c r="N239" s="6"/>
      <c r="O239" s="6"/>
      <c r="P239" s="6">
        <v>258</v>
      </c>
      <c r="Q239" s="9">
        <f t="shared" ref="Q239:Q240" si="22">F239/E239</f>
        <v>6.1689652324717154E-2</v>
      </c>
      <c r="R239" s="9">
        <f t="shared" ref="R239:R240" si="23">+M239/E239</f>
        <v>2.1306466264761747E-2</v>
      </c>
      <c r="S239" s="3"/>
    </row>
    <row r="240" spans="2:19" s="4" customFormat="1" ht="15" customHeight="1" x14ac:dyDescent="0.25">
      <c r="B240" s="3" t="s">
        <v>254</v>
      </c>
      <c r="C240" s="3" t="s">
        <v>129</v>
      </c>
      <c r="D240" s="3" t="s">
        <v>257</v>
      </c>
      <c r="E240" s="6">
        <v>24485</v>
      </c>
      <c r="F240" s="6">
        <v>2922</v>
      </c>
      <c r="G240" s="6">
        <v>573</v>
      </c>
      <c r="H240" s="6">
        <v>1369</v>
      </c>
      <c r="I240" s="6">
        <v>711</v>
      </c>
      <c r="J240" s="6">
        <v>63</v>
      </c>
      <c r="K240" s="6"/>
      <c r="L240" s="6"/>
      <c r="M240" s="8">
        <f t="shared" si="21"/>
        <v>2716</v>
      </c>
      <c r="N240" s="6">
        <v>35</v>
      </c>
      <c r="O240" s="6"/>
      <c r="P240" s="6">
        <v>2751</v>
      </c>
      <c r="Q240" s="9">
        <f t="shared" si="22"/>
        <v>0.11933837043087604</v>
      </c>
      <c r="R240" s="9">
        <f t="shared" si="23"/>
        <v>0.11092505615683071</v>
      </c>
      <c r="S240" s="3"/>
    </row>
    <row r="241" spans="2:19" s="4" customFormat="1" ht="15" customHeight="1" x14ac:dyDescent="0.25">
      <c r="B241" s="27" t="s">
        <v>626</v>
      </c>
      <c r="C241" s="28"/>
      <c r="D241" s="29"/>
      <c r="E241" s="25">
        <f>SUM(E238:E240)</f>
        <v>61194</v>
      </c>
      <c r="F241" s="25">
        <f>SUM(F238:F240)</f>
        <v>5477</v>
      </c>
      <c r="G241" s="25">
        <f t="shared" ref="G241:N241" si="24">SUM(G238:G240)</f>
        <v>769</v>
      </c>
      <c r="H241" s="25">
        <f t="shared" si="24"/>
        <v>2619</v>
      </c>
      <c r="I241" s="25">
        <f t="shared" si="24"/>
        <v>817</v>
      </c>
      <c r="J241" s="25">
        <f t="shared" si="24"/>
        <v>63</v>
      </c>
      <c r="K241" s="25"/>
      <c r="L241" s="25"/>
      <c r="M241" s="25">
        <f t="shared" si="24"/>
        <v>4268</v>
      </c>
      <c r="N241" s="25">
        <f t="shared" si="24"/>
        <v>36</v>
      </c>
      <c r="O241" s="25"/>
      <c r="P241" s="25">
        <f>SUM(P238:P240)</f>
        <v>4304</v>
      </c>
      <c r="Q241" s="26">
        <f>F241/E241</f>
        <v>8.9502238781579896E-2</v>
      </c>
      <c r="R241" s="26">
        <f>+M241/E241</f>
        <v>6.9745399875804817E-2</v>
      </c>
      <c r="S241" s="24"/>
    </row>
    <row r="242" spans="2:19" s="4" customFormat="1" ht="15" customHeight="1" x14ac:dyDescent="0.25">
      <c r="B242" s="3" t="s">
        <v>258</v>
      </c>
      <c r="C242" s="3" t="s">
        <v>125</v>
      </c>
      <c r="D242" s="3" t="s">
        <v>260</v>
      </c>
      <c r="E242" s="6">
        <v>1398</v>
      </c>
      <c r="F242" s="6">
        <v>1180</v>
      </c>
      <c r="G242" s="6">
        <v>10</v>
      </c>
      <c r="H242" s="6">
        <v>1145</v>
      </c>
      <c r="I242" s="6">
        <v>25</v>
      </c>
      <c r="J242" s="6"/>
      <c r="K242" s="6"/>
      <c r="L242" s="6"/>
      <c r="M242" s="8">
        <f t="shared" si="21"/>
        <v>1180</v>
      </c>
      <c r="N242" s="6">
        <v>78</v>
      </c>
      <c r="O242" s="6"/>
      <c r="P242" s="6">
        <v>1258</v>
      </c>
      <c r="Q242" s="9">
        <f>F242/E242</f>
        <v>0.84406294706723894</v>
      </c>
      <c r="R242" s="9">
        <f>+M242/E242</f>
        <v>0.84406294706723894</v>
      </c>
      <c r="S242" s="3"/>
    </row>
    <row r="243" spans="2:19" s="4" customFormat="1" ht="15" customHeight="1" x14ac:dyDescent="0.25">
      <c r="B243" s="3" t="s">
        <v>258</v>
      </c>
      <c r="C243" s="3" t="s">
        <v>125</v>
      </c>
      <c r="D243" s="3" t="s">
        <v>261</v>
      </c>
      <c r="E243" s="6">
        <v>152</v>
      </c>
      <c r="F243" s="6">
        <v>152</v>
      </c>
      <c r="G243" s="6">
        <v>27</v>
      </c>
      <c r="H243" s="6">
        <v>101</v>
      </c>
      <c r="I243" s="6"/>
      <c r="J243" s="6"/>
      <c r="K243" s="6"/>
      <c r="L243" s="6"/>
      <c r="M243" s="8">
        <f t="shared" si="21"/>
        <v>128</v>
      </c>
      <c r="N243" s="6">
        <v>3</v>
      </c>
      <c r="O243" s="6"/>
      <c r="P243" s="6">
        <v>131</v>
      </c>
      <c r="Q243" s="9">
        <f t="shared" ref="Q243:Q299" si="25">F243/E243</f>
        <v>1</v>
      </c>
      <c r="R243" s="9">
        <f t="shared" ref="R243:R296" si="26">+M243/E243</f>
        <v>0.84210526315789469</v>
      </c>
      <c r="S243" s="3"/>
    </row>
    <row r="244" spans="2:19" s="4" customFormat="1" ht="15" customHeight="1" x14ac:dyDescent="0.25">
      <c r="B244" s="3" t="s">
        <v>258</v>
      </c>
      <c r="C244" s="3" t="s">
        <v>125</v>
      </c>
      <c r="D244" s="3" t="s">
        <v>126</v>
      </c>
      <c r="E244" s="6">
        <v>87</v>
      </c>
      <c r="F244" s="6">
        <v>63</v>
      </c>
      <c r="G244" s="6">
        <v>3</v>
      </c>
      <c r="H244" s="6">
        <v>60</v>
      </c>
      <c r="I244" s="6"/>
      <c r="J244" s="6"/>
      <c r="K244" s="6"/>
      <c r="L244" s="6"/>
      <c r="M244" s="8">
        <f t="shared" si="21"/>
        <v>63</v>
      </c>
      <c r="N244" s="6">
        <v>5</v>
      </c>
      <c r="O244" s="6"/>
      <c r="P244" s="6">
        <v>68</v>
      </c>
      <c r="Q244" s="9">
        <f t="shared" si="25"/>
        <v>0.72413793103448276</v>
      </c>
      <c r="R244" s="9">
        <f t="shared" si="26"/>
        <v>0.72413793103448276</v>
      </c>
      <c r="S244" s="3"/>
    </row>
    <row r="245" spans="2:19" s="4" customFormat="1" ht="15" customHeight="1" x14ac:dyDescent="0.25">
      <c r="B245" s="3" t="s">
        <v>258</v>
      </c>
      <c r="C245" s="3" t="s">
        <v>125</v>
      </c>
      <c r="D245" s="3" t="s">
        <v>262</v>
      </c>
      <c r="E245" s="6">
        <v>437</v>
      </c>
      <c r="F245" s="6">
        <v>437</v>
      </c>
      <c r="G245" s="6">
        <v>138</v>
      </c>
      <c r="H245" s="6">
        <v>245</v>
      </c>
      <c r="I245" s="6">
        <v>11</v>
      </c>
      <c r="J245" s="6"/>
      <c r="K245" s="6"/>
      <c r="L245" s="6"/>
      <c r="M245" s="8">
        <f t="shared" si="21"/>
        <v>394</v>
      </c>
      <c r="N245" s="6">
        <v>18</v>
      </c>
      <c r="O245" s="6"/>
      <c r="P245" s="6">
        <v>412</v>
      </c>
      <c r="Q245" s="9">
        <f t="shared" si="25"/>
        <v>1</v>
      </c>
      <c r="R245" s="9">
        <f t="shared" si="26"/>
        <v>0.90160183066361554</v>
      </c>
      <c r="S245" s="3"/>
    </row>
    <row r="246" spans="2:19" s="4" customFormat="1" ht="15" customHeight="1" x14ac:dyDescent="0.25">
      <c r="B246" s="3" t="s">
        <v>258</v>
      </c>
      <c r="C246" s="3" t="s">
        <v>125</v>
      </c>
      <c r="D246" s="3" t="s">
        <v>263</v>
      </c>
      <c r="E246" s="6">
        <v>9790</v>
      </c>
      <c r="F246" s="6">
        <v>9790</v>
      </c>
      <c r="G246" s="6">
        <v>717</v>
      </c>
      <c r="H246" s="6">
        <v>4056</v>
      </c>
      <c r="I246" s="6">
        <v>4998</v>
      </c>
      <c r="J246" s="6">
        <v>19</v>
      </c>
      <c r="K246" s="6"/>
      <c r="L246" s="6"/>
      <c r="M246" s="8">
        <f t="shared" si="21"/>
        <v>9790</v>
      </c>
      <c r="N246" s="6">
        <v>364</v>
      </c>
      <c r="O246" s="6"/>
      <c r="P246" s="6">
        <v>10154</v>
      </c>
      <c r="Q246" s="9">
        <f t="shared" si="25"/>
        <v>1</v>
      </c>
      <c r="R246" s="9">
        <f t="shared" si="26"/>
        <v>1</v>
      </c>
      <c r="S246" s="3"/>
    </row>
    <row r="247" spans="2:19" s="4" customFormat="1" ht="15" customHeight="1" x14ac:dyDescent="0.25">
      <c r="B247" s="3" t="s">
        <v>258</v>
      </c>
      <c r="C247" s="3" t="s">
        <v>125</v>
      </c>
      <c r="D247" s="3" t="s">
        <v>264</v>
      </c>
      <c r="E247" s="6">
        <v>314</v>
      </c>
      <c r="F247" s="6">
        <v>314</v>
      </c>
      <c r="G247" s="6">
        <v>10</v>
      </c>
      <c r="H247" s="6">
        <v>142</v>
      </c>
      <c r="I247" s="6">
        <v>81</v>
      </c>
      <c r="J247" s="6">
        <v>10</v>
      </c>
      <c r="K247" s="6"/>
      <c r="L247" s="6"/>
      <c r="M247" s="8">
        <f t="shared" si="21"/>
        <v>243</v>
      </c>
      <c r="N247" s="6">
        <v>10</v>
      </c>
      <c r="O247" s="6"/>
      <c r="P247" s="6">
        <v>253</v>
      </c>
      <c r="Q247" s="9">
        <f t="shared" si="25"/>
        <v>1</v>
      </c>
      <c r="R247" s="9">
        <f t="shared" si="26"/>
        <v>0.77388535031847139</v>
      </c>
      <c r="S247" s="3"/>
    </row>
    <row r="248" spans="2:19" s="4" customFormat="1" ht="15" customHeight="1" x14ac:dyDescent="0.25">
      <c r="B248" s="3" t="s">
        <v>258</v>
      </c>
      <c r="C248" s="3" t="s">
        <v>125</v>
      </c>
      <c r="D248" s="3" t="s">
        <v>265</v>
      </c>
      <c r="E248" s="6">
        <v>316</v>
      </c>
      <c r="F248" s="6">
        <v>316</v>
      </c>
      <c r="G248" s="6">
        <v>55</v>
      </c>
      <c r="H248" s="6">
        <v>229</v>
      </c>
      <c r="I248" s="6">
        <v>2</v>
      </c>
      <c r="J248" s="6"/>
      <c r="K248" s="6"/>
      <c r="L248" s="6"/>
      <c r="M248" s="8">
        <f t="shared" si="21"/>
        <v>286</v>
      </c>
      <c r="N248" s="6">
        <v>7</v>
      </c>
      <c r="O248" s="6"/>
      <c r="P248" s="6">
        <v>293</v>
      </c>
      <c r="Q248" s="9">
        <f t="shared" si="25"/>
        <v>1</v>
      </c>
      <c r="R248" s="9">
        <f t="shared" si="26"/>
        <v>0.90506329113924056</v>
      </c>
      <c r="S248" s="3"/>
    </row>
    <row r="249" spans="2:19" s="4" customFormat="1" ht="15" customHeight="1" x14ac:dyDescent="0.25">
      <c r="B249" s="3" t="s">
        <v>258</v>
      </c>
      <c r="C249" s="3" t="s">
        <v>125</v>
      </c>
      <c r="D249" s="3" t="s">
        <v>266</v>
      </c>
      <c r="E249" s="6">
        <v>28566</v>
      </c>
      <c r="F249" s="6">
        <v>26799</v>
      </c>
      <c r="G249" s="6">
        <v>2348</v>
      </c>
      <c r="H249" s="6">
        <v>12574</v>
      </c>
      <c r="I249" s="6">
        <v>9367</v>
      </c>
      <c r="J249" s="6">
        <v>2129</v>
      </c>
      <c r="K249" s="6">
        <v>305</v>
      </c>
      <c r="L249" s="6">
        <v>54</v>
      </c>
      <c r="M249" s="8">
        <f t="shared" si="21"/>
        <v>26777</v>
      </c>
      <c r="N249" s="6">
        <v>906</v>
      </c>
      <c r="O249" s="6">
        <v>2</v>
      </c>
      <c r="P249" s="6">
        <v>27685</v>
      </c>
      <c r="Q249" s="9">
        <f t="shared" si="25"/>
        <v>0.93814324721697118</v>
      </c>
      <c r="R249" s="9">
        <f t="shared" si="26"/>
        <v>0.93737310088916892</v>
      </c>
      <c r="S249" s="3"/>
    </row>
    <row r="250" spans="2:19" s="4" customFormat="1" ht="15" customHeight="1" x14ac:dyDescent="0.25">
      <c r="B250" s="3" t="s">
        <v>258</v>
      </c>
      <c r="C250" s="3" t="s">
        <v>125</v>
      </c>
      <c r="D250" s="3" t="s">
        <v>267</v>
      </c>
      <c r="E250" s="6">
        <v>348</v>
      </c>
      <c r="F250" s="6">
        <v>348</v>
      </c>
      <c r="G250" s="6">
        <v>3</v>
      </c>
      <c r="H250" s="6">
        <v>305</v>
      </c>
      <c r="I250" s="6">
        <v>19</v>
      </c>
      <c r="J250" s="6"/>
      <c r="K250" s="6"/>
      <c r="L250" s="6"/>
      <c r="M250" s="8">
        <f t="shared" si="21"/>
        <v>327</v>
      </c>
      <c r="N250" s="6">
        <v>12</v>
      </c>
      <c r="O250" s="6"/>
      <c r="P250" s="6">
        <v>339</v>
      </c>
      <c r="Q250" s="9">
        <f t="shared" si="25"/>
        <v>1</v>
      </c>
      <c r="R250" s="9">
        <f t="shared" si="26"/>
        <v>0.93965517241379315</v>
      </c>
      <c r="S250" s="3"/>
    </row>
    <row r="251" spans="2:19" s="4" customFormat="1" ht="15" customHeight="1" x14ac:dyDescent="0.25">
      <c r="B251" s="3" t="s">
        <v>258</v>
      </c>
      <c r="C251" s="3" t="s">
        <v>125</v>
      </c>
      <c r="D251" s="3" t="s">
        <v>268</v>
      </c>
      <c r="E251" s="6">
        <v>145</v>
      </c>
      <c r="F251" s="6">
        <v>145</v>
      </c>
      <c r="G251" s="6">
        <v>44</v>
      </c>
      <c r="H251" s="6">
        <v>77</v>
      </c>
      <c r="I251" s="6">
        <v>2</v>
      </c>
      <c r="J251" s="6"/>
      <c r="K251" s="6"/>
      <c r="L251" s="6"/>
      <c r="M251" s="8">
        <f t="shared" si="21"/>
        <v>123</v>
      </c>
      <c r="N251" s="6">
        <v>9</v>
      </c>
      <c r="O251" s="6"/>
      <c r="P251" s="6">
        <v>132</v>
      </c>
      <c r="Q251" s="9">
        <f t="shared" si="25"/>
        <v>1</v>
      </c>
      <c r="R251" s="9">
        <f t="shared" si="26"/>
        <v>0.84827586206896555</v>
      </c>
      <c r="S251" s="3"/>
    </row>
    <row r="252" spans="2:19" s="4" customFormat="1" ht="15" customHeight="1" x14ac:dyDescent="0.25">
      <c r="B252" s="3" t="s">
        <v>258</v>
      </c>
      <c r="C252" s="3" t="s">
        <v>125</v>
      </c>
      <c r="D252" s="3" t="s">
        <v>269</v>
      </c>
      <c r="E252" s="6">
        <v>2333</v>
      </c>
      <c r="F252" s="6">
        <v>2237</v>
      </c>
      <c r="G252" s="6">
        <v>299</v>
      </c>
      <c r="H252" s="6">
        <v>1752</v>
      </c>
      <c r="I252" s="6">
        <v>122</v>
      </c>
      <c r="J252" s="6">
        <v>64</v>
      </c>
      <c r="K252" s="6"/>
      <c r="L252" s="6"/>
      <c r="M252" s="8">
        <f t="shared" si="21"/>
        <v>2237</v>
      </c>
      <c r="N252" s="6">
        <v>84</v>
      </c>
      <c r="O252" s="6"/>
      <c r="P252" s="6">
        <v>2321</v>
      </c>
      <c r="Q252" s="9">
        <f t="shared" si="25"/>
        <v>0.95885126446635238</v>
      </c>
      <c r="R252" s="9">
        <f t="shared" si="26"/>
        <v>0.95885126446635238</v>
      </c>
      <c r="S252" s="3" t="s">
        <v>696</v>
      </c>
    </row>
    <row r="253" spans="2:19" s="4" customFormat="1" ht="15" customHeight="1" x14ac:dyDescent="0.25">
      <c r="B253" s="3" t="s">
        <v>258</v>
      </c>
      <c r="C253" s="3" t="s">
        <v>125</v>
      </c>
      <c r="D253" s="3" t="s">
        <v>270</v>
      </c>
      <c r="E253" s="6">
        <v>83</v>
      </c>
      <c r="F253" s="6">
        <v>61</v>
      </c>
      <c r="G253" s="6">
        <v>12</v>
      </c>
      <c r="H253" s="6">
        <v>47</v>
      </c>
      <c r="I253" s="6"/>
      <c r="J253" s="6"/>
      <c r="K253" s="6"/>
      <c r="L253" s="6"/>
      <c r="M253" s="8">
        <f t="shared" si="21"/>
        <v>59</v>
      </c>
      <c r="N253" s="6">
        <v>10</v>
      </c>
      <c r="O253" s="6"/>
      <c r="P253" s="6">
        <v>69</v>
      </c>
      <c r="Q253" s="9">
        <f t="shared" si="25"/>
        <v>0.73493975903614461</v>
      </c>
      <c r="R253" s="9">
        <f t="shared" si="26"/>
        <v>0.71084337349397586</v>
      </c>
      <c r="S253" s="3"/>
    </row>
    <row r="254" spans="2:19" s="4" customFormat="1" ht="15" customHeight="1" x14ac:dyDescent="0.25">
      <c r="B254" s="3" t="s">
        <v>258</v>
      </c>
      <c r="C254" s="3" t="s">
        <v>125</v>
      </c>
      <c r="D254" s="3" t="s">
        <v>271</v>
      </c>
      <c r="E254" s="6">
        <v>5283</v>
      </c>
      <c r="F254" s="6">
        <v>5273</v>
      </c>
      <c r="G254" s="6">
        <v>100</v>
      </c>
      <c r="H254" s="6">
        <v>4359</v>
      </c>
      <c r="I254" s="6">
        <v>721</v>
      </c>
      <c r="J254" s="6">
        <v>93</v>
      </c>
      <c r="K254" s="6"/>
      <c r="L254" s="6"/>
      <c r="M254" s="8">
        <f t="shared" si="21"/>
        <v>5273</v>
      </c>
      <c r="N254" s="6">
        <v>242</v>
      </c>
      <c r="O254" s="6">
        <v>3</v>
      </c>
      <c r="P254" s="6">
        <v>5518</v>
      </c>
      <c r="Q254" s="9">
        <f t="shared" si="25"/>
        <v>0.99810713609691459</v>
      </c>
      <c r="R254" s="9">
        <f t="shared" si="26"/>
        <v>0.99810713609691459</v>
      </c>
      <c r="S254" s="3"/>
    </row>
    <row r="255" spans="2:19" s="4" customFormat="1" ht="15" customHeight="1" x14ac:dyDescent="0.25">
      <c r="B255" s="3" t="s">
        <v>258</v>
      </c>
      <c r="C255" s="3" t="s">
        <v>125</v>
      </c>
      <c r="D255" s="3" t="s">
        <v>272</v>
      </c>
      <c r="E255" s="6">
        <v>377</v>
      </c>
      <c r="F255" s="6">
        <v>372</v>
      </c>
      <c r="G255" s="6">
        <v>23</v>
      </c>
      <c r="H255" s="6">
        <v>143</v>
      </c>
      <c r="I255" s="6">
        <v>136</v>
      </c>
      <c r="J255" s="6"/>
      <c r="K255" s="6"/>
      <c r="L255" s="6"/>
      <c r="M255" s="8">
        <f t="shared" si="21"/>
        <v>302</v>
      </c>
      <c r="N255" s="6">
        <v>89</v>
      </c>
      <c r="O255" s="6"/>
      <c r="P255" s="6">
        <v>391</v>
      </c>
      <c r="Q255" s="9">
        <f t="shared" si="25"/>
        <v>0.98673740053050396</v>
      </c>
      <c r="R255" s="9">
        <f t="shared" si="26"/>
        <v>0.80106100795755963</v>
      </c>
      <c r="S255" s="3"/>
    </row>
    <row r="256" spans="2:19" s="4" customFormat="1" ht="15" customHeight="1" x14ac:dyDescent="0.25">
      <c r="B256" s="3" t="s">
        <v>258</v>
      </c>
      <c r="C256" s="3" t="s">
        <v>125</v>
      </c>
      <c r="D256" s="3" t="s">
        <v>273</v>
      </c>
      <c r="E256" s="6">
        <v>535</v>
      </c>
      <c r="F256" s="6">
        <v>535</v>
      </c>
      <c r="G256" s="6">
        <v>207</v>
      </c>
      <c r="H256" s="6">
        <v>193</v>
      </c>
      <c r="I256" s="6">
        <v>15</v>
      </c>
      <c r="J256" s="6"/>
      <c r="K256" s="6"/>
      <c r="L256" s="6"/>
      <c r="M256" s="8">
        <f t="shared" si="21"/>
        <v>415</v>
      </c>
      <c r="N256" s="6">
        <v>20</v>
      </c>
      <c r="O256" s="6"/>
      <c r="P256" s="6">
        <v>435</v>
      </c>
      <c r="Q256" s="9">
        <f t="shared" si="25"/>
        <v>1</v>
      </c>
      <c r="R256" s="9">
        <f t="shared" si="26"/>
        <v>0.77570093457943923</v>
      </c>
      <c r="S256" s="3"/>
    </row>
    <row r="257" spans="2:19" s="4" customFormat="1" ht="15" customHeight="1" x14ac:dyDescent="0.25">
      <c r="B257" s="3" t="s">
        <v>258</v>
      </c>
      <c r="C257" s="3" t="s">
        <v>125</v>
      </c>
      <c r="D257" s="3" t="s">
        <v>274</v>
      </c>
      <c r="E257" s="6">
        <v>1522</v>
      </c>
      <c r="F257" s="6">
        <v>1522</v>
      </c>
      <c r="G257" s="6">
        <v>218</v>
      </c>
      <c r="H257" s="6">
        <v>881</v>
      </c>
      <c r="I257" s="6">
        <v>411</v>
      </c>
      <c r="J257" s="6">
        <v>2</v>
      </c>
      <c r="K257" s="6"/>
      <c r="L257" s="6"/>
      <c r="M257" s="8">
        <f t="shared" si="21"/>
        <v>1512</v>
      </c>
      <c r="N257" s="6">
        <v>65</v>
      </c>
      <c r="O257" s="6"/>
      <c r="P257" s="6">
        <v>1577</v>
      </c>
      <c r="Q257" s="9">
        <f t="shared" si="25"/>
        <v>1</v>
      </c>
      <c r="R257" s="9">
        <f t="shared" si="26"/>
        <v>0.99342969776609724</v>
      </c>
      <c r="S257" s="3"/>
    </row>
    <row r="258" spans="2:19" s="4" customFormat="1" ht="15" customHeight="1" x14ac:dyDescent="0.25">
      <c r="B258" s="3" t="s">
        <v>258</v>
      </c>
      <c r="C258" s="3" t="s">
        <v>125</v>
      </c>
      <c r="D258" s="3" t="s">
        <v>275</v>
      </c>
      <c r="E258" s="6">
        <v>1718</v>
      </c>
      <c r="F258" s="6">
        <v>1718</v>
      </c>
      <c r="G258" s="6">
        <v>82</v>
      </c>
      <c r="H258" s="6">
        <v>1124</v>
      </c>
      <c r="I258" s="6">
        <v>399</v>
      </c>
      <c r="J258" s="6"/>
      <c r="K258" s="6"/>
      <c r="L258" s="6"/>
      <c r="M258" s="8">
        <f t="shared" si="21"/>
        <v>1605</v>
      </c>
      <c r="N258" s="6">
        <v>68</v>
      </c>
      <c r="O258" s="6"/>
      <c r="P258" s="6">
        <v>1673</v>
      </c>
      <c r="Q258" s="9">
        <f t="shared" si="25"/>
        <v>1</v>
      </c>
      <c r="R258" s="9">
        <f t="shared" si="26"/>
        <v>0.93422584400465658</v>
      </c>
      <c r="S258" s="3"/>
    </row>
    <row r="259" spans="2:19" s="4" customFormat="1" ht="15" customHeight="1" x14ac:dyDescent="0.25">
      <c r="B259" s="3" t="s">
        <v>258</v>
      </c>
      <c r="C259" s="3" t="s">
        <v>125</v>
      </c>
      <c r="D259" s="3" t="s">
        <v>276</v>
      </c>
      <c r="E259" s="6">
        <v>262</v>
      </c>
      <c r="F259" s="6">
        <v>262</v>
      </c>
      <c r="G259" s="6">
        <v>3</v>
      </c>
      <c r="H259" s="6">
        <v>149</v>
      </c>
      <c r="I259" s="6">
        <v>74</v>
      </c>
      <c r="J259" s="6"/>
      <c r="K259" s="6">
        <v>1</v>
      </c>
      <c r="L259" s="6"/>
      <c r="M259" s="8">
        <f t="shared" si="21"/>
        <v>227</v>
      </c>
      <c r="N259" s="6">
        <v>14</v>
      </c>
      <c r="O259" s="6"/>
      <c r="P259" s="6">
        <v>241</v>
      </c>
      <c r="Q259" s="9">
        <f t="shared" si="25"/>
        <v>1</v>
      </c>
      <c r="R259" s="9">
        <f t="shared" si="26"/>
        <v>0.86641221374045807</v>
      </c>
      <c r="S259" s="3"/>
    </row>
    <row r="260" spans="2:19" s="4" customFormat="1" ht="15" customHeight="1" x14ac:dyDescent="0.25">
      <c r="B260" s="3" t="s">
        <v>258</v>
      </c>
      <c r="C260" s="3" t="s">
        <v>125</v>
      </c>
      <c r="D260" s="3" t="s">
        <v>277</v>
      </c>
      <c r="E260" s="6">
        <v>25898</v>
      </c>
      <c r="F260" s="6">
        <v>25898</v>
      </c>
      <c r="G260" s="6">
        <v>1281</v>
      </c>
      <c r="H260" s="6">
        <v>17170</v>
      </c>
      <c r="I260" s="6">
        <v>6503</v>
      </c>
      <c r="J260" s="6">
        <v>945</v>
      </c>
      <c r="K260" s="6">
        <v>1</v>
      </c>
      <c r="L260" s="6"/>
      <c r="M260" s="8">
        <f t="shared" si="21"/>
        <v>25900</v>
      </c>
      <c r="N260" s="6">
        <v>820</v>
      </c>
      <c r="O260" s="6">
        <v>11</v>
      </c>
      <c r="P260" s="6">
        <v>26731</v>
      </c>
      <c r="Q260" s="9">
        <f t="shared" si="25"/>
        <v>1</v>
      </c>
      <c r="R260" s="9">
        <f t="shared" si="26"/>
        <v>1.000077226040621</v>
      </c>
      <c r="S260" s="3"/>
    </row>
    <row r="261" spans="2:19" s="4" customFormat="1" ht="15" customHeight="1" x14ac:dyDescent="0.25">
      <c r="B261" s="3" t="s">
        <v>258</v>
      </c>
      <c r="C261" s="3" t="s">
        <v>125</v>
      </c>
      <c r="D261" s="3" t="s">
        <v>278</v>
      </c>
      <c r="E261" s="6">
        <v>143</v>
      </c>
      <c r="F261" s="6">
        <v>143</v>
      </c>
      <c r="G261" s="6">
        <v>31</v>
      </c>
      <c r="H261" s="6">
        <v>73</v>
      </c>
      <c r="I261" s="6">
        <v>13</v>
      </c>
      <c r="J261" s="6"/>
      <c r="K261" s="6"/>
      <c r="L261" s="6"/>
      <c r="M261" s="8">
        <f t="shared" si="21"/>
        <v>117</v>
      </c>
      <c r="N261" s="6">
        <v>6</v>
      </c>
      <c r="O261" s="6"/>
      <c r="P261" s="6">
        <v>123</v>
      </c>
      <c r="Q261" s="9">
        <f t="shared" si="25"/>
        <v>1</v>
      </c>
      <c r="R261" s="9">
        <f t="shared" si="26"/>
        <v>0.81818181818181823</v>
      </c>
      <c r="S261" s="3"/>
    </row>
    <row r="262" spans="2:19" s="4" customFormat="1" ht="15" customHeight="1" x14ac:dyDescent="0.25">
      <c r="B262" s="3" t="s">
        <v>258</v>
      </c>
      <c r="C262" s="3" t="s">
        <v>125</v>
      </c>
      <c r="D262" s="3" t="s">
        <v>279</v>
      </c>
      <c r="E262" s="6">
        <v>409</v>
      </c>
      <c r="F262" s="6">
        <v>409</v>
      </c>
      <c r="G262" s="6">
        <v>5</v>
      </c>
      <c r="H262" s="6">
        <v>130</v>
      </c>
      <c r="I262" s="6">
        <v>219</v>
      </c>
      <c r="J262" s="6"/>
      <c r="K262" s="6"/>
      <c r="L262" s="6"/>
      <c r="M262" s="8">
        <f t="shared" si="21"/>
        <v>354</v>
      </c>
      <c r="N262" s="6">
        <v>35</v>
      </c>
      <c r="O262" s="6"/>
      <c r="P262" s="6">
        <v>389</v>
      </c>
      <c r="Q262" s="9">
        <f t="shared" si="25"/>
        <v>1</v>
      </c>
      <c r="R262" s="9">
        <f t="shared" si="26"/>
        <v>0.86552567237163813</v>
      </c>
      <c r="S262" s="3"/>
    </row>
    <row r="263" spans="2:19" s="4" customFormat="1" ht="15" customHeight="1" x14ac:dyDescent="0.25">
      <c r="B263" s="3" t="s">
        <v>258</v>
      </c>
      <c r="C263" s="3" t="s">
        <v>125</v>
      </c>
      <c r="D263" s="3" t="s">
        <v>280</v>
      </c>
      <c r="E263" s="6">
        <v>870</v>
      </c>
      <c r="F263" s="6">
        <v>838</v>
      </c>
      <c r="G263" s="6">
        <v>8</v>
      </c>
      <c r="H263" s="6">
        <v>435</v>
      </c>
      <c r="I263" s="6">
        <v>385</v>
      </c>
      <c r="J263" s="6">
        <v>10</v>
      </c>
      <c r="K263" s="6"/>
      <c r="L263" s="6"/>
      <c r="M263" s="8">
        <f t="shared" si="21"/>
        <v>838</v>
      </c>
      <c r="N263" s="6">
        <v>39</v>
      </c>
      <c r="O263" s="6"/>
      <c r="P263" s="6">
        <v>877</v>
      </c>
      <c r="Q263" s="9">
        <f t="shared" si="25"/>
        <v>0.9632183908045977</v>
      </c>
      <c r="R263" s="9">
        <f t="shared" si="26"/>
        <v>0.9632183908045977</v>
      </c>
      <c r="S263" s="3"/>
    </row>
    <row r="264" spans="2:19" s="4" customFormat="1" ht="15" customHeight="1" x14ac:dyDescent="0.25">
      <c r="B264" s="3" t="s">
        <v>258</v>
      </c>
      <c r="C264" s="3" t="s">
        <v>125</v>
      </c>
      <c r="D264" s="3" t="s">
        <v>281</v>
      </c>
      <c r="E264" s="6">
        <v>197</v>
      </c>
      <c r="F264" s="6">
        <v>197</v>
      </c>
      <c r="G264" s="6">
        <v>1</v>
      </c>
      <c r="H264" s="6">
        <v>92</v>
      </c>
      <c r="I264" s="6">
        <v>51</v>
      </c>
      <c r="J264" s="6">
        <v>1</v>
      </c>
      <c r="K264" s="6"/>
      <c r="L264" s="6"/>
      <c r="M264" s="8">
        <f t="shared" si="21"/>
        <v>145</v>
      </c>
      <c r="N264" s="6">
        <v>17</v>
      </c>
      <c r="O264" s="6"/>
      <c r="P264" s="6">
        <v>162</v>
      </c>
      <c r="Q264" s="9">
        <f t="shared" si="25"/>
        <v>1</v>
      </c>
      <c r="R264" s="9">
        <f t="shared" si="26"/>
        <v>0.73604060913705582</v>
      </c>
      <c r="S264" s="3"/>
    </row>
    <row r="265" spans="2:19" s="4" customFormat="1" ht="15" customHeight="1" x14ac:dyDescent="0.25">
      <c r="B265" s="3" t="s">
        <v>258</v>
      </c>
      <c r="C265" s="3" t="s">
        <v>125</v>
      </c>
      <c r="D265" s="3" t="s">
        <v>282</v>
      </c>
      <c r="E265" s="6">
        <v>42747</v>
      </c>
      <c r="F265" s="6">
        <v>40906</v>
      </c>
      <c r="G265" s="6">
        <v>5064</v>
      </c>
      <c r="H265" s="6">
        <v>11134</v>
      </c>
      <c r="I265" s="6">
        <v>16761</v>
      </c>
      <c r="J265" s="6">
        <v>5574</v>
      </c>
      <c r="K265" s="6">
        <v>2358</v>
      </c>
      <c r="L265" s="6"/>
      <c r="M265" s="8">
        <f t="shared" si="21"/>
        <v>40891</v>
      </c>
      <c r="N265" s="6">
        <v>1293</v>
      </c>
      <c r="O265" s="6">
        <v>2</v>
      </c>
      <c r="P265" s="6">
        <v>42186</v>
      </c>
      <c r="Q265" s="9">
        <f t="shared" si="25"/>
        <v>0.95693265024446161</v>
      </c>
      <c r="R265" s="9">
        <f t="shared" si="26"/>
        <v>0.95658174842679022</v>
      </c>
      <c r="S265" s="3"/>
    </row>
    <row r="266" spans="2:19" s="4" customFormat="1" ht="15" customHeight="1" x14ac:dyDescent="0.25">
      <c r="B266" s="3" t="s">
        <v>258</v>
      </c>
      <c r="C266" s="3" t="s">
        <v>125</v>
      </c>
      <c r="D266" s="3" t="s">
        <v>283</v>
      </c>
      <c r="E266" s="6">
        <v>82</v>
      </c>
      <c r="F266" s="6">
        <v>69</v>
      </c>
      <c r="G266" s="6">
        <v>32</v>
      </c>
      <c r="H266" s="6">
        <v>36</v>
      </c>
      <c r="I266" s="6">
        <v>1</v>
      </c>
      <c r="J266" s="6"/>
      <c r="K266" s="6"/>
      <c r="L266" s="6"/>
      <c r="M266" s="8">
        <f t="shared" si="21"/>
        <v>69</v>
      </c>
      <c r="N266" s="6">
        <v>3</v>
      </c>
      <c r="O266" s="6"/>
      <c r="P266" s="6">
        <v>72</v>
      </c>
      <c r="Q266" s="9">
        <f t="shared" si="25"/>
        <v>0.84146341463414631</v>
      </c>
      <c r="R266" s="9">
        <f t="shared" si="26"/>
        <v>0.84146341463414631</v>
      </c>
      <c r="S266" s="3"/>
    </row>
    <row r="267" spans="2:19" s="4" customFormat="1" ht="15" customHeight="1" x14ac:dyDescent="0.25">
      <c r="B267" s="3" t="s">
        <v>258</v>
      </c>
      <c r="C267" s="3" t="s">
        <v>125</v>
      </c>
      <c r="D267" s="3" t="s">
        <v>284</v>
      </c>
      <c r="E267" s="6">
        <v>858</v>
      </c>
      <c r="F267" s="6">
        <v>858</v>
      </c>
      <c r="G267" s="6">
        <v>170</v>
      </c>
      <c r="H267" s="6">
        <v>641</v>
      </c>
      <c r="I267" s="6">
        <v>27</v>
      </c>
      <c r="J267" s="6"/>
      <c r="K267" s="6"/>
      <c r="L267" s="6"/>
      <c r="M267" s="8">
        <f t="shared" si="21"/>
        <v>838</v>
      </c>
      <c r="N267" s="6">
        <v>43</v>
      </c>
      <c r="O267" s="6"/>
      <c r="P267" s="6">
        <v>881</v>
      </c>
      <c r="Q267" s="9">
        <f t="shared" si="25"/>
        <v>1</v>
      </c>
      <c r="R267" s="9">
        <f t="shared" si="26"/>
        <v>0.9766899766899767</v>
      </c>
      <c r="S267" s="3"/>
    </row>
    <row r="268" spans="2:19" s="4" customFormat="1" ht="15" customHeight="1" x14ac:dyDescent="0.25">
      <c r="B268" s="3" t="s">
        <v>258</v>
      </c>
      <c r="C268" s="3" t="s">
        <v>125</v>
      </c>
      <c r="D268" s="3" t="s">
        <v>285</v>
      </c>
      <c r="E268" s="6">
        <v>1800</v>
      </c>
      <c r="F268" s="6">
        <v>1728</v>
      </c>
      <c r="G268" s="6">
        <v>208</v>
      </c>
      <c r="H268" s="6">
        <v>724</v>
      </c>
      <c r="I268" s="6">
        <v>518</v>
      </c>
      <c r="J268" s="6">
        <v>268</v>
      </c>
      <c r="K268" s="6">
        <v>12</v>
      </c>
      <c r="L268" s="6"/>
      <c r="M268" s="8">
        <f t="shared" si="21"/>
        <v>1730</v>
      </c>
      <c r="N268" s="6">
        <v>195</v>
      </c>
      <c r="O268" s="6">
        <v>1</v>
      </c>
      <c r="P268" s="6">
        <v>1926</v>
      </c>
      <c r="Q268" s="9">
        <f t="shared" si="25"/>
        <v>0.96</v>
      </c>
      <c r="R268" s="9">
        <f t="shared" si="26"/>
        <v>0.96111111111111114</v>
      </c>
      <c r="S268" s="3"/>
    </row>
    <row r="269" spans="2:19" s="4" customFormat="1" ht="15" customHeight="1" x14ac:dyDescent="0.25">
      <c r="B269" s="3" t="s">
        <v>258</v>
      </c>
      <c r="C269" s="3" t="s">
        <v>129</v>
      </c>
      <c r="D269" s="3" t="s">
        <v>286</v>
      </c>
      <c r="E269" s="6">
        <v>1510</v>
      </c>
      <c r="F269" s="6">
        <v>1510</v>
      </c>
      <c r="G269" s="6">
        <v>83</v>
      </c>
      <c r="H269" s="6">
        <v>1061</v>
      </c>
      <c r="I269" s="6">
        <v>211</v>
      </c>
      <c r="J269" s="6">
        <v>5</v>
      </c>
      <c r="K269" s="6"/>
      <c r="L269" s="6"/>
      <c r="M269" s="8">
        <f t="shared" si="21"/>
        <v>1360</v>
      </c>
      <c r="N269" s="6">
        <v>92</v>
      </c>
      <c r="O269" s="6"/>
      <c r="P269" s="6">
        <v>1452</v>
      </c>
      <c r="Q269" s="9">
        <f t="shared" si="25"/>
        <v>1</v>
      </c>
      <c r="R269" s="9">
        <f t="shared" si="26"/>
        <v>0.90066225165562919</v>
      </c>
      <c r="S269" s="3"/>
    </row>
    <row r="270" spans="2:19" s="4" customFormat="1" ht="15" customHeight="1" x14ac:dyDescent="0.25">
      <c r="B270" s="3" t="s">
        <v>258</v>
      </c>
      <c r="C270" s="3" t="s">
        <v>129</v>
      </c>
      <c r="D270" s="3" t="s">
        <v>287</v>
      </c>
      <c r="E270" s="6">
        <v>15856</v>
      </c>
      <c r="F270" s="6">
        <v>15856</v>
      </c>
      <c r="G270" s="6">
        <v>755</v>
      </c>
      <c r="H270" s="6">
        <v>4798</v>
      </c>
      <c r="I270" s="6">
        <v>6433</v>
      </c>
      <c r="J270" s="6">
        <v>2551</v>
      </c>
      <c r="K270" s="6">
        <v>752</v>
      </c>
      <c r="L270" s="6">
        <v>239</v>
      </c>
      <c r="M270" s="8">
        <f t="shared" si="21"/>
        <v>15528</v>
      </c>
      <c r="N270" s="6">
        <v>368</v>
      </c>
      <c r="O270" s="6">
        <v>14</v>
      </c>
      <c r="P270" s="6">
        <v>15910</v>
      </c>
      <c r="Q270" s="9">
        <f t="shared" si="25"/>
        <v>1</v>
      </c>
      <c r="R270" s="9">
        <f t="shared" si="26"/>
        <v>0.97931382441977799</v>
      </c>
      <c r="S270" s="3"/>
    </row>
    <row r="271" spans="2:19" s="4" customFormat="1" ht="15" customHeight="1" x14ac:dyDescent="0.25">
      <c r="B271" s="3" t="s">
        <v>258</v>
      </c>
      <c r="C271" s="3" t="s">
        <v>129</v>
      </c>
      <c r="D271" s="3" t="s">
        <v>288</v>
      </c>
      <c r="E271" s="6">
        <v>25803</v>
      </c>
      <c r="F271" s="6">
        <v>25803</v>
      </c>
      <c r="G271" s="6">
        <v>828</v>
      </c>
      <c r="H271" s="6">
        <v>9428</v>
      </c>
      <c r="I271" s="6">
        <v>8781</v>
      </c>
      <c r="J271" s="6">
        <v>4262</v>
      </c>
      <c r="K271" s="6">
        <v>1425</v>
      </c>
      <c r="L271" s="6">
        <v>925</v>
      </c>
      <c r="M271" s="8">
        <f t="shared" si="21"/>
        <v>25649</v>
      </c>
      <c r="N271" s="6">
        <v>848</v>
      </c>
      <c r="O271" s="6">
        <v>4</v>
      </c>
      <c r="P271" s="6">
        <v>26501</v>
      </c>
      <c r="Q271" s="9">
        <f t="shared" si="25"/>
        <v>1</v>
      </c>
      <c r="R271" s="9">
        <f t="shared" si="26"/>
        <v>0.99403170174010769</v>
      </c>
      <c r="S271" s="3"/>
    </row>
    <row r="272" spans="2:19" s="4" customFormat="1" ht="15" customHeight="1" x14ac:dyDescent="0.25">
      <c r="B272" s="3" t="s">
        <v>258</v>
      </c>
      <c r="C272" s="3" t="s">
        <v>129</v>
      </c>
      <c r="D272" s="3" t="s">
        <v>289</v>
      </c>
      <c r="E272" s="6">
        <v>1974</v>
      </c>
      <c r="F272" s="6">
        <v>1974</v>
      </c>
      <c r="G272" s="6">
        <v>404</v>
      </c>
      <c r="H272" s="6">
        <v>931</v>
      </c>
      <c r="I272" s="6">
        <v>430</v>
      </c>
      <c r="J272" s="6">
        <v>209</v>
      </c>
      <c r="K272" s="6"/>
      <c r="L272" s="6"/>
      <c r="M272" s="8">
        <f t="shared" si="21"/>
        <v>1974</v>
      </c>
      <c r="N272" s="6">
        <v>80</v>
      </c>
      <c r="O272" s="6">
        <v>1</v>
      </c>
      <c r="P272" s="6">
        <v>2055</v>
      </c>
      <c r="Q272" s="9">
        <f t="shared" si="25"/>
        <v>1</v>
      </c>
      <c r="R272" s="9">
        <f t="shared" si="26"/>
        <v>1</v>
      </c>
      <c r="S272" s="3"/>
    </row>
    <row r="273" spans="2:19" s="4" customFormat="1" ht="15" customHeight="1" x14ac:dyDescent="0.25">
      <c r="B273" s="3" t="s">
        <v>258</v>
      </c>
      <c r="C273" s="3" t="s">
        <v>129</v>
      </c>
      <c r="D273" s="3" t="s">
        <v>290</v>
      </c>
      <c r="E273" s="6">
        <v>3093</v>
      </c>
      <c r="F273" s="6">
        <v>3093</v>
      </c>
      <c r="G273" s="6">
        <v>18</v>
      </c>
      <c r="H273" s="6">
        <v>791</v>
      </c>
      <c r="I273" s="6">
        <v>1506</v>
      </c>
      <c r="J273" s="6">
        <v>141</v>
      </c>
      <c r="K273" s="6">
        <v>348</v>
      </c>
      <c r="L273" s="6">
        <v>158</v>
      </c>
      <c r="M273" s="8">
        <f t="shared" si="21"/>
        <v>2962</v>
      </c>
      <c r="N273" s="6">
        <v>114</v>
      </c>
      <c r="O273" s="6">
        <v>1</v>
      </c>
      <c r="P273" s="6">
        <v>3077</v>
      </c>
      <c r="Q273" s="9">
        <f t="shared" si="25"/>
        <v>1</v>
      </c>
      <c r="R273" s="9">
        <f t="shared" si="26"/>
        <v>0.95764629809246682</v>
      </c>
      <c r="S273" s="3"/>
    </row>
    <row r="274" spans="2:19" s="4" customFormat="1" ht="15" customHeight="1" x14ac:dyDescent="0.25">
      <c r="B274" s="3" t="s">
        <v>258</v>
      </c>
      <c r="C274" s="3" t="s">
        <v>129</v>
      </c>
      <c r="D274" s="3" t="s">
        <v>291</v>
      </c>
      <c r="E274" s="6">
        <v>396</v>
      </c>
      <c r="F274" s="6">
        <v>396</v>
      </c>
      <c r="G274" s="6">
        <v>11</v>
      </c>
      <c r="H274" s="6">
        <v>196</v>
      </c>
      <c r="I274" s="6">
        <v>108</v>
      </c>
      <c r="J274" s="6"/>
      <c r="K274" s="6"/>
      <c r="L274" s="6"/>
      <c r="M274" s="8">
        <f t="shared" si="21"/>
        <v>315</v>
      </c>
      <c r="N274" s="6">
        <v>32</v>
      </c>
      <c r="O274" s="6"/>
      <c r="P274" s="6">
        <v>347</v>
      </c>
      <c r="Q274" s="9">
        <f t="shared" si="25"/>
        <v>1</v>
      </c>
      <c r="R274" s="9">
        <f t="shared" si="26"/>
        <v>0.79545454545454541</v>
      </c>
      <c r="S274" s="3"/>
    </row>
    <row r="275" spans="2:19" s="4" customFormat="1" ht="15" customHeight="1" x14ac:dyDescent="0.25">
      <c r="B275" s="3" t="s">
        <v>258</v>
      </c>
      <c r="C275" s="3" t="s">
        <v>129</v>
      </c>
      <c r="D275" s="3" t="s">
        <v>292</v>
      </c>
      <c r="E275" s="6">
        <v>21562</v>
      </c>
      <c r="F275" s="6">
        <v>21197</v>
      </c>
      <c r="G275" s="6">
        <v>2945</v>
      </c>
      <c r="H275" s="6">
        <v>10161</v>
      </c>
      <c r="I275" s="6">
        <v>5144</v>
      </c>
      <c r="J275" s="6">
        <v>2880</v>
      </c>
      <c r="K275" s="6"/>
      <c r="L275" s="6"/>
      <c r="M275" s="8">
        <f t="shared" si="21"/>
        <v>21130</v>
      </c>
      <c r="N275" s="6">
        <v>458</v>
      </c>
      <c r="O275" s="6">
        <v>5</v>
      </c>
      <c r="P275" s="6">
        <v>21593</v>
      </c>
      <c r="Q275" s="9">
        <f t="shared" si="25"/>
        <v>0.98307207123643447</v>
      </c>
      <c r="R275" s="9">
        <f t="shared" si="26"/>
        <v>0.97996475280586215</v>
      </c>
      <c r="S275" s="3"/>
    </row>
    <row r="276" spans="2:19" s="4" customFormat="1" ht="15" customHeight="1" x14ac:dyDescent="0.25">
      <c r="B276" s="3" t="s">
        <v>258</v>
      </c>
      <c r="C276" s="3" t="s">
        <v>129</v>
      </c>
      <c r="D276" s="3" t="s">
        <v>293</v>
      </c>
      <c r="E276" s="6">
        <v>18260</v>
      </c>
      <c r="F276" s="6">
        <v>18260</v>
      </c>
      <c r="G276" s="6">
        <v>1438</v>
      </c>
      <c r="H276" s="6">
        <v>4559</v>
      </c>
      <c r="I276" s="6">
        <v>12006</v>
      </c>
      <c r="J276" s="6">
        <v>249</v>
      </c>
      <c r="K276" s="6"/>
      <c r="L276" s="6"/>
      <c r="M276" s="8">
        <f t="shared" si="21"/>
        <v>18252</v>
      </c>
      <c r="N276" s="6">
        <v>479</v>
      </c>
      <c r="O276" s="6">
        <v>7</v>
      </c>
      <c r="P276" s="6">
        <v>18738</v>
      </c>
      <c r="Q276" s="9">
        <f t="shared" si="25"/>
        <v>1</v>
      </c>
      <c r="R276" s="9">
        <f t="shared" si="26"/>
        <v>0.99956188389923328</v>
      </c>
      <c r="S276" s="3"/>
    </row>
    <row r="277" spans="2:19" s="4" customFormat="1" ht="15" customHeight="1" x14ac:dyDescent="0.25">
      <c r="B277" s="3" t="s">
        <v>258</v>
      </c>
      <c r="C277" s="3" t="s">
        <v>129</v>
      </c>
      <c r="D277" s="3" t="s">
        <v>294</v>
      </c>
      <c r="E277" s="6">
        <v>241</v>
      </c>
      <c r="F277" s="6">
        <v>241</v>
      </c>
      <c r="G277" s="6">
        <v>1</v>
      </c>
      <c r="H277" s="6">
        <v>105</v>
      </c>
      <c r="I277" s="6">
        <v>81</v>
      </c>
      <c r="J277" s="6"/>
      <c r="K277" s="6"/>
      <c r="L277" s="6"/>
      <c r="M277" s="8">
        <f t="shared" si="21"/>
        <v>187</v>
      </c>
      <c r="N277" s="6">
        <v>8</v>
      </c>
      <c r="O277" s="6"/>
      <c r="P277" s="6">
        <v>195</v>
      </c>
      <c r="Q277" s="9">
        <f t="shared" si="25"/>
        <v>1</v>
      </c>
      <c r="R277" s="9">
        <f t="shared" si="26"/>
        <v>0.77593360995850624</v>
      </c>
      <c r="S277" s="3" t="s">
        <v>697</v>
      </c>
    </row>
    <row r="278" spans="2:19" s="4" customFormat="1" ht="15" customHeight="1" x14ac:dyDescent="0.25">
      <c r="B278" s="3" t="s">
        <v>258</v>
      </c>
      <c r="C278" s="3" t="s">
        <v>129</v>
      </c>
      <c r="D278" s="3" t="s">
        <v>295</v>
      </c>
      <c r="E278" s="6">
        <v>2098</v>
      </c>
      <c r="F278" s="6">
        <v>2098</v>
      </c>
      <c r="G278" s="6">
        <v>97</v>
      </c>
      <c r="H278" s="6">
        <v>625</v>
      </c>
      <c r="I278" s="6">
        <v>397</v>
      </c>
      <c r="J278" s="6">
        <v>10</v>
      </c>
      <c r="K278" s="6"/>
      <c r="L278" s="6"/>
      <c r="M278" s="8">
        <f t="shared" si="21"/>
        <v>1129</v>
      </c>
      <c r="N278" s="6">
        <v>40</v>
      </c>
      <c r="O278" s="6"/>
      <c r="P278" s="6">
        <v>1169</v>
      </c>
      <c r="Q278" s="9">
        <f t="shared" si="25"/>
        <v>1</v>
      </c>
      <c r="R278" s="9">
        <f t="shared" si="26"/>
        <v>0.53813155386081979</v>
      </c>
      <c r="S278" s="3"/>
    </row>
    <row r="279" spans="2:19" s="4" customFormat="1" ht="15" customHeight="1" x14ac:dyDescent="0.25">
      <c r="B279" s="3" t="s">
        <v>258</v>
      </c>
      <c r="C279" s="3" t="s">
        <v>129</v>
      </c>
      <c r="D279" s="3" t="s">
        <v>296</v>
      </c>
      <c r="E279" s="6">
        <v>17116</v>
      </c>
      <c r="F279" s="6">
        <v>17116</v>
      </c>
      <c r="G279" s="6">
        <v>531</v>
      </c>
      <c r="H279" s="6">
        <v>8052</v>
      </c>
      <c r="I279" s="6">
        <v>7273</v>
      </c>
      <c r="J279" s="6">
        <v>863</v>
      </c>
      <c r="K279" s="6"/>
      <c r="L279" s="6"/>
      <c r="M279" s="8">
        <f t="shared" si="21"/>
        <v>16719</v>
      </c>
      <c r="N279" s="6">
        <v>358</v>
      </c>
      <c r="O279" s="6">
        <v>3</v>
      </c>
      <c r="P279" s="6">
        <v>17080</v>
      </c>
      <c r="Q279" s="9">
        <f t="shared" si="25"/>
        <v>1</v>
      </c>
      <c r="R279" s="9">
        <f t="shared" si="26"/>
        <v>0.97680532834774481</v>
      </c>
      <c r="S279" s="3"/>
    </row>
    <row r="280" spans="2:19" s="4" customFormat="1" ht="15" customHeight="1" x14ac:dyDescent="0.25">
      <c r="B280" s="3" t="s">
        <v>258</v>
      </c>
      <c r="C280" s="3" t="s">
        <v>129</v>
      </c>
      <c r="D280" s="3" t="s">
        <v>297</v>
      </c>
      <c r="E280" s="6">
        <v>27403</v>
      </c>
      <c r="F280" s="6">
        <v>27403</v>
      </c>
      <c r="G280" s="6">
        <v>2003</v>
      </c>
      <c r="H280" s="6">
        <v>9925</v>
      </c>
      <c r="I280" s="6">
        <v>12004</v>
      </c>
      <c r="J280" s="6">
        <v>3132</v>
      </c>
      <c r="K280" s="6"/>
      <c r="L280" s="6"/>
      <c r="M280" s="8">
        <f t="shared" si="21"/>
        <v>27064</v>
      </c>
      <c r="N280" s="6">
        <v>550</v>
      </c>
      <c r="O280" s="6">
        <v>15</v>
      </c>
      <c r="P280" s="6">
        <v>27629</v>
      </c>
      <c r="Q280" s="9">
        <f t="shared" si="25"/>
        <v>1</v>
      </c>
      <c r="R280" s="9">
        <f t="shared" si="26"/>
        <v>0.98762909170528779</v>
      </c>
      <c r="S280" s="3"/>
    </row>
    <row r="281" spans="2:19" s="4" customFormat="1" ht="15" customHeight="1" x14ac:dyDescent="0.25">
      <c r="B281" s="3" t="s">
        <v>258</v>
      </c>
      <c r="C281" s="3" t="s">
        <v>129</v>
      </c>
      <c r="D281" s="3" t="s">
        <v>298</v>
      </c>
      <c r="E281" s="6">
        <v>1363</v>
      </c>
      <c r="F281" s="6">
        <v>1363</v>
      </c>
      <c r="G281" s="6">
        <v>206</v>
      </c>
      <c r="H281" s="6">
        <v>646</v>
      </c>
      <c r="I281" s="6">
        <v>269</v>
      </c>
      <c r="J281" s="6">
        <v>83</v>
      </c>
      <c r="K281" s="6"/>
      <c r="L281" s="6"/>
      <c r="M281" s="8">
        <f t="shared" si="21"/>
        <v>1204</v>
      </c>
      <c r="N281" s="6">
        <v>56</v>
      </c>
      <c r="O281" s="6"/>
      <c r="P281" s="6">
        <v>1260</v>
      </c>
      <c r="Q281" s="9">
        <f t="shared" si="25"/>
        <v>1</v>
      </c>
      <c r="R281" s="9">
        <f t="shared" si="26"/>
        <v>0.88334556126192221</v>
      </c>
      <c r="S281" s="3"/>
    </row>
    <row r="282" spans="2:19" s="4" customFormat="1" ht="15" customHeight="1" x14ac:dyDescent="0.25">
      <c r="B282" s="3" t="s">
        <v>258</v>
      </c>
      <c r="C282" s="3" t="s">
        <v>129</v>
      </c>
      <c r="D282" s="3" t="s">
        <v>299</v>
      </c>
      <c r="E282" s="6">
        <v>1644</v>
      </c>
      <c r="F282" s="6">
        <v>1504</v>
      </c>
      <c r="G282" s="6">
        <v>324</v>
      </c>
      <c r="H282" s="6">
        <v>575</v>
      </c>
      <c r="I282" s="6">
        <v>571</v>
      </c>
      <c r="J282" s="6">
        <v>4</v>
      </c>
      <c r="K282" s="6"/>
      <c r="L282" s="6"/>
      <c r="M282" s="8">
        <f t="shared" si="21"/>
        <v>1474</v>
      </c>
      <c r="N282" s="6">
        <v>64</v>
      </c>
      <c r="O282" s="6">
        <v>3</v>
      </c>
      <c r="P282" s="6">
        <v>1541</v>
      </c>
      <c r="Q282" s="9">
        <f t="shared" si="25"/>
        <v>0.91484184914841848</v>
      </c>
      <c r="R282" s="9">
        <f t="shared" si="26"/>
        <v>0.8965936739659367</v>
      </c>
      <c r="S282" s="3"/>
    </row>
    <row r="283" spans="2:19" s="4" customFormat="1" ht="15" customHeight="1" x14ac:dyDescent="0.25">
      <c r="B283" s="3" t="s">
        <v>258</v>
      </c>
      <c r="C283" s="3" t="s">
        <v>129</v>
      </c>
      <c r="D283" s="3" t="s">
        <v>300</v>
      </c>
      <c r="E283" s="6">
        <v>3406</v>
      </c>
      <c r="F283" s="6">
        <v>3406</v>
      </c>
      <c r="G283" s="6">
        <v>424</v>
      </c>
      <c r="H283" s="6">
        <v>1732</v>
      </c>
      <c r="I283" s="6">
        <v>1211</v>
      </c>
      <c r="J283" s="6">
        <v>39</v>
      </c>
      <c r="K283" s="6"/>
      <c r="L283" s="6"/>
      <c r="M283" s="8">
        <f t="shared" si="21"/>
        <v>3406</v>
      </c>
      <c r="N283" s="6">
        <v>142</v>
      </c>
      <c r="O283" s="6">
        <v>1</v>
      </c>
      <c r="P283" s="6">
        <v>3549</v>
      </c>
      <c r="Q283" s="9">
        <f t="shared" si="25"/>
        <v>1</v>
      </c>
      <c r="R283" s="9">
        <f t="shared" si="26"/>
        <v>1</v>
      </c>
      <c r="S283" s="3"/>
    </row>
    <row r="284" spans="2:19" s="4" customFormat="1" ht="15" customHeight="1" x14ac:dyDescent="0.25">
      <c r="B284" s="3" t="s">
        <v>258</v>
      </c>
      <c r="C284" s="3" t="s">
        <v>129</v>
      </c>
      <c r="D284" s="3" t="s">
        <v>301</v>
      </c>
      <c r="E284" s="6">
        <v>1935</v>
      </c>
      <c r="F284" s="6">
        <v>1935</v>
      </c>
      <c r="G284" s="6">
        <v>9</v>
      </c>
      <c r="H284" s="6">
        <v>789</v>
      </c>
      <c r="I284" s="6">
        <v>700</v>
      </c>
      <c r="J284" s="6">
        <v>9</v>
      </c>
      <c r="K284" s="6">
        <v>3</v>
      </c>
      <c r="L284" s="6"/>
      <c r="M284" s="8">
        <f t="shared" si="21"/>
        <v>1510</v>
      </c>
      <c r="N284" s="6">
        <v>39</v>
      </c>
      <c r="O284" s="6"/>
      <c r="P284" s="6">
        <v>1549</v>
      </c>
      <c r="Q284" s="9">
        <f t="shared" si="25"/>
        <v>1</v>
      </c>
      <c r="R284" s="9">
        <f t="shared" si="26"/>
        <v>0.78036175710594313</v>
      </c>
      <c r="S284" s="3"/>
    </row>
    <row r="285" spans="2:19" s="4" customFormat="1" ht="15" customHeight="1" x14ac:dyDescent="0.25">
      <c r="B285" s="3" t="s">
        <v>258</v>
      </c>
      <c r="C285" s="3" t="s">
        <v>129</v>
      </c>
      <c r="D285" s="3" t="s">
        <v>302</v>
      </c>
      <c r="E285" s="6">
        <v>518</v>
      </c>
      <c r="F285" s="6">
        <v>518</v>
      </c>
      <c r="G285" s="6">
        <v>35</v>
      </c>
      <c r="H285" s="6">
        <v>247</v>
      </c>
      <c r="I285" s="6">
        <v>117</v>
      </c>
      <c r="J285" s="6"/>
      <c r="K285" s="6"/>
      <c r="L285" s="6"/>
      <c r="M285" s="8">
        <f t="shared" si="21"/>
        <v>399</v>
      </c>
      <c r="N285" s="6">
        <v>15</v>
      </c>
      <c r="O285" s="6"/>
      <c r="P285" s="6">
        <v>414</v>
      </c>
      <c r="Q285" s="9">
        <f t="shared" si="25"/>
        <v>1</v>
      </c>
      <c r="R285" s="9">
        <f t="shared" si="26"/>
        <v>0.77027027027027029</v>
      </c>
      <c r="S285" s="3"/>
    </row>
    <row r="286" spans="2:19" s="4" customFormat="1" ht="15" customHeight="1" x14ac:dyDescent="0.25">
      <c r="B286" s="3" t="s">
        <v>258</v>
      </c>
      <c r="C286" s="3" t="s">
        <v>129</v>
      </c>
      <c r="D286" s="3" t="s">
        <v>303</v>
      </c>
      <c r="E286" s="6">
        <v>337</v>
      </c>
      <c r="F286" s="6">
        <v>337</v>
      </c>
      <c r="G286" s="6">
        <v>3</v>
      </c>
      <c r="H286" s="6">
        <v>139</v>
      </c>
      <c r="I286" s="6">
        <v>193</v>
      </c>
      <c r="J286" s="6">
        <v>1</v>
      </c>
      <c r="K286" s="6"/>
      <c r="L286" s="6"/>
      <c r="M286" s="8">
        <f t="shared" si="21"/>
        <v>336</v>
      </c>
      <c r="N286" s="6">
        <v>10</v>
      </c>
      <c r="O286" s="6"/>
      <c r="P286" s="6">
        <v>346</v>
      </c>
      <c r="Q286" s="9">
        <f t="shared" si="25"/>
        <v>1</v>
      </c>
      <c r="R286" s="9">
        <f t="shared" si="26"/>
        <v>0.9970326409495549</v>
      </c>
      <c r="S286" s="3"/>
    </row>
    <row r="287" spans="2:19" s="4" customFormat="1" ht="15" customHeight="1" x14ac:dyDescent="0.25">
      <c r="B287" s="3" t="s">
        <v>258</v>
      </c>
      <c r="C287" s="3" t="s">
        <v>129</v>
      </c>
      <c r="D287" s="3" t="s">
        <v>304</v>
      </c>
      <c r="E287" s="6">
        <v>2704</v>
      </c>
      <c r="F287" s="6">
        <v>2704</v>
      </c>
      <c r="G287" s="6">
        <v>30</v>
      </c>
      <c r="H287" s="6">
        <v>1021</v>
      </c>
      <c r="I287" s="6">
        <v>1331</v>
      </c>
      <c r="J287" s="6">
        <v>319</v>
      </c>
      <c r="K287" s="6">
        <v>3</v>
      </c>
      <c r="L287" s="6"/>
      <c r="M287" s="8">
        <f t="shared" si="21"/>
        <v>2704</v>
      </c>
      <c r="N287" s="6">
        <v>110</v>
      </c>
      <c r="O287" s="6"/>
      <c r="P287" s="6">
        <v>2814</v>
      </c>
      <c r="Q287" s="9">
        <f t="shared" si="25"/>
        <v>1</v>
      </c>
      <c r="R287" s="9">
        <f t="shared" si="26"/>
        <v>1</v>
      </c>
      <c r="S287" s="3"/>
    </row>
    <row r="288" spans="2:19" s="4" customFormat="1" ht="15" customHeight="1" x14ac:dyDescent="0.25">
      <c r="B288" s="3" t="s">
        <v>258</v>
      </c>
      <c r="C288" s="3" t="s">
        <v>129</v>
      </c>
      <c r="D288" s="3" t="s">
        <v>305</v>
      </c>
      <c r="E288" s="6">
        <v>290</v>
      </c>
      <c r="F288" s="6">
        <v>170</v>
      </c>
      <c r="G288" s="6">
        <v>39</v>
      </c>
      <c r="H288" s="6">
        <v>66</v>
      </c>
      <c r="I288" s="6">
        <v>64</v>
      </c>
      <c r="J288" s="6">
        <v>1</v>
      </c>
      <c r="K288" s="6"/>
      <c r="L288" s="6"/>
      <c r="M288" s="8">
        <f t="shared" si="21"/>
        <v>170</v>
      </c>
      <c r="N288" s="6">
        <v>10</v>
      </c>
      <c r="O288" s="6"/>
      <c r="P288" s="6">
        <v>180</v>
      </c>
      <c r="Q288" s="9">
        <f t="shared" si="25"/>
        <v>0.58620689655172409</v>
      </c>
      <c r="R288" s="9">
        <f t="shared" si="26"/>
        <v>0.58620689655172409</v>
      </c>
      <c r="S288" s="3"/>
    </row>
    <row r="289" spans="2:21" s="4" customFormat="1" ht="15" customHeight="1" x14ac:dyDescent="0.25">
      <c r="B289" s="3" t="s">
        <v>258</v>
      </c>
      <c r="C289" s="3" t="s">
        <v>129</v>
      </c>
      <c r="D289" s="3" t="s">
        <v>306</v>
      </c>
      <c r="E289" s="6">
        <v>1280</v>
      </c>
      <c r="F289" s="6">
        <v>1280</v>
      </c>
      <c r="G289" s="6">
        <v>5</v>
      </c>
      <c r="H289" s="6">
        <v>989</v>
      </c>
      <c r="I289" s="6">
        <v>290</v>
      </c>
      <c r="J289" s="6">
        <v>6</v>
      </c>
      <c r="K289" s="6"/>
      <c r="L289" s="6"/>
      <c r="M289" s="8">
        <f t="shared" si="21"/>
        <v>1290</v>
      </c>
      <c r="N289" s="6">
        <v>60</v>
      </c>
      <c r="O289" s="6"/>
      <c r="P289" s="6">
        <v>1350</v>
      </c>
      <c r="Q289" s="9">
        <f t="shared" si="25"/>
        <v>1</v>
      </c>
      <c r="R289" s="9">
        <f t="shared" si="26"/>
        <v>1.0078125</v>
      </c>
      <c r="S289" s="3"/>
    </row>
    <row r="290" spans="2:21" s="4" customFormat="1" ht="15" customHeight="1" x14ac:dyDescent="0.25">
      <c r="B290" s="3" t="s">
        <v>258</v>
      </c>
      <c r="C290" s="3" t="s">
        <v>129</v>
      </c>
      <c r="D290" s="3" t="s">
        <v>307</v>
      </c>
      <c r="E290" s="6">
        <v>5146</v>
      </c>
      <c r="F290" s="6">
        <v>5146</v>
      </c>
      <c r="G290" s="6">
        <v>399</v>
      </c>
      <c r="H290" s="6">
        <v>2428</v>
      </c>
      <c r="I290" s="6">
        <v>1751</v>
      </c>
      <c r="J290" s="6">
        <v>355</v>
      </c>
      <c r="K290" s="6"/>
      <c r="L290" s="6"/>
      <c r="M290" s="8">
        <f t="shared" si="21"/>
        <v>4933</v>
      </c>
      <c r="N290" s="6">
        <v>133</v>
      </c>
      <c r="O290" s="6">
        <v>11</v>
      </c>
      <c r="P290" s="6">
        <v>5077</v>
      </c>
      <c r="Q290" s="9">
        <f t="shared" si="25"/>
        <v>1</v>
      </c>
      <c r="R290" s="9">
        <f t="shared" si="26"/>
        <v>0.95860862806062963</v>
      </c>
      <c r="S290" s="3"/>
    </row>
    <row r="291" spans="2:21" s="4" customFormat="1" ht="15" customHeight="1" x14ac:dyDescent="0.25">
      <c r="B291" s="3" t="s">
        <v>258</v>
      </c>
      <c r="C291" s="3" t="s">
        <v>129</v>
      </c>
      <c r="D291" s="3" t="s">
        <v>308</v>
      </c>
      <c r="E291" s="6">
        <v>6431</v>
      </c>
      <c r="F291" s="6">
        <v>6431</v>
      </c>
      <c r="G291" s="6">
        <v>1307</v>
      </c>
      <c r="H291" s="6">
        <v>3477</v>
      </c>
      <c r="I291" s="6">
        <v>1410</v>
      </c>
      <c r="J291" s="6">
        <v>129</v>
      </c>
      <c r="K291" s="6"/>
      <c r="L291" s="6"/>
      <c r="M291" s="8">
        <f t="shared" si="21"/>
        <v>6323</v>
      </c>
      <c r="N291" s="6">
        <v>238</v>
      </c>
      <c r="O291" s="6">
        <v>2</v>
      </c>
      <c r="P291" s="6">
        <v>6563</v>
      </c>
      <c r="Q291" s="9">
        <f t="shared" si="25"/>
        <v>1</v>
      </c>
      <c r="R291" s="9">
        <f t="shared" si="26"/>
        <v>0.98320634426994247</v>
      </c>
      <c r="S291" s="3" t="s">
        <v>698</v>
      </c>
    </row>
    <row r="292" spans="2:21" s="4" customFormat="1" ht="15" customHeight="1" x14ac:dyDescent="0.25">
      <c r="B292" s="3" t="s">
        <v>258</v>
      </c>
      <c r="C292" s="3" t="s">
        <v>129</v>
      </c>
      <c r="D292" s="3" t="s">
        <v>309</v>
      </c>
      <c r="E292" s="6">
        <v>450</v>
      </c>
      <c r="F292" s="6">
        <v>384</v>
      </c>
      <c r="G292" s="6">
        <v>5</v>
      </c>
      <c r="H292" s="6">
        <v>254</v>
      </c>
      <c r="I292" s="6">
        <v>72</v>
      </c>
      <c r="J292" s="6">
        <v>3</v>
      </c>
      <c r="K292" s="6"/>
      <c r="L292" s="6"/>
      <c r="M292" s="8">
        <f t="shared" si="21"/>
        <v>334</v>
      </c>
      <c r="N292" s="6">
        <v>15</v>
      </c>
      <c r="O292" s="6"/>
      <c r="P292" s="6">
        <v>349</v>
      </c>
      <c r="Q292" s="9">
        <f t="shared" si="25"/>
        <v>0.85333333333333339</v>
      </c>
      <c r="R292" s="9">
        <f t="shared" si="26"/>
        <v>0.74222222222222223</v>
      </c>
      <c r="S292" s="3"/>
    </row>
    <row r="293" spans="2:21" s="4" customFormat="1" ht="15" customHeight="1" x14ac:dyDescent="0.25">
      <c r="B293" s="3" t="s">
        <v>258</v>
      </c>
      <c r="C293" s="3" t="s">
        <v>129</v>
      </c>
      <c r="D293" s="3" t="s">
        <v>310</v>
      </c>
      <c r="E293" s="6">
        <v>23622</v>
      </c>
      <c r="F293" s="6">
        <v>23622</v>
      </c>
      <c r="G293" s="6">
        <v>3042</v>
      </c>
      <c r="H293" s="6">
        <v>11141</v>
      </c>
      <c r="I293" s="6">
        <v>6637</v>
      </c>
      <c r="J293" s="6">
        <v>2741</v>
      </c>
      <c r="K293" s="6">
        <v>2</v>
      </c>
      <c r="L293" s="6"/>
      <c r="M293" s="8">
        <f t="shared" si="21"/>
        <v>23563</v>
      </c>
      <c r="N293" s="6">
        <v>660</v>
      </c>
      <c r="O293" s="6">
        <v>2</v>
      </c>
      <c r="P293" s="6">
        <v>24225</v>
      </c>
      <c r="Q293" s="9">
        <f t="shared" si="25"/>
        <v>1</v>
      </c>
      <c r="R293" s="9">
        <f>+M293/E293</f>
        <v>0.99750232833799002</v>
      </c>
      <c r="S293" s="3"/>
    </row>
    <row r="294" spans="2:21" s="4" customFormat="1" ht="15" customHeight="1" x14ac:dyDescent="0.25">
      <c r="B294" s="3" t="s">
        <v>258</v>
      </c>
      <c r="C294" s="3" t="s">
        <v>259</v>
      </c>
      <c r="D294" s="3" t="s">
        <v>311</v>
      </c>
      <c r="E294" s="6">
        <v>108</v>
      </c>
      <c r="F294" s="6">
        <v>99</v>
      </c>
      <c r="G294" s="6">
        <v>3</v>
      </c>
      <c r="H294" s="6">
        <v>86</v>
      </c>
      <c r="I294" s="6">
        <v>3</v>
      </c>
      <c r="J294" s="6">
        <v>3</v>
      </c>
      <c r="K294" s="6"/>
      <c r="L294" s="6"/>
      <c r="M294" s="8">
        <f t="shared" si="21"/>
        <v>95</v>
      </c>
      <c r="N294" s="6">
        <v>9</v>
      </c>
      <c r="O294" s="6"/>
      <c r="P294" s="6">
        <v>104</v>
      </c>
      <c r="Q294" s="9">
        <f t="shared" si="25"/>
        <v>0.91666666666666663</v>
      </c>
      <c r="R294" s="9">
        <f>+M294/E294</f>
        <v>0.87962962962962965</v>
      </c>
      <c r="S294" s="3"/>
    </row>
    <row r="295" spans="2:21" s="4" customFormat="1" ht="15" customHeight="1" x14ac:dyDescent="0.25">
      <c r="B295" s="3" t="s">
        <v>258</v>
      </c>
      <c r="C295" s="3" t="s">
        <v>259</v>
      </c>
      <c r="D295" s="3" t="s">
        <v>312</v>
      </c>
      <c r="E295" s="6">
        <v>438</v>
      </c>
      <c r="F295" s="6">
        <v>385</v>
      </c>
      <c r="G295" s="6">
        <v>49</v>
      </c>
      <c r="H295" s="6">
        <v>317</v>
      </c>
      <c r="I295" s="6">
        <v>10</v>
      </c>
      <c r="J295" s="6">
        <v>2</v>
      </c>
      <c r="K295" s="6"/>
      <c r="L295" s="6"/>
      <c r="M295" s="8">
        <f t="shared" si="21"/>
        <v>378</v>
      </c>
      <c r="N295" s="6">
        <v>14</v>
      </c>
      <c r="O295" s="6"/>
      <c r="P295" s="6">
        <v>392</v>
      </c>
      <c r="Q295" s="9">
        <f t="shared" si="25"/>
        <v>0.87899543378995437</v>
      </c>
      <c r="R295" s="9">
        <f t="shared" si="26"/>
        <v>0.86301369863013699</v>
      </c>
      <c r="S295" s="3"/>
    </row>
    <row r="296" spans="2:21" s="4" customFormat="1" ht="15" customHeight="1" x14ac:dyDescent="0.25">
      <c r="B296" s="3" t="s">
        <v>258</v>
      </c>
      <c r="C296" s="3" t="s">
        <v>259</v>
      </c>
      <c r="D296" s="3" t="s">
        <v>313</v>
      </c>
      <c r="E296" s="6">
        <v>591</v>
      </c>
      <c r="F296" s="6">
        <v>580</v>
      </c>
      <c r="G296" s="6">
        <v>89</v>
      </c>
      <c r="H296" s="6">
        <v>368</v>
      </c>
      <c r="I296" s="6">
        <v>8</v>
      </c>
      <c r="J296" s="6">
        <v>13</v>
      </c>
      <c r="K296" s="6"/>
      <c r="L296" s="6"/>
      <c r="M296" s="8">
        <f>SUM(G296:L296)</f>
        <v>478</v>
      </c>
      <c r="N296" s="6">
        <v>25</v>
      </c>
      <c r="O296" s="6"/>
      <c r="P296" s="6">
        <v>503</v>
      </c>
      <c r="Q296" s="9">
        <f t="shared" si="25"/>
        <v>0.9813874788494078</v>
      </c>
      <c r="R296" s="9">
        <f t="shared" si="26"/>
        <v>0.80879864636209808</v>
      </c>
      <c r="S296" s="3"/>
    </row>
    <row r="297" spans="2:21" s="4" customFormat="1" ht="15" customHeight="1" x14ac:dyDescent="0.25">
      <c r="B297" s="27" t="s">
        <v>626</v>
      </c>
      <c r="C297" s="28"/>
      <c r="D297" s="29"/>
      <c r="E297" s="25">
        <f>SUM(E242:E296)</f>
        <v>312245</v>
      </c>
      <c r="F297" s="25">
        <f>SUM(F242:F296)</f>
        <v>307381</v>
      </c>
      <c r="G297" s="25">
        <f t="shared" ref="G297:O297" si="27">SUM(G242:G296)</f>
        <v>26182</v>
      </c>
      <c r="H297" s="25">
        <f t="shared" si="27"/>
        <v>132924</v>
      </c>
      <c r="I297" s="25">
        <f t="shared" si="27"/>
        <v>109872</v>
      </c>
      <c r="J297" s="25">
        <f t="shared" si="27"/>
        <v>27125</v>
      </c>
      <c r="K297" s="25">
        <f t="shared" si="27"/>
        <v>5210</v>
      </c>
      <c r="L297" s="25">
        <f t="shared" si="27"/>
        <v>1376</v>
      </c>
      <c r="M297" s="25">
        <f>SUM(M242:M296)</f>
        <v>302689</v>
      </c>
      <c r="N297" s="25">
        <f t="shared" si="27"/>
        <v>9482</v>
      </c>
      <c r="O297" s="25">
        <f t="shared" si="27"/>
        <v>88</v>
      </c>
      <c r="P297" s="25">
        <f>SUM(P242:P296)</f>
        <v>312259</v>
      </c>
      <c r="Q297" s="26">
        <f>F297/E297</f>
        <v>0.98442248875082072</v>
      </c>
      <c r="R297" s="26">
        <f>+M297/E297</f>
        <v>0.96939582699482774</v>
      </c>
      <c r="S297" s="24"/>
    </row>
    <row r="298" spans="2:21" s="19" customFormat="1" ht="15" customHeight="1" x14ac:dyDescent="0.25">
      <c r="B298" s="15" t="s">
        <v>314</v>
      </c>
      <c r="C298" s="15" t="s">
        <v>315</v>
      </c>
      <c r="D298" s="15" t="s">
        <v>317</v>
      </c>
      <c r="E298" s="16">
        <v>18830</v>
      </c>
      <c r="F298" s="16">
        <v>16612</v>
      </c>
      <c r="G298" s="16">
        <v>8146</v>
      </c>
      <c r="H298" s="16">
        <v>5556</v>
      </c>
      <c r="I298" s="16">
        <v>1673</v>
      </c>
      <c r="J298" s="16">
        <v>238</v>
      </c>
      <c r="K298" s="16">
        <v>5</v>
      </c>
      <c r="L298" s="16"/>
      <c r="M298" s="17">
        <f>SUM(G298:L298)</f>
        <v>15618</v>
      </c>
      <c r="N298" s="16">
        <v>115</v>
      </c>
      <c r="O298" s="16"/>
      <c r="P298" s="16">
        <v>15733</v>
      </c>
      <c r="Q298" s="18">
        <f t="shared" si="25"/>
        <v>0.88220924057355288</v>
      </c>
      <c r="R298" s="18">
        <f>+M298/E298</f>
        <v>0.82942113648433347</v>
      </c>
      <c r="S298" s="3"/>
    </row>
    <row r="299" spans="2:21" s="4" customFormat="1" ht="15" customHeight="1" x14ac:dyDescent="0.25">
      <c r="B299" s="3" t="s">
        <v>314</v>
      </c>
      <c r="C299" s="3" t="s">
        <v>315</v>
      </c>
      <c r="D299" s="3" t="s">
        <v>318</v>
      </c>
      <c r="E299" s="6">
        <v>9681</v>
      </c>
      <c r="F299" s="6">
        <v>9135</v>
      </c>
      <c r="G299" s="6">
        <v>2052</v>
      </c>
      <c r="H299" s="6">
        <v>5651</v>
      </c>
      <c r="I299" s="6">
        <v>370</v>
      </c>
      <c r="J299" s="6">
        <v>65</v>
      </c>
      <c r="K299" s="6">
        <v>6</v>
      </c>
      <c r="L299" s="6"/>
      <c r="M299" s="8">
        <f>SUM(G299:L299)</f>
        <v>8144</v>
      </c>
      <c r="N299" s="6">
        <v>42</v>
      </c>
      <c r="O299" s="6"/>
      <c r="P299" s="6">
        <v>8186</v>
      </c>
      <c r="Q299" s="9">
        <f t="shared" si="25"/>
        <v>0.94360086767895879</v>
      </c>
      <c r="R299" s="9">
        <f t="shared" ref="R299:R362" si="28">+M299/E299</f>
        <v>0.84123540956512755</v>
      </c>
      <c r="S299" s="3" t="s">
        <v>699</v>
      </c>
    </row>
    <row r="300" spans="2:21" s="4" customFormat="1" ht="15" customHeight="1" x14ac:dyDescent="0.25">
      <c r="B300" s="3" t="s">
        <v>314</v>
      </c>
      <c r="C300" s="3" t="s">
        <v>315</v>
      </c>
      <c r="D300" s="3" t="s">
        <v>319</v>
      </c>
      <c r="E300" s="6">
        <v>2512</v>
      </c>
      <c r="F300" s="6">
        <v>2492</v>
      </c>
      <c r="G300" s="6">
        <v>960</v>
      </c>
      <c r="H300" s="6">
        <v>1424</v>
      </c>
      <c r="I300" s="6"/>
      <c r="J300" s="6"/>
      <c r="K300" s="6"/>
      <c r="L300" s="6"/>
      <c r="M300" s="8">
        <f t="shared" ref="M300:M312" si="29">SUM(G300:L300)</f>
        <v>2384</v>
      </c>
      <c r="N300" s="6">
        <v>9</v>
      </c>
      <c r="O300" s="6"/>
      <c r="P300" s="6">
        <v>2393</v>
      </c>
      <c r="Q300" s="9">
        <f t="shared" ref="Q300:Q349" si="30">F300/E300</f>
        <v>0.9920382165605095</v>
      </c>
      <c r="R300" s="9">
        <f t="shared" si="28"/>
        <v>0.94904458598726116</v>
      </c>
      <c r="S300" s="3"/>
    </row>
    <row r="301" spans="2:21" s="4" customFormat="1" ht="15" customHeight="1" x14ac:dyDescent="0.25">
      <c r="B301" s="3" t="s">
        <v>314</v>
      </c>
      <c r="C301" s="3" t="s">
        <v>315</v>
      </c>
      <c r="D301" s="3" t="s">
        <v>320</v>
      </c>
      <c r="E301" s="6">
        <v>3890</v>
      </c>
      <c r="F301" s="6">
        <v>3701</v>
      </c>
      <c r="G301" s="6">
        <v>1125</v>
      </c>
      <c r="H301" s="6">
        <v>809</v>
      </c>
      <c r="I301" s="6">
        <v>1097</v>
      </c>
      <c r="J301" s="6"/>
      <c r="K301" s="6"/>
      <c r="L301" s="6"/>
      <c r="M301" s="8">
        <f t="shared" si="29"/>
        <v>3031</v>
      </c>
      <c r="N301" s="6">
        <v>12</v>
      </c>
      <c r="O301" s="6"/>
      <c r="P301" s="6">
        <v>3043</v>
      </c>
      <c r="Q301" s="9">
        <f t="shared" si="30"/>
        <v>0.95141388174807195</v>
      </c>
      <c r="R301" s="9">
        <f t="shared" si="28"/>
        <v>0.7791773778920309</v>
      </c>
      <c r="S301" s="3" t="s">
        <v>700</v>
      </c>
    </row>
    <row r="302" spans="2:21" s="4" customFormat="1" ht="15" customHeight="1" x14ac:dyDescent="0.25">
      <c r="B302" s="3" t="s">
        <v>314</v>
      </c>
      <c r="C302" s="3" t="s">
        <v>315</v>
      </c>
      <c r="D302" s="3" t="s">
        <v>321</v>
      </c>
      <c r="E302" s="6">
        <v>5800</v>
      </c>
      <c r="F302" s="6">
        <v>5693</v>
      </c>
      <c r="G302" s="6">
        <v>2996</v>
      </c>
      <c r="H302" s="6">
        <v>2369</v>
      </c>
      <c r="I302" s="6"/>
      <c r="J302" s="6"/>
      <c r="K302" s="6"/>
      <c r="L302" s="6"/>
      <c r="M302" s="8">
        <f t="shared" si="29"/>
        <v>5365</v>
      </c>
      <c r="N302" s="6">
        <v>29</v>
      </c>
      <c r="O302" s="6"/>
      <c r="P302" s="6">
        <v>5394</v>
      </c>
      <c r="Q302" s="9">
        <f t="shared" si="30"/>
        <v>0.98155172413793101</v>
      </c>
      <c r="R302" s="9">
        <f t="shared" si="28"/>
        <v>0.92500000000000004</v>
      </c>
      <c r="S302" s="3" t="s">
        <v>701</v>
      </c>
      <c r="T302" s="21"/>
    </row>
    <row r="303" spans="2:21" s="4" customFormat="1" ht="15" customHeight="1" x14ac:dyDescent="0.25">
      <c r="B303" s="3" t="s">
        <v>314</v>
      </c>
      <c r="C303" s="3" t="s">
        <v>315</v>
      </c>
      <c r="D303" s="3" t="s">
        <v>322</v>
      </c>
      <c r="E303" s="6">
        <v>1621</v>
      </c>
      <c r="F303" s="6">
        <v>1607</v>
      </c>
      <c r="G303" s="6">
        <v>453</v>
      </c>
      <c r="H303" s="6">
        <v>822</v>
      </c>
      <c r="I303" s="6">
        <v>41</v>
      </c>
      <c r="J303" s="6"/>
      <c r="K303" s="6"/>
      <c r="L303" s="6"/>
      <c r="M303" s="8">
        <f t="shared" si="29"/>
        <v>1316</v>
      </c>
      <c r="N303" s="6">
        <v>5</v>
      </c>
      <c r="O303" s="6"/>
      <c r="P303" s="6">
        <v>1321</v>
      </c>
      <c r="Q303" s="9">
        <f t="shared" si="30"/>
        <v>0.99136335595311531</v>
      </c>
      <c r="R303" s="9">
        <f t="shared" si="28"/>
        <v>0.81184454040715603</v>
      </c>
      <c r="S303" s="3"/>
      <c r="T303" s="22"/>
    </row>
    <row r="304" spans="2:21" s="4" customFormat="1" ht="15" customHeight="1" x14ac:dyDescent="0.25">
      <c r="B304" s="3" t="s">
        <v>314</v>
      </c>
      <c r="C304" s="3" t="s">
        <v>315</v>
      </c>
      <c r="D304" s="3" t="s">
        <v>323</v>
      </c>
      <c r="E304" s="6">
        <v>2717</v>
      </c>
      <c r="F304" s="6">
        <v>2649</v>
      </c>
      <c r="G304" s="6">
        <v>1763</v>
      </c>
      <c r="H304" s="6">
        <v>576</v>
      </c>
      <c r="I304" s="6">
        <v>16</v>
      </c>
      <c r="J304" s="6"/>
      <c r="K304" s="6"/>
      <c r="L304" s="6"/>
      <c r="M304" s="8">
        <f t="shared" si="29"/>
        <v>2355</v>
      </c>
      <c r="N304" s="6">
        <v>15</v>
      </c>
      <c r="O304" s="6"/>
      <c r="P304" s="6">
        <v>2370</v>
      </c>
      <c r="Q304" s="9">
        <f t="shared" si="30"/>
        <v>0.97497239602502761</v>
      </c>
      <c r="R304" s="9">
        <f t="shared" si="28"/>
        <v>0.86676481413323514</v>
      </c>
      <c r="S304" s="3" t="s">
        <v>702</v>
      </c>
      <c r="T304" s="21"/>
      <c r="U304" s="21"/>
    </row>
    <row r="305" spans="2:21" s="4" customFormat="1" ht="15" customHeight="1" x14ac:dyDescent="0.25">
      <c r="B305" s="3" t="s">
        <v>314</v>
      </c>
      <c r="C305" s="3" t="s">
        <v>315</v>
      </c>
      <c r="D305" s="3" t="s">
        <v>324</v>
      </c>
      <c r="E305" s="6">
        <v>4488</v>
      </c>
      <c r="F305" s="6">
        <v>4451</v>
      </c>
      <c r="G305" s="6">
        <v>2339</v>
      </c>
      <c r="H305" s="6">
        <v>1852</v>
      </c>
      <c r="I305" s="6">
        <v>1</v>
      </c>
      <c r="J305" s="6"/>
      <c r="K305" s="6"/>
      <c r="L305" s="6"/>
      <c r="M305" s="8">
        <f t="shared" si="29"/>
        <v>4192</v>
      </c>
      <c r="N305" s="6">
        <v>24</v>
      </c>
      <c r="O305" s="6"/>
      <c r="P305" s="6">
        <v>4216</v>
      </c>
      <c r="Q305" s="9">
        <f t="shared" si="30"/>
        <v>0.99175579322638141</v>
      </c>
      <c r="R305" s="9">
        <f t="shared" si="28"/>
        <v>0.93404634581105173</v>
      </c>
      <c r="S305" s="3" t="s">
        <v>703</v>
      </c>
      <c r="T305" s="22"/>
      <c r="U305" s="22"/>
    </row>
    <row r="306" spans="2:21" s="4" customFormat="1" ht="15" customHeight="1" x14ac:dyDescent="0.25">
      <c r="B306" s="3" t="s">
        <v>314</v>
      </c>
      <c r="C306" s="3" t="s">
        <v>315</v>
      </c>
      <c r="D306" s="3" t="s">
        <v>325</v>
      </c>
      <c r="E306" s="6">
        <v>3108</v>
      </c>
      <c r="F306" s="6">
        <v>3080</v>
      </c>
      <c r="G306" s="6">
        <v>1492</v>
      </c>
      <c r="H306" s="6">
        <v>1356</v>
      </c>
      <c r="I306" s="6"/>
      <c r="J306" s="6"/>
      <c r="K306" s="6"/>
      <c r="L306" s="6"/>
      <c r="M306" s="8">
        <f t="shared" si="29"/>
        <v>2848</v>
      </c>
      <c r="N306" s="6">
        <v>20</v>
      </c>
      <c r="O306" s="6"/>
      <c r="P306" s="6">
        <v>2868</v>
      </c>
      <c r="Q306" s="9">
        <f t="shared" si="30"/>
        <v>0.99099099099099097</v>
      </c>
      <c r="R306" s="9">
        <f t="shared" si="28"/>
        <v>0.91634491634491633</v>
      </c>
      <c r="S306" s="3" t="s">
        <v>704</v>
      </c>
    </row>
    <row r="307" spans="2:21" s="4" customFormat="1" ht="15" customHeight="1" x14ac:dyDescent="0.25">
      <c r="B307" s="3" t="s">
        <v>314</v>
      </c>
      <c r="C307" s="3" t="s">
        <v>315</v>
      </c>
      <c r="D307" s="3" t="s">
        <v>326</v>
      </c>
      <c r="E307" s="6">
        <v>2632</v>
      </c>
      <c r="F307" s="6">
        <v>2586</v>
      </c>
      <c r="G307" s="6">
        <v>2041</v>
      </c>
      <c r="H307" s="6">
        <v>397</v>
      </c>
      <c r="I307" s="6">
        <v>50</v>
      </c>
      <c r="J307" s="6"/>
      <c r="K307" s="6"/>
      <c r="L307" s="6"/>
      <c r="M307" s="8">
        <f t="shared" si="29"/>
        <v>2488</v>
      </c>
      <c r="N307" s="6">
        <v>11</v>
      </c>
      <c r="O307" s="6"/>
      <c r="P307" s="6">
        <v>2499</v>
      </c>
      <c r="Q307" s="9">
        <f t="shared" si="30"/>
        <v>0.98252279635258355</v>
      </c>
      <c r="R307" s="9">
        <f t="shared" si="28"/>
        <v>0.94528875379939215</v>
      </c>
      <c r="S307" s="3"/>
    </row>
    <row r="308" spans="2:21" s="4" customFormat="1" ht="15" customHeight="1" x14ac:dyDescent="0.25">
      <c r="B308" s="3" t="s">
        <v>314</v>
      </c>
      <c r="C308" s="3" t="s">
        <v>315</v>
      </c>
      <c r="D308" s="3" t="s">
        <v>327</v>
      </c>
      <c r="E308" s="6">
        <v>4450</v>
      </c>
      <c r="F308" s="6">
        <v>4417</v>
      </c>
      <c r="G308" s="6">
        <v>1987</v>
      </c>
      <c r="H308" s="6">
        <v>1666</v>
      </c>
      <c r="I308" s="6">
        <v>678</v>
      </c>
      <c r="J308" s="6">
        <v>3</v>
      </c>
      <c r="K308" s="6"/>
      <c r="L308" s="6"/>
      <c r="M308" s="8">
        <f t="shared" si="29"/>
        <v>4334</v>
      </c>
      <c r="N308" s="6">
        <v>39</v>
      </c>
      <c r="O308" s="6"/>
      <c r="P308" s="6">
        <v>4373</v>
      </c>
      <c r="Q308" s="9">
        <f t="shared" si="30"/>
        <v>0.99258426966292135</v>
      </c>
      <c r="R308" s="9">
        <f t="shared" si="28"/>
        <v>0.97393258426966289</v>
      </c>
      <c r="S308" s="3"/>
    </row>
    <row r="309" spans="2:21" s="4" customFormat="1" ht="15" customHeight="1" x14ac:dyDescent="0.25">
      <c r="B309" s="3" t="s">
        <v>314</v>
      </c>
      <c r="C309" s="3" t="s">
        <v>315</v>
      </c>
      <c r="D309" s="3" t="s">
        <v>328</v>
      </c>
      <c r="E309" s="6">
        <v>3144</v>
      </c>
      <c r="F309" s="6">
        <v>3019</v>
      </c>
      <c r="G309" s="6">
        <v>1815</v>
      </c>
      <c r="H309" s="6">
        <v>848</v>
      </c>
      <c r="I309" s="6">
        <v>7</v>
      </c>
      <c r="J309" s="6"/>
      <c r="K309" s="6"/>
      <c r="L309" s="6"/>
      <c r="M309" s="8">
        <f t="shared" si="29"/>
        <v>2670</v>
      </c>
      <c r="N309" s="6">
        <v>13</v>
      </c>
      <c r="O309" s="6"/>
      <c r="P309" s="6">
        <v>2683</v>
      </c>
      <c r="Q309" s="9">
        <f t="shared" si="30"/>
        <v>0.96024173027989823</v>
      </c>
      <c r="R309" s="9">
        <f t="shared" si="28"/>
        <v>0.8492366412213741</v>
      </c>
      <c r="S309" s="3" t="s">
        <v>705</v>
      </c>
    </row>
    <row r="310" spans="2:21" s="4" customFormat="1" ht="15" customHeight="1" x14ac:dyDescent="0.25">
      <c r="B310" s="3" t="s">
        <v>314</v>
      </c>
      <c r="C310" s="3" t="s">
        <v>315</v>
      </c>
      <c r="D310" s="3" t="s">
        <v>329</v>
      </c>
      <c r="E310" s="6">
        <v>2254</v>
      </c>
      <c r="F310" s="6">
        <v>2248</v>
      </c>
      <c r="G310" s="6">
        <v>801</v>
      </c>
      <c r="H310" s="6">
        <v>1070</v>
      </c>
      <c r="I310" s="6">
        <v>93</v>
      </c>
      <c r="J310" s="6"/>
      <c r="K310" s="6"/>
      <c r="L310" s="6"/>
      <c r="M310" s="8">
        <f t="shared" si="29"/>
        <v>1964</v>
      </c>
      <c r="N310" s="6">
        <v>4</v>
      </c>
      <c r="O310" s="6"/>
      <c r="P310" s="6">
        <v>1968</v>
      </c>
      <c r="Q310" s="9">
        <f t="shared" si="30"/>
        <v>0.99733806566104699</v>
      </c>
      <c r="R310" s="9">
        <f t="shared" si="28"/>
        <v>0.87133984028393963</v>
      </c>
      <c r="S310" s="3" t="s">
        <v>706</v>
      </c>
    </row>
    <row r="311" spans="2:21" s="4" customFormat="1" ht="15" customHeight="1" x14ac:dyDescent="0.25">
      <c r="B311" s="3" t="s">
        <v>314</v>
      </c>
      <c r="C311" s="3" t="s">
        <v>315</v>
      </c>
      <c r="D311" s="3" t="s">
        <v>330</v>
      </c>
      <c r="E311" s="6">
        <v>1198</v>
      </c>
      <c r="F311" s="6">
        <v>1193</v>
      </c>
      <c r="G311" s="6">
        <v>667</v>
      </c>
      <c r="H311" s="6">
        <v>392</v>
      </c>
      <c r="I311" s="6">
        <v>6</v>
      </c>
      <c r="J311" s="6"/>
      <c r="K311" s="6"/>
      <c r="L311" s="6"/>
      <c r="M311" s="8">
        <f t="shared" si="29"/>
        <v>1065</v>
      </c>
      <c r="N311" s="6">
        <v>3</v>
      </c>
      <c r="O311" s="6"/>
      <c r="P311" s="6">
        <v>1068</v>
      </c>
      <c r="Q311" s="9">
        <f t="shared" si="30"/>
        <v>0.9958263772954925</v>
      </c>
      <c r="R311" s="9">
        <f t="shared" si="28"/>
        <v>0.88898163606010017</v>
      </c>
      <c r="S311" s="3"/>
    </row>
    <row r="312" spans="2:21" s="4" customFormat="1" ht="15" customHeight="1" x14ac:dyDescent="0.25">
      <c r="B312" s="3" t="s">
        <v>314</v>
      </c>
      <c r="C312" s="3" t="s">
        <v>316</v>
      </c>
      <c r="D312" s="3" t="s">
        <v>331</v>
      </c>
      <c r="E312" s="6">
        <v>7543</v>
      </c>
      <c r="F312" s="6">
        <v>7510</v>
      </c>
      <c r="G312" s="6">
        <v>3464</v>
      </c>
      <c r="H312" s="6">
        <v>1904</v>
      </c>
      <c r="I312" s="6">
        <v>544</v>
      </c>
      <c r="J312" s="6">
        <v>20</v>
      </c>
      <c r="K312" s="6"/>
      <c r="L312" s="6"/>
      <c r="M312" s="8">
        <f t="shared" si="29"/>
        <v>5932</v>
      </c>
      <c r="N312" s="6">
        <v>69</v>
      </c>
      <c r="O312" s="6"/>
      <c r="P312" s="6">
        <v>6001</v>
      </c>
      <c r="Q312" s="9">
        <f t="shared" si="30"/>
        <v>0.99562508285827922</v>
      </c>
      <c r="R312" s="9">
        <f t="shared" si="28"/>
        <v>0.78642449953599358</v>
      </c>
      <c r="S312" s="3"/>
    </row>
    <row r="313" spans="2:21" s="4" customFormat="1" ht="15" customHeight="1" x14ac:dyDescent="0.25">
      <c r="B313" s="27" t="s">
        <v>626</v>
      </c>
      <c r="C313" s="28"/>
      <c r="D313" s="29"/>
      <c r="E313" s="25">
        <f>SUM(E298:E312)</f>
        <v>73868</v>
      </c>
      <c r="F313" s="25">
        <f>SUM(F298:F312)</f>
        <v>70393</v>
      </c>
      <c r="G313" s="25">
        <f t="shared" ref="G313:N313" si="31">SUM(G298:G312)</f>
        <v>32101</v>
      </c>
      <c r="H313" s="25">
        <f t="shared" si="31"/>
        <v>26692</v>
      </c>
      <c r="I313" s="25">
        <f>SUM(I298:I312)</f>
        <v>4576</v>
      </c>
      <c r="J313" s="25">
        <f t="shared" si="31"/>
        <v>326</v>
      </c>
      <c r="K313" s="25">
        <f t="shared" si="31"/>
        <v>11</v>
      </c>
      <c r="L313" s="25"/>
      <c r="M313" s="25">
        <f t="shared" si="31"/>
        <v>63706</v>
      </c>
      <c r="N313" s="25">
        <f t="shared" si="31"/>
        <v>410</v>
      </c>
      <c r="O313" s="25"/>
      <c r="P313" s="25">
        <f>SUM(P298:P312)</f>
        <v>64116</v>
      </c>
      <c r="Q313" s="26">
        <f>F313/E313</f>
        <v>0.95295662533167269</v>
      </c>
      <c r="R313" s="26">
        <f>+M313/E313</f>
        <v>0.86243028104185848</v>
      </c>
      <c r="S313" s="24"/>
    </row>
    <row r="314" spans="2:21" s="4" customFormat="1" ht="15" customHeight="1" x14ac:dyDescent="0.25">
      <c r="B314" s="3" t="s">
        <v>332</v>
      </c>
      <c r="C314" s="3" t="s">
        <v>124</v>
      </c>
      <c r="D314" s="3" t="s">
        <v>365</v>
      </c>
      <c r="E314" s="6">
        <v>1626</v>
      </c>
      <c r="F314" s="6">
        <v>1577</v>
      </c>
      <c r="G314" s="6">
        <v>981</v>
      </c>
      <c r="H314" s="6">
        <v>474</v>
      </c>
      <c r="I314" s="6">
        <v>44</v>
      </c>
      <c r="J314" s="6"/>
      <c r="K314" s="6"/>
      <c r="L314" s="6"/>
      <c r="M314" s="8">
        <f>SUM(G314:L314)</f>
        <v>1499</v>
      </c>
      <c r="N314" s="6">
        <v>53</v>
      </c>
      <c r="O314" s="6"/>
      <c r="P314" s="6">
        <v>1552</v>
      </c>
      <c r="Q314" s="9">
        <f t="shared" si="30"/>
        <v>0.96986469864698643</v>
      </c>
      <c r="R314" s="9">
        <f t="shared" si="28"/>
        <v>0.92189421894218937</v>
      </c>
      <c r="S314" s="3"/>
    </row>
    <row r="315" spans="2:21" s="4" customFormat="1" ht="15" customHeight="1" x14ac:dyDescent="0.25">
      <c r="B315" s="3" t="s">
        <v>332</v>
      </c>
      <c r="C315" s="3" t="s">
        <v>355</v>
      </c>
      <c r="D315" s="3" t="s">
        <v>366</v>
      </c>
      <c r="E315" s="6">
        <v>855</v>
      </c>
      <c r="F315" s="6">
        <v>777</v>
      </c>
      <c r="G315" s="6">
        <v>225</v>
      </c>
      <c r="H315" s="6">
        <v>532</v>
      </c>
      <c r="I315" s="6"/>
      <c r="J315" s="6"/>
      <c r="K315" s="6"/>
      <c r="L315" s="6"/>
      <c r="M315" s="8">
        <f t="shared" ref="M315:M323" si="32">SUM(G315:L315)</f>
        <v>757</v>
      </c>
      <c r="N315" s="6">
        <v>20</v>
      </c>
      <c r="O315" s="6"/>
      <c r="P315" s="6">
        <v>777</v>
      </c>
      <c r="Q315" s="9">
        <f t="shared" si="30"/>
        <v>0.90877192982456145</v>
      </c>
      <c r="R315" s="9">
        <f t="shared" si="28"/>
        <v>0.88538011695906438</v>
      </c>
      <c r="S315" s="3"/>
    </row>
    <row r="316" spans="2:21" s="4" customFormat="1" ht="15" customHeight="1" x14ac:dyDescent="0.25">
      <c r="B316" s="3" t="s">
        <v>332</v>
      </c>
      <c r="C316" s="3" t="s">
        <v>355</v>
      </c>
      <c r="D316" s="3" t="s">
        <v>367</v>
      </c>
      <c r="E316" s="6">
        <v>3860</v>
      </c>
      <c r="F316" s="6">
        <v>3840</v>
      </c>
      <c r="G316" s="6">
        <v>2991</v>
      </c>
      <c r="H316" s="6">
        <v>752</v>
      </c>
      <c r="I316" s="6">
        <v>1</v>
      </c>
      <c r="J316" s="6"/>
      <c r="K316" s="6"/>
      <c r="L316" s="6"/>
      <c r="M316" s="8">
        <f t="shared" si="32"/>
        <v>3744</v>
      </c>
      <c r="N316" s="6">
        <v>81</v>
      </c>
      <c r="O316" s="6"/>
      <c r="P316" s="6">
        <v>3825</v>
      </c>
      <c r="Q316" s="9">
        <f t="shared" si="30"/>
        <v>0.99481865284974091</v>
      </c>
      <c r="R316" s="9">
        <f t="shared" si="28"/>
        <v>0.96994818652849746</v>
      </c>
      <c r="S316" s="3"/>
    </row>
    <row r="317" spans="2:21" s="4" customFormat="1" ht="15" customHeight="1" x14ac:dyDescent="0.25">
      <c r="B317" s="3" t="s">
        <v>332</v>
      </c>
      <c r="C317" s="3" t="s">
        <v>259</v>
      </c>
      <c r="D317" s="3" t="s">
        <v>368</v>
      </c>
      <c r="E317" s="6">
        <v>49102</v>
      </c>
      <c r="F317" s="6">
        <v>48166</v>
      </c>
      <c r="G317" s="6">
        <v>11184</v>
      </c>
      <c r="H317" s="6">
        <v>17505</v>
      </c>
      <c r="I317" s="6">
        <v>8547</v>
      </c>
      <c r="J317" s="6">
        <v>7373</v>
      </c>
      <c r="K317" s="6">
        <v>667</v>
      </c>
      <c r="L317" s="6"/>
      <c r="M317" s="8">
        <f t="shared" si="32"/>
        <v>45276</v>
      </c>
      <c r="N317" s="6">
        <v>982</v>
      </c>
      <c r="O317" s="6">
        <v>1</v>
      </c>
      <c r="P317" s="6">
        <v>46259</v>
      </c>
      <c r="Q317" s="9">
        <f t="shared" si="30"/>
        <v>0.98093764001466333</v>
      </c>
      <c r="R317" s="9">
        <f t="shared" si="28"/>
        <v>0.92208056698301499</v>
      </c>
      <c r="S317" s="3" t="s">
        <v>707</v>
      </c>
    </row>
    <row r="318" spans="2:21" s="4" customFormat="1" ht="15" customHeight="1" x14ac:dyDescent="0.25">
      <c r="B318" s="3" t="s">
        <v>332</v>
      </c>
      <c r="C318" s="3" t="s">
        <v>259</v>
      </c>
      <c r="D318" s="3" t="s">
        <v>369</v>
      </c>
      <c r="E318" s="6">
        <v>144100</v>
      </c>
      <c r="F318" s="6">
        <v>141459</v>
      </c>
      <c r="G318" s="6">
        <v>13178</v>
      </c>
      <c r="H318" s="6">
        <v>21810</v>
      </c>
      <c r="I318" s="6">
        <v>37014</v>
      </c>
      <c r="J318" s="6">
        <v>47613</v>
      </c>
      <c r="K318" s="6">
        <v>5281</v>
      </c>
      <c r="L318" s="6">
        <v>8614</v>
      </c>
      <c r="M318" s="8">
        <f t="shared" si="32"/>
        <v>133510</v>
      </c>
      <c r="N318" s="6">
        <v>4696</v>
      </c>
      <c r="O318" s="6">
        <v>20</v>
      </c>
      <c r="P318" s="6">
        <v>138226</v>
      </c>
      <c r="Q318" s="9">
        <f t="shared" si="30"/>
        <v>0.98167244968771683</v>
      </c>
      <c r="R318" s="9">
        <f t="shared" si="28"/>
        <v>0.92650936849410137</v>
      </c>
      <c r="S318" s="3"/>
    </row>
    <row r="319" spans="2:21" s="4" customFormat="1" ht="15" customHeight="1" x14ac:dyDescent="0.25">
      <c r="B319" s="3" t="s">
        <v>332</v>
      </c>
      <c r="C319" s="3" t="s">
        <v>259</v>
      </c>
      <c r="D319" s="3" t="s">
        <v>370</v>
      </c>
      <c r="E319" s="6">
        <v>4710</v>
      </c>
      <c r="F319" s="6">
        <v>4593</v>
      </c>
      <c r="G319" s="6"/>
      <c r="H319" s="6">
        <v>3090</v>
      </c>
      <c r="I319" s="6">
        <v>841</v>
      </c>
      <c r="J319" s="6">
        <v>498</v>
      </c>
      <c r="K319" s="6"/>
      <c r="L319" s="6"/>
      <c r="M319" s="8">
        <f t="shared" si="32"/>
        <v>4429</v>
      </c>
      <c r="N319" s="6">
        <v>73</v>
      </c>
      <c r="O319" s="6">
        <v>3</v>
      </c>
      <c r="P319" s="6">
        <v>4505</v>
      </c>
      <c r="Q319" s="9">
        <f t="shared" si="30"/>
        <v>0.97515923566878981</v>
      </c>
      <c r="R319" s="9">
        <f t="shared" si="28"/>
        <v>0.94033970276008494</v>
      </c>
      <c r="S319" s="3"/>
    </row>
    <row r="320" spans="2:21" s="4" customFormat="1" ht="15" customHeight="1" x14ac:dyDescent="0.25">
      <c r="B320" s="3" t="s">
        <v>332</v>
      </c>
      <c r="C320" s="3" t="s">
        <v>259</v>
      </c>
      <c r="D320" s="3" t="s">
        <v>371</v>
      </c>
      <c r="E320" s="6">
        <v>30300</v>
      </c>
      <c r="F320" s="6">
        <v>29411</v>
      </c>
      <c r="G320" s="6">
        <v>8408</v>
      </c>
      <c r="H320" s="6">
        <v>8782</v>
      </c>
      <c r="I320" s="6">
        <v>10010</v>
      </c>
      <c r="J320" s="6">
        <v>1105</v>
      </c>
      <c r="K320" s="6">
        <v>12</v>
      </c>
      <c r="L320" s="6">
        <v>3</v>
      </c>
      <c r="M320" s="8">
        <f t="shared" si="32"/>
        <v>28320</v>
      </c>
      <c r="N320" s="6">
        <v>645</v>
      </c>
      <c r="O320" s="6">
        <v>24</v>
      </c>
      <c r="P320" s="6">
        <v>28989</v>
      </c>
      <c r="Q320" s="9">
        <f t="shared" si="30"/>
        <v>0.97066006600660071</v>
      </c>
      <c r="R320" s="9">
        <f t="shared" si="28"/>
        <v>0.93465346534653471</v>
      </c>
      <c r="S320" s="3"/>
    </row>
    <row r="321" spans="2:19" s="4" customFormat="1" ht="15" customHeight="1" x14ac:dyDescent="0.25">
      <c r="B321" s="3" t="s">
        <v>332</v>
      </c>
      <c r="C321" s="3" t="s">
        <v>259</v>
      </c>
      <c r="D321" s="3" t="s">
        <v>372</v>
      </c>
      <c r="E321" s="6">
        <v>3650</v>
      </c>
      <c r="F321" s="6">
        <v>3608</v>
      </c>
      <c r="G321" s="6">
        <v>439</v>
      </c>
      <c r="H321" s="6">
        <v>1653</v>
      </c>
      <c r="I321" s="6">
        <v>1323</v>
      </c>
      <c r="J321" s="6">
        <v>46</v>
      </c>
      <c r="K321" s="6"/>
      <c r="L321" s="6"/>
      <c r="M321" s="8">
        <f t="shared" si="32"/>
        <v>3461</v>
      </c>
      <c r="N321" s="6">
        <v>103</v>
      </c>
      <c r="O321" s="6"/>
      <c r="P321" s="6">
        <v>3564</v>
      </c>
      <c r="Q321" s="9">
        <f t="shared" si="30"/>
        <v>0.98849315068493149</v>
      </c>
      <c r="R321" s="9">
        <f t="shared" si="28"/>
        <v>0.9482191780821918</v>
      </c>
      <c r="S321" s="3"/>
    </row>
    <row r="322" spans="2:19" s="4" customFormat="1" ht="15" customHeight="1" x14ac:dyDescent="0.25">
      <c r="B322" s="3" t="s">
        <v>332</v>
      </c>
      <c r="C322" s="3" t="s">
        <v>259</v>
      </c>
      <c r="D322" s="3" t="s">
        <v>373</v>
      </c>
      <c r="E322" s="6">
        <v>30250</v>
      </c>
      <c r="F322" s="6">
        <v>29254</v>
      </c>
      <c r="G322" s="6">
        <v>441</v>
      </c>
      <c r="H322" s="6">
        <v>8009</v>
      </c>
      <c r="I322" s="6">
        <v>18304</v>
      </c>
      <c r="J322" s="6">
        <v>1837</v>
      </c>
      <c r="K322" s="6">
        <v>122</v>
      </c>
      <c r="L322" s="6">
        <v>6</v>
      </c>
      <c r="M322" s="8">
        <f t="shared" si="32"/>
        <v>28719</v>
      </c>
      <c r="N322" s="6">
        <v>553</v>
      </c>
      <c r="O322" s="6">
        <v>4</v>
      </c>
      <c r="P322" s="6">
        <v>29276</v>
      </c>
      <c r="Q322" s="9">
        <f t="shared" si="30"/>
        <v>0.96707438016528924</v>
      </c>
      <c r="R322" s="9">
        <f t="shared" si="28"/>
        <v>0.94938842975206617</v>
      </c>
      <c r="S322" s="3"/>
    </row>
    <row r="323" spans="2:19" s="4" customFormat="1" ht="15" customHeight="1" x14ac:dyDescent="0.25">
      <c r="B323" s="3" t="s">
        <v>332</v>
      </c>
      <c r="C323" s="3" t="s">
        <v>259</v>
      </c>
      <c r="D323" s="3" t="s">
        <v>374</v>
      </c>
      <c r="E323" s="6">
        <v>5011</v>
      </c>
      <c r="F323" s="6">
        <v>4888</v>
      </c>
      <c r="G323" s="6">
        <v>3244</v>
      </c>
      <c r="H323" s="6">
        <v>1188</v>
      </c>
      <c r="I323" s="6">
        <v>332</v>
      </c>
      <c r="J323" s="6"/>
      <c r="K323" s="6"/>
      <c r="L323" s="6"/>
      <c r="M323" s="8">
        <f t="shared" si="32"/>
        <v>4764</v>
      </c>
      <c r="N323" s="6">
        <v>81</v>
      </c>
      <c r="O323" s="6"/>
      <c r="P323" s="6">
        <v>4845</v>
      </c>
      <c r="Q323" s="9">
        <f t="shared" si="30"/>
        <v>0.97545400119736581</v>
      </c>
      <c r="R323" s="9">
        <f t="shared" si="28"/>
        <v>0.95070844142885647</v>
      </c>
      <c r="S323" s="3" t="s">
        <v>708</v>
      </c>
    </row>
    <row r="324" spans="2:19" s="4" customFormat="1" ht="15" customHeight="1" x14ac:dyDescent="0.25">
      <c r="B324" s="3" t="s">
        <v>332</v>
      </c>
      <c r="C324" s="3" t="s">
        <v>259</v>
      </c>
      <c r="D324" s="3" t="s">
        <v>375</v>
      </c>
      <c r="E324" s="6">
        <v>4410</v>
      </c>
      <c r="F324" s="6">
        <v>4268</v>
      </c>
      <c r="G324" s="6">
        <v>1085</v>
      </c>
      <c r="H324" s="6">
        <v>1897</v>
      </c>
      <c r="I324" s="6">
        <v>1198</v>
      </c>
      <c r="J324" s="6"/>
      <c r="K324" s="6"/>
      <c r="L324" s="6"/>
      <c r="M324" s="8">
        <f>SUM(G324:L324)</f>
        <v>4180</v>
      </c>
      <c r="N324" s="6">
        <v>80</v>
      </c>
      <c r="O324" s="6"/>
      <c r="P324" s="6">
        <v>4260</v>
      </c>
      <c r="Q324" s="9">
        <f t="shared" si="30"/>
        <v>0.9678004535147392</v>
      </c>
      <c r="R324" s="9">
        <f t="shared" si="28"/>
        <v>0.94784580498866211</v>
      </c>
      <c r="S324" s="3"/>
    </row>
    <row r="325" spans="2:19" s="4" customFormat="1" ht="15" customHeight="1" x14ac:dyDescent="0.25">
      <c r="B325" s="27" t="s">
        <v>626</v>
      </c>
      <c r="C325" s="28"/>
      <c r="D325" s="29"/>
      <c r="E325" s="25">
        <f>SUM(E314:E324)</f>
        <v>277874</v>
      </c>
      <c r="F325" s="25">
        <f t="shared" ref="F325:P325" si="33">SUM(F314:F324)</f>
        <v>271841</v>
      </c>
      <c r="G325" s="25">
        <f t="shared" si="33"/>
        <v>42176</v>
      </c>
      <c r="H325" s="25">
        <f t="shared" si="33"/>
        <v>65692</v>
      </c>
      <c r="I325" s="25">
        <f t="shared" si="33"/>
        <v>77614</v>
      </c>
      <c r="J325" s="25">
        <f t="shared" si="33"/>
        <v>58472</v>
      </c>
      <c r="K325" s="25">
        <f t="shared" si="33"/>
        <v>6082</v>
      </c>
      <c r="L325" s="25">
        <f t="shared" si="33"/>
        <v>8623</v>
      </c>
      <c r="M325" s="25">
        <f t="shared" si="33"/>
        <v>258659</v>
      </c>
      <c r="N325" s="25">
        <f t="shared" si="33"/>
        <v>7367</v>
      </c>
      <c r="O325" s="25">
        <f>SUM(O314:O324)</f>
        <v>52</v>
      </c>
      <c r="P325" s="25">
        <f t="shared" si="33"/>
        <v>266078</v>
      </c>
      <c r="Q325" s="26">
        <f>F325/E325</f>
        <v>0.97828872078711937</v>
      </c>
      <c r="R325" s="26">
        <f>+M325/E325</f>
        <v>0.93084995357608125</v>
      </c>
      <c r="S325" s="24"/>
    </row>
    <row r="326" spans="2:19" s="4" customFormat="1" ht="15" customHeight="1" x14ac:dyDescent="0.25">
      <c r="B326" s="3" t="s">
        <v>333</v>
      </c>
      <c r="C326" s="3" t="s">
        <v>356</v>
      </c>
      <c r="D326" s="3" t="s">
        <v>376</v>
      </c>
      <c r="E326" s="6">
        <v>1952885</v>
      </c>
      <c r="F326" s="6">
        <v>1772370</v>
      </c>
      <c r="G326" s="6">
        <v>130079</v>
      </c>
      <c r="H326" s="6">
        <v>633355</v>
      </c>
      <c r="I326" s="6">
        <v>639198</v>
      </c>
      <c r="J326" s="6">
        <v>235264</v>
      </c>
      <c r="K326" s="6">
        <v>77646</v>
      </c>
      <c r="L326" s="6">
        <v>56828</v>
      </c>
      <c r="M326" s="8">
        <f>SUM(G326:L326)</f>
        <v>1772370</v>
      </c>
      <c r="N326" s="6">
        <v>47282</v>
      </c>
      <c r="O326" s="6">
        <v>575</v>
      </c>
      <c r="P326" s="6">
        <v>1820227</v>
      </c>
      <c r="Q326" s="9">
        <f t="shared" si="30"/>
        <v>0.90756496158247923</v>
      </c>
      <c r="R326" s="9">
        <f t="shared" si="28"/>
        <v>0.90756496158247923</v>
      </c>
      <c r="S326" s="3"/>
    </row>
    <row r="327" spans="2:19" s="4" customFormat="1" ht="15" customHeight="1" x14ac:dyDescent="0.25">
      <c r="B327" s="3" t="s">
        <v>333</v>
      </c>
      <c r="C327" s="3" t="s">
        <v>129</v>
      </c>
      <c r="D327" s="3" t="s">
        <v>377</v>
      </c>
      <c r="E327" s="6">
        <v>2911</v>
      </c>
      <c r="F327" s="6">
        <v>770</v>
      </c>
      <c r="G327" s="6"/>
      <c r="H327" s="6">
        <v>37</v>
      </c>
      <c r="I327" s="6">
        <v>456</v>
      </c>
      <c r="J327" s="6">
        <v>261</v>
      </c>
      <c r="K327" s="6">
        <v>16</v>
      </c>
      <c r="L327" s="6"/>
      <c r="M327" s="8">
        <f t="shared" ref="M327:M411" si="34">SUM(G327:L327)</f>
        <v>770</v>
      </c>
      <c r="N327" s="6">
        <v>22</v>
      </c>
      <c r="O327" s="6"/>
      <c r="P327" s="6">
        <v>792</v>
      </c>
      <c r="Q327" s="9">
        <f t="shared" si="30"/>
        <v>0.26451391274476127</v>
      </c>
      <c r="R327" s="9">
        <f t="shared" si="28"/>
        <v>0.26451391274476127</v>
      </c>
      <c r="S327" s="3"/>
    </row>
    <row r="328" spans="2:19" s="4" customFormat="1" ht="15" customHeight="1" x14ac:dyDescent="0.25">
      <c r="B328" s="3" t="s">
        <v>333</v>
      </c>
      <c r="C328" s="3" t="s">
        <v>129</v>
      </c>
      <c r="D328" s="3" t="s">
        <v>378</v>
      </c>
      <c r="E328" s="6">
        <v>3461</v>
      </c>
      <c r="F328" s="6">
        <v>107</v>
      </c>
      <c r="G328" s="6"/>
      <c r="H328" s="6">
        <v>93</v>
      </c>
      <c r="I328" s="6">
        <v>14</v>
      </c>
      <c r="J328" s="6"/>
      <c r="K328" s="6"/>
      <c r="L328" s="6"/>
      <c r="M328" s="8">
        <f t="shared" si="34"/>
        <v>107</v>
      </c>
      <c r="N328" s="6"/>
      <c r="O328" s="6"/>
      <c r="P328" s="6">
        <v>107</v>
      </c>
      <c r="Q328" s="9">
        <f t="shared" si="30"/>
        <v>3.0915920254261774E-2</v>
      </c>
      <c r="R328" s="9">
        <f t="shared" si="28"/>
        <v>3.0915920254261774E-2</v>
      </c>
      <c r="S328" s="3"/>
    </row>
    <row r="329" spans="2:19" s="4" customFormat="1" ht="15" customHeight="1" x14ac:dyDescent="0.25">
      <c r="B329" s="3" t="s">
        <v>333</v>
      </c>
      <c r="C329" s="3" t="s">
        <v>129</v>
      </c>
      <c r="D329" s="3" t="s">
        <v>379</v>
      </c>
      <c r="E329" s="6">
        <v>4846</v>
      </c>
      <c r="F329" s="6">
        <v>2889</v>
      </c>
      <c r="G329" s="6">
        <v>10</v>
      </c>
      <c r="H329" s="6">
        <v>1517</v>
      </c>
      <c r="I329" s="6">
        <v>1362</v>
      </c>
      <c r="J329" s="6"/>
      <c r="K329" s="6"/>
      <c r="L329" s="6"/>
      <c r="M329" s="8">
        <f t="shared" si="34"/>
        <v>2889</v>
      </c>
      <c r="N329" s="6">
        <v>39</v>
      </c>
      <c r="O329" s="6"/>
      <c r="P329" s="6">
        <v>2928</v>
      </c>
      <c r="Q329" s="9">
        <f t="shared" si="30"/>
        <v>0.59616178291374333</v>
      </c>
      <c r="R329" s="9">
        <f t="shared" si="28"/>
        <v>0.59616178291374333</v>
      </c>
      <c r="S329" s="3"/>
    </row>
    <row r="330" spans="2:19" s="4" customFormat="1" ht="15" customHeight="1" x14ac:dyDescent="0.25">
      <c r="B330" s="3" t="s">
        <v>333</v>
      </c>
      <c r="C330" s="3" t="s">
        <v>129</v>
      </c>
      <c r="D330" s="3" t="s">
        <v>380</v>
      </c>
      <c r="E330" s="6">
        <v>3775</v>
      </c>
      <c r="F330" s="6">
        <v>2443</v>
      </c>
      <c r="G330" s="6">
        <v>15</v>
      </c>
      <c r="H330" s="6">
        <v>1624</v>
      </c>
      <c r="I330" s="6">
        <v>756</v>
      </c>
      <c r="J330" s="6">
        <v>48</v>
      </c>
      <c r="K330" s="6"/>
      <c r="L330" s="6"/>
      <c r="M330" s="8">
        <f t="shared" si="34"/>
        <v>2443</v>
      </c>
      <c r="N330" s="6">
        <v>52</v>
      </c>
      <c r="O330" s="6"/>
      <c r="P330" s="6">
        <v>2495</v>
      </c>
      <c r="Q330" s="9">
        <f t="shared" si="30"/>
        <v>0.64715231788079475</v>
      </c>
      <c r="R330" s="9">
        <f t="shared" si="28"/>
        <v>0.64715231788079475</v>
      </c>
      <c r="S330" s="3"/>
    </row>
    <row r="331" spans="2:19" s="4" customFormat="1" ht="15" customHeight="1" x14ac:dyDescent="0.25">
      <c r="B331" s="3" t="s">
        <v>333</v>
      </c>
      <c r="C331" s="3" t="s">
        <v>129</v>
      </c>
      <c r="D331" s="3" t="s">
        <v>381</v>
      </c>
      <c r="E331" s="6">
        <v>8354</v>
      </c>
      <c r="F331" s="6">
        <v>3627</v>
      </c>
      <c r="G331" s="6">
        <v>1</v>
      </c>
      <c r="H331" s="6">
        <v>1887</v>
      </c>
      <c r="I331" s="6">
        <v>1442</v>
      </c>
      <c r="J331" s="6">
        <v>297</v>
      </c>
      <c r="K331" s="6"/>
      <c r="L331" s="6"/>
      <c r="M331" s="8">
        <f t="shared" si="34"/>
        <v>3627</v>
      </c>
      <c r="N331" s="6">
        <v>35</v>
      </c>
      <c r="O331" s="6"/>
      <c r="P331" s="6">
        <v>3662</v>
      </c>
      <c r="Q331" s="9">
        <f t="shared" si="30"/>
        <v>0.43416327507780705</v>
      </c>
      <c r="R331" s="9">
        <f t="shared" si="28"/>
        <v>0.43416327507780705</v>
      </c>
      <c r="S331" s="3"/>
    </row>
    <row r="332" spans="2:19" s="4" customFormat="1" ht="15" customHeight="1" x14ac:dyDescent="0.25">
      <c r="B332" s="3" t="s">
        <v>333</v>
      </c>
      <c r="C332" s="3" t="s">
        <v>129</v>
      </c>
      <c r="D332" s="3" t="s">
        <v>382</v>
      </c>
      <c r="E332" s="6">
        <v>7281</v>
      </c>
      <c r="F332" s="6">
        <v>6307</v>
      </c>
      <c r="G332" s="6">
        <v>423</v>
      </c>
      <c r="H332" s="6">
        <v>4767</v>
      </c>
      <c r="I332" s="6">
        <v>1116</v>
      </c>
      <c r="J332" s="6">
        <v>1</v>
      </c>
      <c r="K332" s="6"/>
      <c r="L332" s="6"/>
      <c r="M332" s="8">
        <f t="shared" si="34"/>
        <v>6307</v>
      </c>
      <c r="N332" s="6">
        <v>153</v>
      </c>
      <c r="O332" s="6">
        <v>13</v>
      </c>
      <c r="P332" s="6">
        <v>6473</v>
      </c>
      <c r="Q332" s="9">
        <f t="shared" si="30"/>
        <v>0.86622716659799481</v>
      </c>
      <c r="R332" s="9">
        <f t="shared" si="28"/>
        <v>0.86622716659799481</v>
      </c>
      <c r="S332" s="3"/>
    </row>
    <row r="333" spans="2:19" s="4" customFormat="1" ht="15" customHeight="1" x14ac:dyDescent="0.25">
      <c r="B333" s="3" t="s">
        <v>333</v>
      </c>
      <c r="C333" s="3" t="s">
        <v>129</v>
      </c>
      <c r="D333" s="3" t="s">
        <v>383</v>
      </c>
      <c r="E333" s="6">
        <v>171941</v>
      </c>
      <c r="F333" s="6">
        <v>155241</v>
      </c>
      <c r="G333" s="6">
        <v>27310</v>
      </c>
      <c r="H333" s="6">
        <v>84708</v>
      </c>
      <c r="I333" s="6">
        <v>43222</v>
      </c>
      <c r="J333" s="6"/>
      <c r="K333" s="6">
        <v>1</v>
      </c>
      <c r="L333" s="6"/>
      <c r="M333" s="8">
        <f t="shared" si="34"/>
        <v>155241</v>
      </c>
      <c r="N333" s="6">
        <v>1716</v>
      </c>
      <c r="O333" s="6">
        <v>29</v>
      </c>
      <c r="P333" s="6">
        <v>156986</v>
      </c>
      <c r="Q333" s="9">
        <f t="shared" si="30"/>
        <v>0.90287366015086568</v>
      </c>
      <c r="R333" s="9">
        <f t="shared" si="28"/>
        <v>0.90287366015086568</v>
      </c>
      <c r="S333" s="3"/>
    </row>
    <row r="334" spans="2:19" s="4" customFormat="1" ht="15" customHeight="1" x14ac:dyDescent="0.25">
      <c r="B334" s="27" t="s">
        <v>626</v>
      </c>
      <c r="C334" s="28"/>
      <c r="D334" s="29"/>
      <c r="E334" s="25">
        <f>SUM(E326:E333)</f>
        <v>2155454</v>
      </c>
      <c r="F334" s="25">
        <f>SUM(F326:F333)</f>
        <v>1943754</v>
      </c>
      <c r="G334" s="25">
        <f t="shared" ref="G334:N334" si="35">SUM(G326:G333)</f>
        <v>157838</v>
      </c>
      <c r="H334" s="25">
        <f>SUM(H326:H333)</f>
        <v>727988</v>
      </c>
      <c r="I334" s="25">
        <f t="shared" si="35"/>
        <v>687566</v>
      </c>
      <c r="J334" s="25">
        <f t="shared" si="35"/>
        <v>235871</v>
      </c>
      <c r="K334" s="25">
        <f t="shared" si="35"/>
        <v>77663</v>
      </c>
      <c r="L334" s="25">
        <f t="shared" si="35"/>
        <v>56828</v>
      </c>
      <c r="M334" s="25">
        <f t="shared" si="35"/>
        <v>1943754</v>
      </c>
      <c r="N334" s="25">
        <f t="shared" si="35"/>
        <v>49299</v>
      </c>
      <c r="O334" s="25">
        <f>SUM(O326:O333)</f>
        <v>617</v>
      </c>
      <c r="P334" s="25">
        <f>SUM(P326:P333)</f>
        <v>1993670</v>
      </c>
      <c r="Q334" s="26">
        <f>F334/E334</f>
        <v>0.90178403250544892</v>
      </c>
      <c r="R334" s="26">
        <f>+M334/E334</f>
        <v>0.90178403250544892</v>
      </c>
      <c r="S334" s="24"/>
    </row>
    <row r="335" spans="2:19" s="4" customFormat="1" ht="15" customHeight="1" x14ac:dyDescent="0.25">
      <c r="B335" s="3" t="s">
        <v>334</v>
      </c>
      <c r="C335" s="3" t="s">
        <v>357</v>
      </c>
      <c r="D335" s="3" t="s">
        <v>311</v>
      </c>
      <c r="E335" s="6">
        <v>5299</v>
      </c>
      <c r="F335" s="6">
        <v>2811</v>
      </c>
      <c r="G335" s="6">
        <v>688</v>
      </c>
      <c r="H335" s="6">
        <v>829</v>
      </c>
      <c r="I335" s="6"/>
      <c r="J335" s="6"/>
      <c r="K335" s="6"/>
      <c r="L335" s="6"/>
      <c r="M335" s="8">
        <f t="shared" si="34"/>
        <v>1517</v>
      </c>
      <c r="N335" s="6">
        <v>21</v>
      </c>
      <c r="O335" s="6">
        <v>525</v>
      </c>
      <c r="P335" s="6">
        <v>2063</v>
      </c>
      <c r="Q335" s="9">
        <f t="shared" si="30"/>
        <v>0.53047744857520285</v>
      </c>
      <c r="R335" s="9">
        <f t="shared" si="28"/>
        <v>0.28628043026986222</v>
      </c>
      <c r="S335" s="3"/>
    </row>
    <row r="336" spans="2:19" s="4" customFormat="1" ht="15" customHeight="1" x14ac:dyDescent="0.25">
      <c r="B336" s="3" t="s">
        <v>334</v>
      </c>
      <c r="C336" s="3" t="s">
        <v>357</v>
      </c>
      <c r="D336" s="3" t="s">
        <v>384</v>
      </c>
      <c r="E336" s="6">
        <v>5771</v>
      </c>
      <c r="F336" s="6">
        <v>5310</v>
      </c>
      <c r="G336" s="6">
        <v>803.85203252032522</v>
      </c>
      <c r="H336" s="6">
        <v>2761.2211382113819</v>
      </c>
      <c r="I336" s="6">
        <v>800.92682926829275</v>
      </c>
      <c r="J336" s="6"/>
      <c r="K336" s="6"/>
      <c r="L336" s="6"/>
      <c r="M336" s="8">
        <f t="shared" si="34"/>
        <v>4366</v>
      </c>
      <c r="N336" s="6">
        <v>49</v>
      </c>
      <c r="O336" s="6"/>
      <c r="P336" s="6">
        <v>4415</v>
      </c>
      <c r="Q336" s="9">
        <f t="shared" si="30"/>
        <v>0.92011783053197016</v>
      </c>
      <c r="R336" s="9">
        <f t="shared" si="28"/>
        <v>0.75654132732628665</v>
      </c>
      <c r="S336" s="3"/>
    </row>
    <row r="337" spans="2:19" s="4" customFormat="1" ht="15" customHeight="1" x14ac:dyDescent="0.25">
      <c r="B337" s="3" t="s">
        <v>334</v>
      </c>
      <c r="C337" s="3" t="s">
        <v>357</v>
      </c>
      <c r="D337" s="3" t="s">
        <v>385</v>
      </c>
      <c r="E337" s="6">
        <v>4427</v>
      </c>
      <c r="F337" s="6">
        <v>3847</v>
      </c>
      <c r="G337" s="6">
        <v>936</v>
      </c>
      <c r="H337" s="6">
        <v>2193</v>
      </c>
      <c r="I337" s="6"/>
      <c r="J337" s="6"/>
      <c r="K337" s="6"/>
      <c r="L337" s="6"/>
      <c r="M337" s="8">
        <f t="shared" si="34"/>
        <v>3129</v>
      </c>
      <c r="N337" s="6">
        <v>48</v>
      </c>
      <c r="O337" s="6">
        <v>3</v>
      </c>
      <c r="P337" s="6">
        <v>3180</v>
      </c>
      <c r="Q337" s="9">
        <f t="shared" si="30"/>
        <v>0.86898576914388981</v>
      </c>
      <c r="R337" s="9">
        <f t="shared" si="28"/>
        <v>0.70679918680822229</v>
      </c>
      <c r="S337" s="3"/>
    </row>
    <row r="338" spans="2:19" s="4" customFormat="1" ht="15" customHeight="1" x14ac:dyDescent="0.25">
      <c r="B338" s="3" t="s">
        <v>334</v>
      </c>
      <c r="C338" s="3" t="s">
        <v>357</v>
      </c>
      <c r="D338" s="3" t="s">
        <v>386</v>
      </c>
      <c r="E338" s="6">
        <v>2283</v>
      </c>
      <c r="F338" s="6">
        <v>1805</v>
      </c>
      <c r="G338" s="6">
        <v>460</v>
      </c>
      <c r="H338" s="6">
        <v>941</v>
      </c>
      <c r="I338" s="6">
        <v>186</v>
      </c>
      <c r="J338" s="6">
        <v>2</v>
      </c>
      <c r="K338" s="6"/>
      <c r="L338" s="6"/>
      <c r="M338" s="8">
        <f>SUM(G338:L338)</f>
        <v>1589</v>
      </c>
      <c r="N338" s="6">
        <v>15</v>
      </c>
      <c r="O338" s="6">
        <v>2</v>
      </c>
      <c r="P338" s="6">
        <v>1606</v>
      </c>
      <c r="Q338" s="9">
        <f t="shared" si="30"/>
        <v>0.79062636881296544</v>
      </c>
      <c r="R338" s="9">
        <f t="shared" si="28"/>
        <v>0.6960140166447657</v>
      </c>
      <c r="S338" s="3"/>
    </row>
    <row r="339" spans="2:19" s="4" customFormat="1" ht="15" customHeight="1" x14ac:dyDescent="0.25">
      <c r="B339" s="3" t="s">
        <v>334</v>
      </c>
      <c r="C339" s="3" t="s">
        <v>357</v>
      </c>
      <c r="D339" s="3" t="s">
        <v>387</v>
      </c>
      <c r="E339" s="6">
        <v>1745</v>
      </c>
      <c r="F339" s="6">
        <v>1552</v>
      </c>
      <c r="G339" s="6">
        <v>360.91358024691357</v>
      </c>
      <c r="H339" s="6">
        <v>633.9320987654321</v>
      </c>
      <c r="I339" s="6">
        <v>135.15432098765433</v>
      </c>
      <c r="J339" s="6"/>
      <c r="K339" s="6"/>
      <c r="L339" s="6"/>
      <c r="M339" s="8">
        <f t="shared" si="34"/>
        <v>1130</v>
      </c>
      <c r="N339" s="6">
        <v>6</v>
      </c>
      <c r="O339" s="6"/>
      <c r="P339" s="6">
        <v>1136</v>
      </c>
      <c r="Q339" s="9">
        <f t="shared" si="30"/>
        <v>0.88939828080229222</v>
      </c>
      <c r="R339" s="9">
        <f t="shared" si="28"/>
        <v>0.64756446991404015</v>
      </c>
      <c r="S339" s="3"/>
    </row>
    <row r="340" spans="2:19" s="4" customFormat="1" ht="15" customHeight="1" x14ac:dyDescent="0.25">
      <c r="B340" s="3" t="s">
        <v>334</v>
      </c>
      <c r="C340" s="3" t="s">
        <v>357</v>
      </c>
      <c r="D340" s="3" t="s">
        <v>388</v>
      </c>
      <c r="E340" s="6">
        <v>11243</v>
      </c>
      <c r="F340" s="6">
        <v>8781</v>
      </c>
      <c r="G340" s="6">
        <v>3834.9405674846626</v>
      </c>
      <c r="H340" s="6">
        <v>2313.2411809815949</v>
      </c>
      <c r="I340" s="6">
        <v>1957.7960122699387</v>
      </c>
      <c r="J340" s="6">
        <v>51.022239263803684</v>
      </c>
      <c r="K340" s="6"/>
      <c r="L340" s="6"/>
      <c r="M340" s="8">
        <f t="shared" si="34"/>
        <v>8156.9999999999991</v>
      </c>
      <c r="N340" s="6">
        <v>67</v>
      </c>
      <c r="O340" s="6">
        <v>5</v>
      </c>
      <c r="P340" s="6">
        <v>8229</v>
      </c>
      <c r="Q340" s="9">
        <f t="shared" si="30"/>
        <v>0.78101930089833671</v>
      </c>
      <c r="R340" s="9">
        <f t="shared" si="28"/>
        <v>0.7255181001512051</v>
      </c>
      <c r="S340" s="3"/>
    </row>
    <row r="341" spans="2:19" s="4" customFormat="1" ht="15" customHeight="1" x14ac:dyDescent="0.25">
      <c r="B341" s="3" t="s">
        <v>334</v>
      </c>
      <c r="C341" s="3" t="s">
        <v>357</v>
      </c>
      <c r="D341" s="3" t="s">
        <v>389</v>
      </c>
      <c r="E341" s="6">
        <v>3275</v>
      </c>
      <c r="F341" s="6">
        <v>2970</v>
      </c>
      <c r="G341" s="6">
        <v>737.97286821705427</v>
      </c>
      <c r="H341" s="6">
        <v>945.90310077519371</v>
      </c>
      <c r="I341" s="6">
        <v>479.53100775193798</v>
      </c>
      <c r="J341" s="6">
        <v>299.59302325581399</v>
      </c>
      <c r="K341" s="6"/>
      <c r="L341" s="6"/>
      <c r="M341" s="8">
        <f t="shared" si="34"/>
        <v>2463</v>
      </c>
      <c r="N341" s="6">
        <v>44</v>
      </c>
      <c r="O341" s="6">
        <v>1</v>
      </c>
      <c r="P341" s="6">
        <v>2508</v>
      </c>
      <c r="Q341" s="9">
        <f t="shared" si="30"/>
        <v>0.90687022900763359</v>
      </c>
      <c r="R341" s="9">
        <f t="shared" si="28"/>
        <v>0.75206106870229006</v>
      </c>
      <c r="S341" s="3"/>
    </row>
    <row r="342" spans="2:19" s="4" customFormat="1" ht="15" customHeight="1" x14ac:dyDescent="0.25">
      <c r="B342" s="3" t="s">
        <v>334</v>
      </c>
      <c r="C342" s="3" t="s">
        <v>357</v>
      </c>
      <c r="D342" s="3" t="s">
        <v>390</v>
      </c>
      <c r="E342" s="6">
        <v>458</v>
      </c>
      <c r="F342" s="6">
        <v>448</v>
      </c>
      <c r="G342" s="6">
        <v>209</v>
      </c>
      <c r="H342" s="6">
        <v>213</v>
      </c>
      <c r="I342" s="6"/>
      <c r="J342" s="6"/>
      <c r="K342" s="6"/>
      <c r="L342" s="6"/>
      <c r="M342" s="8">
        <f t="shared" si="34"/>
        <v>422</v>
      </c>
      <c r="N342" s="6">
        <v>5</v>
      </c>
      <c r="O342" s="6"/>
      <c r="P342" s="6">
        <v>427</v>
      </c>
      <c r="Q342" s="9">
        <f t="shared" si="30"/>
        <v>0.97816593886462877</v>
      </c>
      <c r="R342" s="9">
        <f t="shared" si="28"/>
        <v>0.92139737991266379</v>
      </c>
      <c r="S342" s="3"/>
    </row>
    <row r="343" spans="2:19" s="4" customFormat="1" ht="15" customHeight="1" x14ac:dyDescent="0.25">
      <c r="B343" s="3" t="s">
        <v>334</v>
      </c>
      <c r="C343" s="3" t="s">
        <v>357</v>
      </c>
      <c r="D343" s="3" t="s">
        <v>391</v>
      </c>
      <c r="E343" s="6">
        <v>24810</v>
      </c>
      <c r="F343" s="6">
        <v>21353</v>
      </c>
      <c r="G343" s="6">
        <v>5060.0287057030355</v>
      </c>
      <c r="H343" s="6">
        <v>10817.914517972818</v>
      </c>
      <c r="I343" s="6">
        <v>3092.6576908421184</v>
      </c>
      <c r="J343" s="6">
        <v>348.3990854820272</v>
      </c>
      <c r="K343" s="6"/>
      <c r="L343" s="6"/>
      <c r="M343" s="8">
        <f t="shared" si="34"/>
        <v>19319</v>
      </c>
      <c r="N343" s="6">
        <v>225</v>
      </c>
      <c r="O343" s="6">
        <v>14</v>
      </c>
      <c r="P343" s="6">
        <v>19558</v>
      </c>
      <c r="Q343" s="9">
        <f t="shared" si="30"/>
        <v>0.86066102378073361</v>
      </c>
      <c r="R343" s="9">
        <f t="shared" si="28"/>
        <v>0.77867795243853288</v>
      </c>
      <c r="S343" s="3"/>
    </row>
    <row r="344" spans="2:19" s="4" customFormat="1" ht="15" customHeight="1" x14ac:dyDescent="0.25">
      <c r="B344" s="3" t="s">
        <v>334</v>
      </c>
      <c r="C344" s="3" t="s">
        <v>357</v>
      </c>
      <c r="D344" s="3" t="s">
        <v>392</v>
      </c>
      <c r="E344" s="6">
        <v>1838</v>
      </c>
      <c r="F344" s="6">
        <v>1524</v>
      </c>
      <c r="G344" s="6">
        <v>322</v>
      </c>
      <c r="H344" s="6">
        <v>800.23506743737948</v>
      </c>
      <c r="I344" s="6">
        <v>173.76493256262043</v>
      </c>
      <c r="J344" s="6"/>
      <c r="K344" s="6"/>
      <c r="L344" s="6"/>
      <c r="M344" s="8">
        <f t="shared" si="34"/>
        <v>1296</v>
      </c>
      <c r="N344" s="6">
        <v>34</v>
      </c>
      <c r="O344" s="6">
        <v>1</v>
      </c>
      <c r="P344" s="6">
        <v>1331</v>
      </c>
      <c r="Q344" s="9">
        <f t="shared" si="30"/>
        <v>0.82916213275299233</v>
      </c>
      <c r="R344" s="9">
        <f t="shared" si="28"/>
        <v>0.70511425462459199</v>
      </c>
      <c r="S344" s="3"/>
    </row>
    <row r="345" spans="2:19" s="4" customFormat="1" ht="15" customHeight="1" x14ac:dyDescent="0.25">
      <c r="B345" s="3" t="s">
        <v>334</v>
      </c>
      <c r="C345" s="3" t="s">
        <v>357</v>
      </c>
      <c r="D345" s="3" t="s">
        <v>393</v>
      </c>
      <c r="E345" s="6">
        <v>37389</v>
      </c>
      <c r="F345" s="6">
        <v>35676</v>
      </c>
      <c r="G345" s="6">
        <v>14777.652277815914</v>
      </c>
      <c r="H345" s="6">
        <v>12185.500842475894</v>
      </c>
      <c r="I345" s="6">
        <v>4367.4216953453333</v>
      </c>
      <c r="J345" s="6">
        <v>1292.5055110617716</v>
      </c>
      <c r="K345" s="6">
        <v>274.91967330108633</v>
      </c>
      <c r="L345" s="6"/>
      <c r="M345" s="8">
        <f t="shared" si="34"/>
        <v>32898</v>
      </c>
      <c r="N345" s="6">
        <v>427</v>
      </c>
      <c r="O345" s="6">
        <v>25</v>
      </c>
      <c r="P345" s="6">
        <v>33350</v>
      </c>
      <c r="Q345" s="9">
        <f t="shared" si="30"/>
        <v>0.95418438578191445</v>
      </c>
      <c r="R345" s="9">
        <f t="shared" si="28"/>
        <v>0.87988445799566717</v>
      </c>
      <c r="S345" s="3"/>
    </row>
    <row r="346" spans="2:19" s="4" customFormat="1" ht="15" customHeight="1" x14ac:dyDescent="0.25">
      <c r="B346" s="3" t="s">
        <v>334</v>
      </c>
      <c r="C346" s="3" t="s">
        <v>357</v>
      </c>
      <c r="D346" s="3" t="s">
        <v>394</v>
      </c>
      <c r="E346" s="6">
        <v>9537</v>
      </c>
      <c r="F346" s="6">
        <v>7849</v>
      </c>
      <c r="G346" s="6">
        <v>2403.3614363778297</v>
      </c>
      <c r="H346" s="6">
        <v>2699.1381733021076</v>
      </c>
      <c r="I346" s="6">
        <v>1602.8672911787667</v>
      </c>
      <c r="J346" s="6">
        <v>47.633099141295858</v>
      </c>
      <c r="K346" s="6"/>
      <c r="L346" s="6"/>
      <c r="M346" s="8">
        <f t="shared" si="34"/>
        <v>6753</v>
      </c>
      <c r="N346" s="6">
        <v>52</v>
      </c>
      <c r="O346" s="6">
        <v>4</v>
      </c>
      <c r="P346" s="6">
        <v>6809</v>
      </c>
      <c r="Q346" s="9">
        <f t="shared" si="30"/>
        <v>0.82300513788403062</v>
      </c>
      <c r="R346" s="9">
        <f t="shared" si="28"/>
        <v>0.70808430324001259</v>
      </c>
      <c r="S346" s="3"/>
    </row>
    <row r="347" spans="2:19" s="4" customFormat="1" ht="15" customHeight="1" x14ac:dyDescent="0.25">
      <c r="B347" s="3" t="s">
        <v>334</v>
      </c>
      <c r="C347" s="3" t="s">
        <v>357</v>
      </c>
      <c r="D347" s="3" t="s">
        <v>395</v>
      </c>
      <c r="E347" s="6">
        <v>2157</v>
      </c>
      <c r="F347" s="6">
        <v>2111</v>
      </c>
      <c r="G347" s="6">
        <v>500.98816568047334</v>
      </c>
      <c r="H347" s="6">
        <v>857.36686390532543</v>
      </c>
      <c r="I347" s="6">
        <v>32.644970414201183</v>
      </c>
      <c r="J347" s="6"/>
      <c r="K347" s="6"/>
      <c r="L347" s="6"/>
      <c r="M347" s="8">
        <f t="shared" si="34"/>
        <v>1391</v>
      </c>
      <c r="N347" s="6">
        <v>33</v>
      </c>
      <c r="O347" s="6">
        <v>5</v>
      </c>
      <c r="P347" s="6">
        <v>1429</v>
      </c>
      <c r="Q347" s="9">
        <f t="shared" si="30"/>
        <v>0.97867408437644876</v>
      </c>
      <c r="R347" s="9">
        <f t="shared" si="28"/>
        <v>0.64487714418173392</v>
      </c>
      <c r="S347" s="3"/>
    </row>
    <row r="348" spans="2:19" s="4" customFormat="1" ht="15" customHeight="1" x14ac:dyDescent="0.25">
      <c r="B348" s="3" t="s">
        <v>334</v>
      </c>
      <c r="C348" s="3" t="s">
        <v>357</v>
      </c>
      <c r="D348" s="3" t="s">
        <v>396</v>
      </c>
      <c r="E348" s="6">
        <v>2050</v>
      </c>
      <c r="F348" s="6">
        <v>1795</v>
      </c>
      <c r="G348" s="6">
        <v>758.375</v>
      </c>
      <c r="H348" s="6">
        <v>979.86607142857144</v>
      </c>
      <c r="I348" s="6">
        <v>8.7589285714285712</v>
      </c>
      <c r="J348" s="6"/>
      <c r="K348" s="6"/>
      <c r="L348" s="6"/>
      <c r="M348" s="8">
        <f t="shared" si="34"/>
        <v>1747.0000000000002</v>
      </c>
      <c r="N348" s="6">
        <v>15</v>
      </c>
      <c r="O348" s="6">
        <v>1</v>
      </c>
      <c r="P348" s="6">
        <v>1763.0000000000002</v>
      </c>
      <c r="Q348" s="9">
        <f t="shared" si="30"/>
        <v>0.87560975609756098</v>
      </c>
      <c r="R348" s="9">
        <f t="shared" si="28"/>
        <v>0.8521951219512196</v>
      </c>
      <c r="S348" s="3"/>
    </row>
    <row r="349" spans="2:19" s="4" customFormat="1" ht="15" customHeight="1" x14ac:dyDescent="0.25">
      <c r="B349" s="3" t="s">
        <v>334</v>
      </c>
      <c r="C349" s="3" t="s">
        <v>357</v>
      </c>
      <c r="D349" s="3" t="s">
        <v>397</v>
      </c>
      <c r="E349" s="6">
        <v>5673</v>
      </c>
      <c r="F349" s="6">
        <v>5635</v>
      </c>
      <c r="G349" s="6">
        <v>1485.2602692440455</v>
      </c>
      <c r="H349" s="6">
        <v>2676.9523645150157</v>
      </c>
      <c r="I349" s="6">
        <v>766.89299275112194</v>
      </c>
      <c r="J349" s="6">
        <v>16.894373489817053</v>
      </c>
      <c r="K349" s="6"/>
      <c r="L349" s="6"/>
      <c r="M349" s="8">
        <f t="shared" si="34"/>
        <v>4946</v>
      </c>
      <c r="N349" s="6">
        <v>46</v>
      </c>
      <c r="O349" s="6">
        <v>2</v>
      </c>
      <c r="P349" s="6">
        <v>4994</v>
      </c>
      <c r="Q349" s="9">
        <f t="shared" si="30"/>
        <v>0.99330160408954693</v>
      </c>
      <c r="R349" s="9">
        <f t="shared" si="28"/>
        <v>0.87184910981843822</v>
      </c>
      <c r="S349" s="3"/>
    </row>
    <row r="350" spans="2:19" s="4" customFormat="1" ht="15" customHeight="1" x14ac:dyDescent="0.25">
      <c r="B350" s="27" t="s">
        <v>626</v>
      </c>
      <c r="C350" s="28"/>
      <c r="D350" s="29"/>
      <c r="E350" s="25">
        <f>SUM(E335:E349)</f>
        <v>117955</v>
      </c>
      <c r="F350" s="25">
        <f t="shared" ref="F350:O350" si="36">SUM(F335:F349)</f>
        <v>103467</v>
      </c>
      <c r="G350" s="25">
        <f t="shared" si="36"/>
        <v>33338.34490329025</v>
      </c>
      <c r="H350" s="25">
        <f t="shared" si="36"/>
        <v>41847.271419770717</v>
      </c>
      <c r="I350" s="25">
        <f>SUM(I335:I349)</f>
        <v>13604.416671943416</v>
      </c>
      <c r="J350" s="25">
        <f t="shared" si="36"/>
        <v>2058.047331694529</v>
      </c>
      <c r="K350" s="25">
        <f>SUM(K335:K349)</f>
        <v>274.91967330108633</v>
      </c>
      <c r="L350" s="25"/>
      <c r="M350" s="25">
        <f>SUM(M335:M349)</f>
        <v>91123</v>
      </c>
      <c r="N350" s="25">
        <f t="shared" si="36"/>
        <v>1087</v>
      </c>
      <c r="O350" s="25">
        <f t="shared" si="36"/>
        <v>588</v>
      </c>
      <c r="P350" s="25">
        <f>SUM(P335:P349)</f>
        <v>92798</v>
      </c>
      <c r="Q350" s="26">
        <f>F350/E350</f>
        <v>0.87717349836802172</v>
      </c>
      <c r="R350" s="26">
        <f>+M350/E350</f>
        <v>0.77252341994828533</v>
      </c>
      <c r="S350" s="24"/>
    </row>
    <row r="351" spans="2:19" s="4" customFormat="1" ht="15" customHeight="1" x14ac:dyDescent="0.25">
      <c r="B351" s="3" t="s">
        <v>335</v>
      </c>
      <c r="C351" s="3" t="s">
        <v>128</v>
      </c>
      <c r="D351" s="3" t="s">
        <v>629</v>
      </c>
      <c r="E351" s="6">
        <v>10449</v>
      </c>
      <c r="F351" s="6">
        <v>9265</v>
      </c>
      <c r="G351" s="6">
        <v>310</v>
      </c>
      <c r="H351" s="6">
        <v>2338</v>
      </c>
      <c r="I351" s="6">
        <v>2060</v>
      </c>
      <c r="J351" s="6">
        <v>1</v>
      </c>
      <c r="K351" s="6"/>
      <c r="L351" s="6"/>
      <c r="M351" s="8">
        <f>SUM(G351:L351)</f>
        <v>4709</v>
      </c>
      <c r="N351" s="6">
        <v>27</v>
      </c>
      <c r="O351" s="6">
        <v>5</v>
      </c>
      <c r="P351" s="6">
        <v>4741</v>
      </c>
      <c r="Q351" s="9">
        <f>F351/E351</f>
        <v>0.8866877213130443</v>
      </c>
      <c r="R351" s="9">
        <f t="shared" si="28"/>
        <v>0.45066513541965736</v>
      </c>
      <c r="S351" s="3"/>
    </row>
    <row r="352" spans="2:19" s="4" customFormat="1" ht="15" customHeight="1" x14ac:dyDescent="0.25">
      <c r="B352" s="3" t="s">
        <v>335</v>
      </c>
      <c r="C352" s="3" t="s">
        <v>128</v>
      </c>
      <c r="D352" s="3" t="s">
        <v>630</v>
      </c>
      <c r="E352" s="6">
        <v>21188</v>
      </c>
      <c r="F352" s="6">
        <v>15239</v>
      </c>
      <c r="G352" s="6">
        <v>2486</v>
      </c>
      <c r="H352" s="6">
        <v>4256</v>
      </c>
      <c r="I352" s="6">
        <v>1977</v>
      </c>
      <c r="J352" s="6">
        <v>70</v>
      </c>
      <c r="K352" s="6"/>
      <c r="L352" s="6"/>
      <c r="M352" s="8">
        <f t="shared" ref="M352:M393" si="37">SUM(G352:L352)</f>
        <v>8789</v>
      </c>
      <c r="N352" s="6">
        <v>62</v>
      </c>
      <c r="O352" s="6">
        <v>2</v>
      </c>
      <c r="P352" s="6">
        <v>8853</v>
      </c>
      <c r="Q352" s="9">
        <f t="shared" ref="Q352:Q394" si="38">F352/E352</f>
        <v>0.71922786482914858</v>
      </c>
      <c r="R352" s="9">
        <f t="shared" si="28"/>
        <v>0.41481026996413062</v>
      </c>
      <c r="S352" s="3"/>
    </row>
    <row r="353" spans="2:19" s="4" customFormat="1" ht="15" customHeight="1" x14ac:dyDescent="0.25">
      <c r="B353" s="3" t="s">
        <v>335</v>
      </c>
      <c r="C353" s="3" t="s">
        <v>128</v>
      </c>
      <c r="D353" s="3" t="s">
        <v>631</v>
      </c>
      <c r="E353" s="6">
        <v>3286</v>
      </c>
      <c r="F353" s="6">
        <v>3741</v>
      </c>
      <c r="G353" s="6">
        <v>1458</v>
      </c>
      <c r="H353" s="6">
        <v>1083</v>
      </c>
      <c r="I353" s="6"/>
      <c r="J353" s="6"/>
      <c r="K353" s="6"/>
      <c r="L353" s="6"/>
      <c r="M353" s="8">
        <f t="shared" si="37"/>
        <v>2541</v>
      </c>
      <c r="N353" s="6">
        <v>11</v>
      </c>
      <c r="O353" s="6">
        <v>7</v>
      </c>
      <c r="P353" s="6">
        <v>2559</v>
      </c>
      <c r="Q353" s="9">
        <f t="shared" si="38"/>
        <v>1.1384662203286671</v>
      </c>
      <c r="R353" s="9">
        <f t="shared" si="28"/>
        <v>0.77328058429701763</v>
      </c>
      <c r="S353" s="3"/>
    </row>
    <row r="354" spans="2:19" s="4" customFormat="1" ht="15" customHeight="1" x14ac:dyDescent="0.25">
      <c r="B354" s="3" t="s">
        <v>335</v>
      </c>
      <c r="C354" s="3" t="s">
        <v>128</v>
      </c>
      <c r="D354" s="3" t="s">
        <v>632</v>
      </c>
      <c r="E354" s="6">
        <v>9652</v>
      </c>
      <c r="F354" s="6">
        <v>2490</v>
      </c>
      <c r="G354" s="6">
        <v>1356</v>
      </c>
      <c r="H354" s="6">
        <v>135</v>
      </c>
      <c r="I354" s="6">
        <v>17</v>
      </c>
      <c r="J354" s="6"/>
      <c r="K354" s="6"/>
      <c r="L354" s="6"/>
      <c r="M354" s="8">
        <f t="shared" si="37"/>
        <v>1508</v>
      </c>
      <c r="N354" s="6">
        <v>5</v>
      </c>
      <c r="O354" s="6">
        <v>1</v>
      </c>
      <c r="P354" s="6">
        <v>1514</v>
      </c>
      <c r="Q354" s="9">
        <f t="shared" si="38"/>
        <v>0.25797762121840034</v>
      </c>
      <c r="R354" s="9">
        <f t="shared" si="28"/>
        <v>0.15623704931620389</v>
      </c>
      <c r="S354" s="3"/>
    </row>
    <row r="355" spans="2:19" s="4" customFormat="1" ht="15" customHeight="1" x14ac:dyDescent="0.25">
      <c r="B355" s="3" t="s">
        <v>335</v>
      </c>
      <c r="C355" s="3" t="s">
        <v>128</v>
      </c>
      <c r="D355" s="3" t="s">
        <v>633</v>
      </c>
      <c r="E355" s="6">
        <v>5719</v>
      </c>
      <c r="F355" s="6">
        <v>4239</v>
      </c>
      <c r="G355" s="6">
        <v>1380</v>
      </c>
      <c r="H355" s="6">
        <v>1221</v>
      </c>
      <c r="I355" s="6">
        <v>93</v>
      </c>
      <c r="J355" s="6">
        <v>1</v>
      </c>
      <c r="K355" s="6"/>
      <c r="L355" s="6"/>
      <c r="M355" s="8">
        <f t="shared" si="37"/>
        <v>2695</v>
      </c>
      <c r="N355" s="6">
        <v>11</v>
      </c>
      <c r="O355" s="6"/>
      <c r="P355" s="6">
        <v>2706</v>
      </c>
      <c r="Q355" s="9">
        <f t="shared" si="38"/>
        <v>0.74121349886343768</v>
      </c>
      <c r="R355" s="9">
        <f t="shared" si="28"/>
        <v>0.47123623011015914</v>
      </c>
      <c r="S355" s="3"/>
    </row>
    <row r="356" spans="2:19" s="4" customFormat="1" ht="15" customHeight="1" x14ac:dyDescent="0.25">
      <c r="B356" s="3" t="s">
        <v>335</v>
      </c>
      <c r="C356" s="3" t="s">
        <v>128</v>
      </c>
      <c r="D356" s="3" t="s">
        <v>634</v>
      </c>
      <c r="E356" s="6"/>
      <c r="F356" s="6">
        <v>2231</v>
      </c>
      <c r="G356" s="6">
        <v>1579</v>
      </c>
      <c r="H356" s="6">
        <v>52</v>
      </c>
      <c r="I356" s="6"/>
      <c r="J356" s="6"/>
      <c r="K356" s="6"/>
      <c r="L356" s="6"/>
      <c r="M356" s="8">
        <f t="shared" si="37"/>
        <v>1631</v>
      </c>
      <c r="N356" s="6">
        <v>2</v>
      </c>
      <c r="O356" s="6">
        <v>2</v>
      </c>
      <c r="P356" s="6">
        <v>1635</v>
      </c>
      <c r="Q356" s="9" t="e">
        <f t="shared" si="38"/>
        <v>#DIV/0!</v>
      </c>
      <c r="R356" s="9" t="e">
        <f t="shared" si="28"/>
        <v>#DIV/0!</v>
      </c>
      <c r="S356" s="3"/>
    </row>
    <row r="357" spans="2:19" s="4" customFormat="1" ht="15" customHeight="1" x14ac:dyDescent="0.25">
      <c r="B357" s="3" t="s">
        <v>335</v>
      </c>
      <c r="C357" s="3" t="s">
        <v>128</v>
      </c>
      <c r="D357" s="3" t="s">
        <v>635</v>
      </c>
      <c r="E357" s="6">
        <v>7785</v>
      </c>
      <c r="F357" s="6">
        <v>7333</v>
      </c>
      <c r="G357" s="6">
        <v>2489</v>
      </c>
      <c r="H357" s="6">
        <v>2299</v>
      </c>
      <c r="I357" s="6">
        <v>19</v>
      </c>
      <c r="J357" s="6"/>
      <c r="K357" s="6"/>
      <c r="L357" s="6"/>
      <c r="M357" s="8">
        <f t="shared" si="37"/>
        <v>4807</v>
      </c>
      <c r="N357" s="6">
        <v>13</v>
      </c>
      <c r="O357" s="6">
        <v>1</v>
      </c>
      <c r="P357" s="6">
        <v>4821</v>
      </c>
      <c r="Q357" s="9">
        <f t="shared" si="38"/>
        <v>0.94193962748876048</v>
      </c>
      <c r="R357" s="9">
        <f t="shared" si="28"/>
        <v>0.6174694926140013</v>
      </c>
      <c r="S357" s="3"/>
    </row>
    <row r="358" spans="2:19" s="4" customFormat="1" ht="15" customHeight="1" x14ac:dyDescent="0.25">
      <c r="B358" s="3" t="s">
        <v>335</v>
      </c>
      <c r="C358" s="3" t="s">
        <v>128</v>
      </c>
      <c r="D358" s="3" t="s">
        <v>636</v>
      </c>
      <c r="E358" s="6">
        <v>2219</v>
      </c>
      <c r="F358" s="6">
        <v>1739</v>
      </c>
      <c r="G358" s="6">
        <v>655</v>
      </c>
      <c r="H358" s="6">
        <v>288</v>
      </c>
      <c r="I358" s="6"/>
      <c r="J358" s="6"/>
      <c r="K358" s="6"/>
      <c r="L358" s="6"/>
      <c r="M358" s="8">
        <f t="shared" si="37"/>
        <v>943</v>
      </c>
      <c r="N358" s="6">
        <v>1</v>
      </c>
      <c r="O358" s="6"/>
      <c r="P358" s="6">
        <v>944</v>
      </c>
      <c r="Q358" s="9">
        <f t="shared" si="38"/>
        <v>0.78368634520054081</v>
      </c>
      <c r="R358" s="9">
        <f t="shared" si="28"/>
        <v>0.42496620099143756</v>
      </c>
      <c r="S358" s="3"/>
    </row>
    <row r="359" spans="2:19" s="4" customFormat="1" ht="15" customHeight="1" x14ac:dyDescent="0.25">
      <c r="B359" s="3" t="s">
        <v>335</v>
      </c>
      <c r="C359" s="3" t="s">
        <v>358</v>
      </c>
      <c r="D359" s="3" t="s">
        <v>398</v>
      </c>
      <c r="E359" s="6">
        <v>4451</v>
      </c>
      <c r="F359" s="6">
        <v>4910</v>
      </c>
      <c r="G359" s="6">
        <v>522</v>
      </c>
      <c r="H359" s="6">
        <v>3525</v>
      </c>
      <c r="I359" s="6">
        <v>62</v>
      </c>
      <c r="J359" s="6"/>
      <c r="K359" s="6"/>
      <c r="L359" s="6"/>
      <c r="M359" s="8">
        <f t="shared" si="37"/>
        <v>4109</v>
      </c>
      <c r="N359" s="6">
        <v>25</v>
      </c>
      <c r="O359" s="6">
        <v>1</v>
      </c>
      <c r="P359" s="6">
        <v>4135</v>
      </c>
      <c r="Q359" s="9">
        <f t="shared" si="38"/>
        <v>1.1031228937317457</v>
      </c>
      <c r="R359" s="9">
        <f t="shared" si="28"/>
        <v>0.92316333408222873</v>
      </c>
      <c r="S359" s="3"/>
    </row>
    <row r="360" spans="2:19" s="4" customFormat="1" ht="15" customHeight="1" x14ac:dyDescent="0.25">
      <c r="B360" s="3" t="s">
        <v>335</v>
      </c>
      <c r="C360" s="3" t="s">
        <v>358</v>
      </c>
      <c r="D360" s="3" t="s">
        <v>399</v>
      </c>
      <c r="E360" s="6">
        <v>4963</v>
      </c>
      <c r="F360" s="6">
        <v>3496</v>
      </c>
      <c r="G360" s="6">
        <v>942</v>
      </c>
      <c r="H360" s="6">
        <v>1488</v>
      </c>
      <c r="I360" s="6">
        <v>256</v>
      </c>
      <c r="J360" s="6"/>
      <c r="K360" s="6"/>
      <c r="L360" s="6"/>
      <c r="M360" s="8">
        <f t="shared" si="37"/>
        <v>2686</v>
      </c>
      <c r="N360" s="6">
        <v>18</v>
      </c>
      <c r="O360" s="6"/>
      <c r="P360" s="6">
        <v>2704</v>
      </c>
      <c r="Q360" s="9">
        <f t="shared" si="38"/>
        <v>0.70441265363691319</v>
      </c>
      <c r="R360" s="9">
        <f t="shared" si="28"/>
        <v>0.54120491638122104</v>
      </c>
      <c r="S360" s="3"/>
    </row>
    <row r="361" spans="2:19" s="4" customFormat="1" ht="15" customHeight="1" x14ac:dyDescent="0.25">
      <c r="B361" s="3" t="s">
        <v>335</v>
      </c>
      <c r="C361" s="3" t="s">
        <v>358</v>
      </c>
      <c r="D361" s="3" t="s">
        <v>400</v>
      </c>
      <c r="E361" s="6">
        <v>5526</v>
      </c>
      <c r="F361" s="6">
        <v>3495</v>
      </c>
      <c r="G361" s="6">
        <v>838</v>
      </c>
      <c r="H361" s="6">
        <v>1563</v>
      </c>
      <c r="I361" s="6">
        <v>515</v>
      </c>
      <c r="J361" s="6"/>
      <c r="K361" s="6"/>
      <c r="L361" s="6"/>
      <c r="M361" s="8">
        <f t="shared" si="37"/>
        <v>2916</v>
      </c>
      <c r="N361" s="6">
        <v>34</v>
      </c>
      <c r="O361" s="6"/>
      <c r="P361" s="6">
        <v>2950</v>
      </c>
      <c r="Q361" s="9">
        <f t="shared" si="38"/>
        <v>0.63246471226927248</v>
      </c>
      <c r="R361" s="9">
        <f t="shared" si="28"/>
        <v>0.52768729641693812</v>
      </c>
      <c r="S361" s="3"/>
    </row>
    <row r="362" spans="2:19" s="4" customFormat="1" ht="15" customHeight="1" x14ac:dyDescent="0.25">
      <c r="B362" s="3" t="s">
        <v>335</v>
      </c>
      <c r="C362" s="3" t="s">
        <v>358</v>
      </c>
      <c r="D362" s="3" t="s">
        <v>401</v>
      </c>
      <c r="E362" s="6">
        <v>8891</v>
      </c>
      <c r="F362" s="6">
        <v>6878</v>
      </c>
      <c r="G362" s="6">
        <v>122</v>
      </c>
      <c r="H362" s="6">
        <v>3330</v>
      </c>
      <c r="I362" s="6">
        <v>1978</v>
      </c>
      <c r="J362" s="6">
        <v>171</v>
      </c>
      <c r="K362" s="6">
        <v>10</v>
      </c>
      <c r="L362" s="6"/>
      <c r="M362" s="8">
        <f t="shared" si="37"/>
        <v>5611</v>
      </c>
      <c r="N362" s="6">
        <v>91</v>
      </c>
      <c r="O362" s="6"/>
      <c r="P362" s="6">
        <v>5702</v>
      </c>
      <c r="Q362" s="9">
        <f t="shared" si="38"/>
        <v>0.7735912720728827</v>
      </c>
      <c r="R362" s="9">
        <f t="shared" si="28"/>
        <v>0.63108761669103586</v>
      </c>
      <c r="S362" s="3"/>
    </row>
    <row r="363" spans="2:19" s="4" customFormat="1" ht="15" customHeight="1" x14ac:dyDescent="0.25">
      <c r="B363" s="3" t="s">
        <v>335</v>
      </c>
      <c r="C363" s="3" t="s">
        <v>358</v>
      </c>
      <c r="D363" s="3" t="s">
        <v>402</v>
      </c>
      <c r="E363" s="6">
        <v>17808</v>
      </c>
      <c r="F363" s="6">
        <v>23470</v>
      </c>
      <c r="G363" s="6">
        <v>5403</v>
      </c>
      <c r="H363" s="6">
        <v>9113</v>
      </c>
      <c r="I363" s="6">
        <v>3306</v>
      </c>
      <c r="J363" s="6"/>
      <c r="K363" s="6"/>
      <c r="L363" s="6"/>
      <c r="M363" s="8">
        <f t="shared" si="37"/>
        <v>17822</v>
      </c>
      <c r="N363" s="6">
        <v>148</v>
      </c>
      <c r="O363" s="6">
        <v>19</v>
      </c>
      <c r="P363" s="6">
        <v>17989</v>
      </c>
      <c r="Q363" s="9">
        <f t="shared" si="38"/>
        <v>1.3179469901168015</v>
      </c>
      <c r="R363" s="9">
        <f t="shared" ref="R363:R394" si="39">+M363/E363</f>
        <v>1.0007861635220126</v>
      </c>
      <c r="S363" s="3"/>
    </row>
    <row r="364" spans="2:19" s="4" customFormat="1" ht="15" customHeight="1" x14ac:dyDescent="0.25">
      <c r="B364" s="3" t="s">
        <v>335</v>
      </c>
      <c r="C364" s="3" t="s">
        <v>358</v>
      </c>
      <c r="D364" s="3" t="s">
        <v>403</v>
      </c>
      <c r="E364" s="6">
        <v>29434</v>
      </c>
      <c r="F364" s="6">
        <v>38085</v>
      </c>
      <c r="G364" s="6">
        <v>4453</v>
      </c>
      <c r="H364" s="6">
        <v>10345</v>
      </c>
      <c r="I364" s="6">
        <v>13319</v>
      </c>
      <c r="J364" s="6">
        <v>2526</v>
      </c>
      <c r="K364" s="6">
        <v>463</v>
      </c>
      <c r="L364" s="6">
        <v>156</v>
      </c>
      <c r="M364" s="8">
        <f t="shared" si="37"/>
        <v>31262</v>
      </c>
      <c r="N364" s="6">
        <v>258</v>
      </c>
      <c r="O364" s="6">
        <v>5</v>
      </c>
      <c r="P364" s="6">
        <v>31525</v>
      </c>
      <c r="Q364" s="9">
        <f t="shared" si="38"/>
        <v>1.2939118026771761</v>
      </c>
      <c r="R364" s="9">
        <f t="shared" si="39"/>
        <v>1.062105048583271</v>
      </c>
      <c r="S364" s="3"/>
    </row>
    <row r="365" spans="2:19" s="4" customFormat="1" ht="15" customHeight="1" x14ac:dyDescent="0.25">
      <c r="B365" s="3" t="s">
        <v>335</v>
      </c>
      <c r="C365" s="3" t="s">
        <v>358</v>
      </c>
      <c r="D365" s="3" t="s">
        <v>404</v>
      </c>
      <c r="E365" s="6">
        <v>13032</v>
      </c>
      <c r="F365" s="6">
        <v>15492</v>
      </c>
      <c r="G365" s="6">
        <v>4409</v>
      </c>
      <c r="H365" s="6">
        <v>7250</v>
      </c>
      <c r="I365" s="6">
        <v>549</v>
      </c>
      <c r="J365" s="6">
        <v>6</v>
      </c>
      <c r="K365" s="6"/>
      <c r="L365" s="6"/>
      <c r="M365" s="8">
        <f t="shared" si="37"/>
        <v>12214</v>
      </c>
      <c r="N365" s="6">
        <v>123</v>
      </c>
      <c r="O365" s="6">
        <v>1</v>
      </c>
      <c r="P365" s="6">
        <v>12338</v>
      </c>
      <c r="Q365" s="9">
        <f t="shared" si="38"/>
        <v>1.1887661141804788</v>
      </c>
      <c r="R365" s="9">
        <f t="shared" si="39"/>
        <v>0.93723143032535294</v>
      </c>
      <c r="S365" s="3"/>
    </row>
    <row r="366" spans="2:19" s="4" customFormat="1" ht="15" customHeight="1" x14ac:dyDescent="0.25">
      <c r="B366" s="3" t="s">
        <v>335</v>
      </c>
      <c r="C366" s="3" t="s">
        <v>358</v>
      </c>
      <c r="D366" s="3" t="s">
        <v>405</v>
      </c>
      <c r="E366" s="6">
        <v>13762</v>
      </c>
      <c r="F366" s="6">
        <v>14824</v>
      </c>
      <c r="G366" s="6">
        <v>5804</v>
      </c>
      <c r="H366" s="6">
        <v>5067</v>
      </c>
      <c r="I366" s="6">
        <v>981</v>
      </c>
      <c r="J366" s="6"/>
      <c r="K366" s="6"/>
      <c r="L366" s="6"/>
      <c r="M366" s="8">
        <f t="shared" si="37"/>
        <v>11852</v>
      </c>
      <c r="N366" s="6">
        <v>66</v>
      </c>
      <c r="O366" s="6"/>
      <c r="P366" s="6">
        <v>11918</v>
      </c>
      <c r="Q366" s="9">
        <f t="shared" si="38"/>
        <v>1.0771690161313763</v>
      </c>
      <c r="R366" s="9">
        <f t="shared" si="39"/>
        <v>0.86121203313471884</v>
      </c>
      <c r="S366" s="3"/>
    </row>
    <row r="367" spans="2:19" s="4" customFormat="1" ht="15" customHeight="1" x14ac:dyDescent="0.25">
      <c r="B367" s="3" t="s">
        <v>335</v>
      </c>
      <c r="C367" s="3" t="s">
        <v>358</v>
      </c>
      <c r="D367" s="3" t="s">
        <v>406</v>
      </c>
      <c r="E367" s="6">
        <v>5220</v>
      </c>
      <c r="F367" s="6">
        <v>4201</v>
      </c>
      <c r="G367" s="6">
        <v>853</v>
      </c>
      <c r="H367" s="6">
        <v>2047</v>
      </c>
      <c r="I367" s="6">
        <v>398</v>
      </c>
      <c r="J367" s="6">
        <v>13</v>
      </c>
      <c r="K367" s="6"/>
      <c r="L367" s="6"/>
      <c r="M367" s="8">
        <f t="shared" si="37"/>
        <v>3311</v>
      </c>
      <c r="N367" s="6">
        <v>40</v>
      </c>
      <c r="O367" s="6"/>
      <c r="P367" s="6">
        <v>3351</v>
      </c>
      <c r="Q367" s="9">
        <f t="shared" si="38"/>
        <v>0.80478927203065131</v>
      </c>
      <c r="R367" s="9">
        <f t="shared" si="39"/>
        <v>0.63429118773946358</v>
      </c>
      <c r="S367" s="3"/>
    </row>
    <row r="368" spans="2:19" s="4" customFormat="1" ht="15" customHeight="1" x14ac:dyDescent="0.25">
      <c r="B368" s="3" t="s">
        <v>335</v>
      </c>
      <c r="C368" s="3" t="s">
        <v>358</v>
      </c>
      <c r="D368" s="3" t="s">
        <v>407</v>
      </c>
      <c r="E368" s="6">
        <v>7648</v>
      </c>
      <c r="F368" s="6">
        <v>8272</v>
      </c>
      <c r="G368" s="6">
        <v>1528</v>
      </c>
      <c r="H368" s="6">
        <v>5157</v>
      </c>
      <c r="I368" s="6">
        <v>79</v>
      </c>
      <c r="J368" s="6"/>
      <c r="K368" s="6"/>
      <c r="L368" s="6"/>
      <c r="M368" s="8">
        <f t="shared" si="37"/>
        <v>6764</v>
      </c>
      <c r="N368" s="6">
        <v>45</v>
      </c>
      <c r="O368" s="6">
        <v>2</v>
      </c>
      <c r="P368" s="6">
        <v>6811</v>
      </c>
      <c r="Q368" s="9">
        <f t="shared" si="38"/>
        <v>1.0815899581589958</v>
      </c>
      <c r="R368" s="9">
        <f t="shared" si="39"/>
        <v>0.8844142259414226</v>
      </c>
      <c r="S368" s="3"/>
    </row>
    <row r="369" spans="2:19" s="4" customFormat="1" ht="15" customHeight="1" x14ac:dyDescent="0.25">
      <c r="B369" s="3" t="s">
        <v>335</v>
      </c>
      <c r="C369" s="3" t="s">
        <v>358</v>
      </c>
      <c r="D369" s="3" t="s">
        <v>408</v>
      </c>
      <c r="E369" s="6">
        <v>31607</v>
      </c>
      <c r="F369" s="6">
        <v>34391</v>
      </c>
      <c r="G369" s="6">
        <v>5754</v>
      </c>
      <c r="H369" s="6">
        <v>14384</v>
      </c>
      <c r="I369" s="6">
        <v>5163</v>
      </c>
      <c r="J369" s="6">
        <v>1526</v>
      </c>
      <c r="K369" s="6">
        <v>766</v>
      </c>
      <c r="L369" s="6">
        <v>9</v>
      </c>
      <c r="M369" s="8">
        <f t="shared" si="37"/>
        <v>27602</v>
      </c>
      <c r="N369" s="6">
        <v>402</v>
      </c>
      <c r="O369" s="6">
        <v>13</v>
      </c>
      <c r="P369" s="6">
        <v>28017</v>
      </c>
      <c r="Q369" s="9">
        <f t="shared" si="38"/>
        <v>1.0880817540418262</v>
      </c>
      <c r="R369" s="9">
        <f t="shared" si="39"/>
        <v>0.87328756288164011</v>
      </c>
      <c r="S369" s="3"/>
    </row>
    <row r="370" spans="2:19" s="4" customFormat="1" ht="15" customHeight="1" x14ac:dyDescent="0.25">
      <c r="B370" s="3" t="s">
        <v>335</v>
      </c>
      <c r="C370" s="3" t="s">
        <v>358</v>
      </c>
      <c r="D370" s="3" t="s">
        <v>409</v>
      </c>
      <c r="E370" s="6">
        <v>24124</v>
      </c>
      <c r="F370" s="6">
        <v>28035</v>
      </c>
      <c r="G370" s="6">
        <v>1876</v>
      </c>
      <c r="H370" s="6">
        <v>14091</v>
      </c>
      <c r="I370" s="6">
        <v>5593</v>
      </c>
      <c r="J370" s="6">
        <v>2056</v>
      </c>
      <c r="K370" s="6">
        <v>88</v>
      </c>
      <c r="L370" s="6">
        <v>3</v>
      </c>
      <c r="M370" s="8">
        <f t="shared" si="37"/>
        <v>23707</v>
      </c>
      <c r="N370" s="6">
        <v>262</v>
      </c>
      <c r="O370" s="6">
        <v>5</v>
      </c>
      <c r="P370" s="6">
        <v>23974</v>
      </c>
      <c r="Q370" s="9">
        <f t="shared" si="38"/>
        <v>1.1621207096667219</v>
      </c>
      <c r="R370" s="9">
        <f t="shared" si="39"/>
        <v>0.98271430940142601</v>
      </c>
      <c r="S370" s="3"/>
    </row>
    <row r="371" spans="2:19" s="4" customFormat="1" ht="15" customHeight="1" x14ac:dyDescent="0.25">
      <c r="B371" s="3" t="s">
        <v>335</v>
      </c>
      <c r="C371" s="3" t="s">
        <v>358</v>
      </c>
      <c r="D371" s="3" t="s">
        <v>224</v>
      </c>
      <c r="E371" s="6">
        <v>8486</v>
      </c>
      <c r="F371" s="6">
        <v>8703</v>
      </c>
      <c r="G371" s="6">
        <v>4755</v>
      </c>
      <c r="H371" s="6">
        <v>2209</v>
      </c>
      <c r="I371" s="6">
        <v>344</v>
      </c>
      <c r="J371" s="6"/>
      <c r="K371" s="6"/>
      <c r="L371" s="6"/>
      <c r="M371" s="8">
        <f t="shared" si="37"/>
        <v>7308</v>
      </c>
      <c r="N371" s="6">
        <v>72</v>
      </c>
      <c r="O371" s="6">
        <v>1</v>
      </c>
      <c r="P371" s="6">
        <v>7381</v>
      </c>
      <c r="Q371" s="9">
        <f t="shared" si="38"/>
        <v>1.0255715295781287</v>
      </c>
      <c r="R371" s="9">
        <f t="shared" si="39"/>
        <v>0.86118312514730144</v>
      </c>
      <c r="S371" s="3"/>
    </row>
    <row r="372" spans="2:19" s="4" customFormat="1" ht="15" customHeight="1" x14ac:dyDescent="0.25">
      <c r="B372" s="3" t="s">
        <v>335</v>
      </c>
      <c r="C372" s="3" t="s">
        <v>358</v>
      </c>
      <c r="D372" s="3" t="s">
        <v>410</v>
      </c>
      <c r="E372" s="6">
        <v>4161</v>
      </c>
      <c r="F372" s="6">
        <v>3049</v>
      </c>
      <c r="G372" s="6">
        <v>1179</v>
      </c>
      <c r="H372" s="6">
        <v>1426</v>
      </c>
      <c r="I372" s="6">
        <v>64</v>
      </c>
      <c r="J372" s="6"/>
      <c r="K372" s="6"/>
      <c r="L372" s="6"/>
      <c r="M372" s="8">
        <f t="shared" si="37"/>
        <v>2669</v>
      </c>
      <c r="N372" s="6">
        <v>23</v>
      </c>
      <c r="O372" s="6"/>
      <c r="P372" s="6">
        <v>2692</v>
      </c>
      <c r="Q372" s="9">
        <f t="shared" si="38"/>
        <v>0.73275654890651287</v>
      </c>
      <c r="R372" s="9">
        <f t="shared" si="39"/>
        <v>0.64143234799327087</v>
      </c>
      <c r="S372" s="3"/>
    </row>
    <row r="373" spans="2:19" s="4" customFormat="1" ht="15" customHeight="1" x14ac:dyDescent="0.25">
      <c r="B373" s="3" t="s">
        <v>335</v>
      </c>
      <c r="C373" s="3" t="s">
        <v>358</v>
      </c>
      <c r="D373" s="3" t="s">
        <v>411</v>
      </c>
      <c r="E373" s="6">
        <v>3791</v>
      </c>
      <c r="F373" s="6">
        <v>2652</v>
      </c>
      <c r="G373" s="6">
        <v>1011</v>
      </c>
      <c r="H373" s="6">
        <v>1021</v>
      </c>
      <c r="I373" s="6">
        <v>7</v>
      </c>
      <c r="J373" s="6"/>
      <c r="K373" s="6"/>
      <c r="L373" s="6"/>
      <c r="M373" s="8">
        <f t="shared" si="37"/>
        <v>2039</v>
      </c>
      <c r="N373" s="6">
        <v>14</v>
      </c>
      <c r="O373" s="6"/>
      <c r="P373" s="6">
        <v>2053</v>
      </c>
      <c r="Q373" s="9">
        <f t="shared" si="38"/>
        <v>0.69955156950672648</v>
      </c>
      <c r="R373" s="9">
        <f t="shared" si="39"/>
        <v>0.537852809285149</v>
      </c>
      <c r="S373" s="3"/>
    </row>
    <row r="374" spans="2:19" s="4" customFormat="1" ht="15" customHeight="1" x14ac:dyDescent="0.25">
      <c r="B374" s="3" t="s">
        <v>335</v>
      </c>
      <c r="C374" s="3" t="s">
        <v>358</v>
      </c>
      <c r="D374" s="3" t="s">
        <v>412</v>
      </c>
      <c r="E374" s="6">
        <v>70790</v>
      </c>
      <c r="F374" s="6">
        <v>95340</v>
      </c>
      <c r="G374" s="6">
        <v>5652</v>
      </c>
      <c r="H374" s="6">
        <v>45797</v>
      </c>
      <c r="I374" s="6">
        <v>18510</v>
      </c>
      <c r="J374" s="6">
        <v>5028</v>
      </c>
      <c r="K374" s="6">
        <v>667</v>
      </c>
      <c r="L374" s="6">
        <v>14</v>
      </c>
      <c r="M374" s="8">
        <f t="shared" si="37"/>
        <v>75668</v>
      </c>
      <c r="N374" s="6">
        <v>740</v>
      </c>
      <c r="O374" s="6">
        <v>38</v>
      </c>
      <c r="P374" s="6">
        <v>76446</v>
      </c>
      <c r="Q374" s="9">
        <f t="shared" si="38"/>
        <v>1.3468003955360928</v>
      </c>
      <c r="R374" s="9">
        <f>+M374/E374</f>
        <v>1.0689080378584546</v>
      </c>
      <c r="S374" s="3"/>
    </row>
    <row r="375" spans="2:19" s="4" customFormat="1" ht="15" customHeight="1" x14ac:dyDescent="0.25">
      <c r="B375" s="3" t="s">
        <v>335</v>
      </c>
      <c r="C375" s="3" t="s">
        <v>358</v>
      </c>
      <c r="D375" s="3" t="s">
        <v>413</v>
      </c>
      <c r="E375" s="6">
        <v>10812</v>
      </c>
      <c r="F375" s="6">
        <v>11880</v>
      </c>
      <c r="G375" s="6">
        <v>3707</v>
      </c>
      <c r="H375" s="6">
        <v>4812</v>
      </c>
      <c r="I375" s="6">
        <v>1169</v>
      </c>
      <c r="J375" s="6">
        <v>1</v>
      </c>
      <c r="K375" s="6"/>
      <c r="L375" s="6"/>
      <c r="M375" s="8">
        <f t="shared" si="37"/>
        <v>9689</v>
      </c>
      <c r="N375" s="6">
        <v>76</v>
      </c>
      <c r="O375" s="6"/>
      <c r="P375" s="6">
        <v>9765</v>
      </c>
      <c r="Q375" s="9">
        <f t="shared" si="38"/>
        <v>1.0987791342952276</v>
      </c>
      <c r="R375" s="9">
        <f t="shared" si="39"/>
        <v>0.89613392526822044</v>
      </c>
      <c r="S375" s="3"/>
    </row>
    <row r="376" spans="2:19" s="4" customFormat="1" ht="15" customHeight="1" x14ac:dyDescent="0.25">
      <c r="B376" s="3" t="s">
        <v>335</v>
      </c>
      <c r="C376" s="3" t="s">
        <v>358</v>
      </c>
      <c r="D376" s="3" t="s">
        <v>414</v>
      </c>
      <c r="E376" s="6">
        <v>9933</v>
      </c>
      <c r="F376" s="6">
        <v>9174</v>
      </c>
      <c r="G376" s="6">
        <v>2294</v>
      </c>
      <c r="H376" s="6">
        <v>3876</v>
      </c>
      <c r="I376" s="6">
        <v>1199</v>
      </c>
      <c r="J376" s="6">
        <v>82</v>
      </c>
      <c r="K376" s="6"/>
      <c r="L376" s="6"/>
      <c r="M376" s="8">
        <f t="shared" si="37"/>
        <v>7451</v>
      </c>
      <c r="N376" s="6">
        <v>61</v>
      </c>
      <c r="O376" s="6">
        <v>1</v>
      </c>
      <c r="P376" s="6">
        <v>7513</v>
      </c>
      <c r="Q376" s="9">
        <f t="shared" si="38"/>
        <v>0.92358803986710969</v>
      </c>
      <c r="R376" s="9">
        <f t="shared" si="39"/>
        <v>0.75012584314909891</v>
      </c>
      <c r="S376" s="3"/>
    </row>
    <row r="377" spans="2:19" s="4" customFormat="1" ht="15" customHeight="1" x14ac:dyDescent="0.25">
      <c r="B377" s="3" t="s">
        <v>335</v>
      </c>
      <c r="C377" s="3" t="s">
        <v>358</v>
      </c>
      <c r="D377" s="3" t="s">
        <v>239</v>
      </c>
      <c r="E377" s="6">
        <v>3867</v>
      </c>
      <c r="F377" s="6">
        <v>2376</v>
      </c>
      <c r="G377" s="6">
        <v>478</v>
      </c>
      <c r="H377" s="6">
        <v>1195</v>
      </c>
      <c r="I377" s="6">
        <v>364</v>
      </c>
      <c r="J377" s="6">
        <v>9</v>
      </c>
      <c r="K377" s="6"/>
      <c r="L377" s="6"/>
      <c r="M377" s="8">
        <f t="shared" si="37"/>
        <v>2046</v>
      </c>
      <c r="N377" s="6">
        <v>15</v>
      </c>
      <c r="O377" s="6">
        <v>4</v>
      </c>
      <c r="P377" s="6">
        <v>2065</v>
      </c>
      <c r="Q377" s="9">
        <f t="shared" si="38"/>
        <v>0.61442979053529867</v>
      </c>
      <c r="R377" s="9">
        <f t="shared" si="39"/>
        <v>0.52909231962761827</v>
      </c>
      <c r="S377" s="3"/>
    </row>
    <row r="378" spans="2:19" s="4" customFormat="1" ht="15" customHeight="1" x14ac:dyDescent="0.25">
      <c r="B378" s="3" t="s">
        <v>335</v>
      </c>
      <c r="C378" s="3" t="s">
        <v>358</v>
      </c>
      <c r="D378" s="3" t="s">
        <v>415</v>
      </c>
      <c r="E378" s="6">
        <v>11401</v>
      </c>
      <c r="F378" s="6">
        <v>8883</v>
      </c>
      <c r="G378" s="6">
        <v>1928</v>
      </c>
      <c r="H378" s="6">
        <v>3674</v>
      </c>
      <c r="I378" s="6">
        <v>1618</v>
      </c>
      <c r="J378" s="6">
        <v>58</v>
      </c>
      <c r="K378" s="6"/>
      <c r="L378" s="6"/>
      <c r="M378" s="8">
        <f t="shared" si="37"/>
        <v>7278</v>
      </c>
      <c r="N378" s="6">
        <v>93</v>
      </c>
      <c r="O378" s="6">
        <v>2</v>
      </c>
      <c r="P378" s="6">
        <v>7373</v>
      </c>
      <c r="Q378" s="9">
        <f t="shared" si="38"/>
        <v>0.77914218051048156</v>
      </c>
      <c r="R378" s="9">
        <f t="shared" si="39"/>
        <v>0.63836505569686874</v>
      </c>
      <c r="S378" s="3"/>
    </row>
    <row r="379" spans="2:19" s="4" customFormat="1" ht="15" customHeight="1" x14ac:dyDescent="0.25">
      <c r="B379" s="3" t="s">
        <v>335</v>
      </c>
      <c r="C379" s="3" t="s">
        <v>358</v>
      </c>
      <c r="D379" s="3" t="s">
        <v>416</v>
      </c>
      <c r="E379" s="6">
        <v>48918</v>
      </c>
      <c r="F379" s="6">
        <v>51962</v>
      </c>
      <c r="G379" s="6">
        <v>3949</v>
      </c>
      <c r="H379" s="6">
        <v>21106</v>
      </c>
      <c r="I379" s="6">
        <v>12098</v>
      </c>
      <c r="J379" s="6">
        <v>2463</v>
      </c>
      <c r="K379" s="6">
        <v>1846</v>
      </c>
      <c r="L379" s="6">
        <v>18</v>
      </c>
      <c r="M379" s="8">
        <f t="shared" si="37"/>
        <v>41480</v>
      </c>
      <c r="N379" s="6">
        <v>471</v>
      </c>
      <c r="O379" s="6">
        <v>4</v>
      </c>
      <c r="P379" s="6">
        <v>41955</v>
      </c>
      <c r="Q379" s="9">
        <f t="shared" si="38"/>
        <v>1.062226583261785</v>
      </c>
      <c r="R379" s="9">
        <f t="shared" si="39"/>
        <v>0.84794962999304957</v>
      </c>
      <c r="S379" s="3"/>
    </row>
    <row r="380" spans="2:19" s="4" customFormat="1" ht="15" customHeight="1" x14ac:dyDescent="0.25">
      <c r="B380" s="3" t="s">
        <v>335</v>
      </c>
      <c r="C380" s="3" t="s">
        <v>358</v>
      </c>
      <c r="D380" s="3" t="s">
        <v>417</v>
      </c>
      <c r="E380" s="6">
        <v>24214</v>
      </c>
      <c r="F380" s="6">
        <v>24934</v>
      </c>
      <c r="G380" s="6">
        <v>4460</v>
      </c>
      <c r="H380" s="6">
        <v>10816</v>
      </c>
      <c r="I380" s="6">
        <v>2393</v>
      </c>
      <c r="J380" s="6">
        <v>3</v>
      </c>
      <c r="K380" s="6"/>
      <c r="L380" s="6"/>
      <c r="M380" s="8">
        <f t="shared" si="37"/>
        <v>17672</v>
      </c>
      <c r="N380" s="6">
        <v>311</v>
      </c>
      <c r="O380" s="6">
        <v>49</v>
      </c>
      <c r="P380" s="6">
        <v>18032</v>
      </c>
      <c r="Q380" s="9">
        <f t="shared" si="38"/>
        <v>1.0297348641281903</v>
      </c>
      <c r="R380" s="9">
        <f t="shared" si="39"/>
        <v>0.72982572065747087</v>
      </c>
      <c r="S380" s="3"/>
    </row>
    <row r="381" spans="2:19" s="4" customFormat="1" ht="15" customHeight="1" x14ac:dyDescent="0.25">
      <c r="B381" s="3" t="s">
        <v>335</v>
      </c>
      <c r="C381" s="3" t="s">
        <v>358</v>
      </c>
      <c r="D381" s="3" t="s">
        <v>418</v>
      </c>
      <c r="E381" s="6">
        <v>9936</v>
      </c>
      <c r="F381" s="6">
        <v>10335</v>
      </c>
      <c r="G381" s="6">
        <v>1530</v>
      </c>
      <c r="H381" s="6">
        <v>5995</v>
      </c>
      <c r="I381" s="6">
        <v>915</v>
      </c>
      <c r="J381" s="6">
        <v>5</v>
      </c>
      <c r="K381" s="6"/>
      <c r="L381" s="6"/>
      <c r="M381" s="8">
        <f t="shared" si="37"/>
        <v>8445</v>
      </c>
      <c r="N381" s="6">
        <v>89</v>
      </c>
      <c r="O381" s="6">
        <v>2</v>
      </c>
      <c r="P381" s="6">
        <v>8536</v>
      </c>
      <c r="Q381" s="9">
        <f t="shared" si="38"/>
        <v>1.0401570048309179</v>
      </c>
      <c r="R381" s="9">
        <f t="shared" si="39"/>
        <v>0.8499396135265701</v>
      </c>
      <c r="S381" s="3"/>
    </row>
    <row r="382" spans="2:19" s="4" customFormat="1" ht="15" customHeight="1" x14ac:dyDescent="0.25">
      <c r="B382" s="3" t="s">
        <v>335</v>
      </c>
      <c r="C382" s="3" t="s">
        <v>358</v>
      </c>
      <c r="D382" s="3" t="s">
        <v>355</v>
      </c>
      <c r="E382" s="6">
        <v>4208</v>
      </c>
      <c r="F382" s="6">
        <v>1454</v>
      </c>
      <c r="G382" s="6">
        <v>353</v>
      </c>
      <c r="H382" s="6">
        <v>528</v>
      </c>
      <c r="I382" s="6">
        <v>104</v>
      </c>
      <c r="J382" s="6"/>
      <c r="K382" s="6"/>
      <c r="L382" s="6"/>
      <c r="M382" s="8">
        <f t="shared" si="37"/>
        <v>985</v>
      </c>
      <c r="N382" s="6">
        <v>3</v>
      </c>
      <c r="O382" s="6"/>
      <c r="P382" s="6">
        <v>988</v>
      </c>
      <c r="Q382" s="9">
        <f t="shared" si="38"/>
        <v>0.34553231939163498</v>
      </c>
      <c r="R382" s="9">
        <f t="shared" si="39"/>
        <v>0.23407794676806085</v>
      </c>
      <c r="S382" s="3"/>
    </row>
    <row r="383" spans="2:19" s="4" customFormat="1" ht="15" customHeight="1" x14ac:dyDescent="0.25">
      <c r="B383" s="3" t="s">
        <v>335</v>
      </c>
      <c r="C383" s="3" t="s">
        <v>358</v>
      </c>
      <c r="D383" s="3" t="s">
        <v>637</v>
      </c>
      <c r="E383" s="6">
        <v>513842</v>
      </c>
      <c r="F383" s="6">
        <v>630172</v>
      </c>
      <c r="G383" s="6">
        <v>87195</v>
      </c>
      <c r="H383" s="6">
        <v>158995</v>
      </c>
      <c r="I383" s="6">
        <v>170177</v>
      </c>
      <c r="J383" s="6">
        <v>57954</v>
      </c>
      <c r="K383" s="6">
        <v>44105</v>
      </c>
      <c r="L383" s="6">
        <v>14126</v>
      </c>
      <c r="M383" s="8">
        <f t="shared" si="37"/>
        <v>532552</v>
      </c>
      <c r="N383" s="6">
        <v>9940</v>
      </c>
      <c r="O383" s="6">
        <v>222</v>
      </c>
      <c r="P383" s="6">
        <v>542714</v>
      </c>
      <c r="Q383" s="9">
        <f t="shared" si="38"/>
        <v>1.2263925486822798</v>
      </c>
      <c r="R383" s="9">
        <f t="shared" si="39"/>
        <v>1.0364119709949751</v>
      </c>
      <c r="S383" s="3"/>
    </row>
    <row r="384" spans="2:19" s="4" customFormat="1" ht="15" customHeight="1" x14ac:dyDescent="0.25">
      <c r="B384" s="3" t="s">
        <v>335</v>
      </c>
      <c r="C384" s="3" t="s">
        <v>358</v>
      </c>
      <c r="D384" s="3" t="s">
        <v>638</v>
      </c>
      <c r="E384" s="6">
        <v>74843</v>
      </c>
      <c r="F384" s="6">
        <v>68457</v>
      </c>
      <c r="G384" s="6">
        <v>28822</v>
      </c>
      <c r="H384" s="6">
        <v>9101</v>
      </c>
      <c r="I384" s="6">
        <v>4781</v>
      </c>
      <c r="J384" s="6">
        <v>674</v>
      </c>
      <c r="K384" s="6"/>
      <c r="L384" s="6"/>
      <c r="M384" s="8">
        <f t="shared" si="37"/>
        <v>43378</v>
      </c>
      <c r="N384" s="6">
        <v>96</v>
      </c>
      <c r="O384" s="6">
        <v>6</v>
      </c>
      <c r="P384" s="6">
        <v>43480</v>
      </c>
      <c r="Q384" s="9">
        <f t="shared" si="38"/>
        <v>0.91467471907860454</v>
      </c>
      <c r="R384" s="9">
        <f t="shared" si="39"/>
        <v>0.57958660128535733</v>
      </c>
      <c r="S384" s="3"/>
    </row>
    <row r="385" spans="2:19" s="4" customFormat="1" ht="15" customHeight="1" x14ac:dyDescent="0.25">
      <c r="B385" s="3" t="s">
        <v>335</v>
      </c>
      <c r="C385" s="3" t="s">
        <v>358</v>
      </c>
      <c r="D385" s="3" t="s">
        <v>639</v>
      </c>
      <c r="E385" s="6">
        <v>3332</v>
      </c>
      <c r="F385" s="6">
        <v>2763</v>
      </c>
      <c r="G385" s="6">
        <v>402</v>
      </c>
      <c r="H385" s="6">
        <v>1110</v>
      </c>
      <c r="I385" s="6">
        <v>116</v>
      </c>
      <c r="J385" s="6"/>
      <c r="K385" s="6"/>
      <c r="L385" s="6"/>
      <c r="M385" s="8">
        <f t="shared" si="37"/>
        <v>1628</v>
      </c>
      <c r="N385" s="6">
        <v>5</v>
      </c>
      <c r="O385" s="6"/>
      <c r="P385" s="6">
        <v>1633</v>
      </c>
      <c r="Q385" s="9">
        <f t="shared" si="38"/>
        <v>0.82923169267707086</v>
      </c>
      <c r="R385" s="9">
        <f t="shared" si="39"/>
        <v>0.48859543817527012</v>
      </c>
      <c r="S385" s="3"/>
    </row>
    <row r="386" spans="2:19" s="4" customFormat="1" ht="15" customHeight="1" x14ac:dyDescent="0.25">
      <c r="B386" s="3" t="s">
        <v>335</v>
      </c>
      <c r="C386" s="3" t="s">
        <v>358</v>
      </c>
      <c r="D386" s="3" t="s">
        <v>640</v>
      </c>
      <c r="E386" s="6">
        <v>5108</v>
      </c>
      <c r="F386" s="6">
        <v>4057</v>
      </c>
      <c r="G386" s="6">
        <v>741</v>
      </c>
      <c r="H386" s="6">
        <v>1609</v>
      </c>
      <c r="I386" s="6">
        <v>111</v>
      </c>
      <c r="J386" s="6"/>
      <c r="K386" s="6">
        <v>2</v>
      </c>
      <c r="L386" s="6"/>
      <c r="M386" s="8">
        <f t="shared" si="37"/>
        <v>2463</v>
      </c>
      <c r="N386" s="6">
        <v>11</v>
      </c>
      <c r="O386" s="6"/>
      <c r="P386" s="6">
        <v>2474</v>
      </c>
      <c r="Q386" s="9">
        <f t="shared" si="38"/>
        <v>0.79424432263116684</v>
      </c>
      <c r="R386" s="9">
        <f t="shared" si="39"/>
        <v>0.48218480814408771</v>
      </c>
      <c r="S386" s="3"/>
    </row>
    <row r="387" spans="2:19" s="4" customFormat="1" ht="15" customHeight="1" x14ac:dyDescent="0.25">
      <c r="B387" s="3" t="s">
        <v>335</v>
      </c>
      <c r="C387" s="3" t="s">
        <v>358</v>
      </c>
      <c r="D387" s="3" t="s">
        <v>641</v>
      </c>
      <c r="E387" s="6">
        <v>2950</v>
      </c>
      <c r="F387" s="6">
        <v>2280</v>
      </c>
      <c r="G387" s="6">
        <v>534</v>
      </c>
      <c r="H387" s="6">
        <v>706</v>
      </c>
      <c r="I387" s="6">
        <v>75</v>
      </c>
      <c r="J387" s="6"/>
      <c r="K387" s="6"/>
      <c r="L387" s="6"/>
      <c r="M387" s="8">
        <f t="shared" si="37"/>
        <v>1315</v>
      </c>
      <c r="N387" s="6">
        <v>7</v>
      </c>
      <c r="O387" s="6"/>
      <c r="P387" s="6">
        <v>1322</v>
      </c>
      <c r="Q387" s="9">
        <f t="shared" si="38"/>
        <v>0.77288135593220342</v>
      </c>
      <c r="R387" s="9">
        <f t="shared" si="39"/>
        <v>0.4457627118644068</v>
      </c>
      <c r="S387" s="3"/>
    </row>
    <row r="388" spans="2:19" s="4" customFormat="1" ht="15" customHeight="1" x14ac:dyDescent="0.25">
      <c r="B388" s="3" t="s">
        <v>335</v>
      </c>
      <c r="C388" s="3" t="s">
        <v>358</v>
      </c>
      <c r="D388" s="3" t="s">
        <v>642</v>
      </c>
      <c r="E388" s="6">
        <v>4064</v>
      </c>
      <c r="F388" s="6">
        <v>2115</v>
      </c>
      <c r="G388" s="6">
        <v>811</v>
      </c>
      <c r="H388" s="6">
        <v>651</v>
      </c>
      <c r="I388" s="6">
        <v>106</v>
      </c>
      <c r="J388" s="6"/>
      <c r="K388" s="6"/>
      <c r="L388" s="6"/>
      <c r="M388" s="8">
        <f t="shared" si="37"/>
        <v>1568</v>
      </c>
      <c r="N388" s="6">
        <v>5</v>
      </c>
      <c r="O388" s="6"/>
      <c r="P388" s="6">
        <v>1573</v>
      </c>
      <c r="Q388" s="9">
        <f t="shared" si="38"/>
        <v>0.52042322834645671</v>
      </c>
      <c r="R388" s="9">
        <f t="shared" si="39"/>
        <v>0.38582677165354329</v>
      </c>
      <c r="S388" s="3"/>
    </row>
    <row r="389" spans="2:19" s="4" customFormat="1" ht="15" customHeight="1" x14ac:dyDescent="0.25">
      <c r="B389" s="3" t="s">
        <v>335</v>
      </c>
      <c r="C389" s="3" t="s">
        <v>358</v>
      </c>
      <c r="D389" s="3" t="s">
        <v>643</v>
      </c>
      <c r="E389" s="6">
        <v>4240</v>
      </c>
      <c r="F389" s="6">
        <v>3014</v>
      </c>
      <c r="G389" s="6">
        <v>551</v>
      </c>
      <c r="H389" s="6">
        <v>1087</v>
      </c>
      <c r="I389" s="6">
        <v>243</v>
      </c>
      <c r="J389" s="6"/>
      <c r="K389" s="6"/>
      <c r="L389" s="6"/>
      <c r="M389" s="8">
        <f t="shared" si="37"/>
        <v>1881</v>
      </c>
      <c r="N389" s="6">
        <v>5</v>
      </c>
      <c r="O389" s="6"/>
      <c r="P389" s="6">
        <v>1886</v>
      </c>
      <c r="Q389" s="9">
        <f t="shared" si="38"/>
        <v>0.71084905660377362</v>
      </c>
      <c r="R389" s="9">
        <f t="shared" si="39"/>
        <v>0.44363207547169814</v>
      </c>
      <c r="S389" s="3"/>
    </row>
    <row r="390" spans="2:19" s="4" customFormat="1" ht="15" customHeight="1" x14ac:dyDescent="0.25">
      <c r="B390" s="3" t="s">
        <v>335</v>
      </c>
      <c r="C390" s="3" t="s">
        <v>358</v>
      </c>
      <c r="D390" s="3" t="s">
        <v>644</v>
      </c>
      <c r="E390" s="6">
        <v>5015</v>
      </c>
      <c r="F390" s="6">
        <v>2729</v>
      </c>
      <c r="G390" s="6">
        <v>375</v>
      </c>
      <c r="H390" s="6">
        <v>947</v>
      </c>
      <c r="I390" s="6">
        <v>352</v>
      </c>
      <c r="J390" s="6"/>
      <c r="K390" s="6"/>
      <c r="L390" s="6"/>
      <c r="M390" s="8">
        <f t="shared" si="37"/>
        <v>1674</v>
      </c>
      <c r="N390" s="6">
        <v>13</v>
      </c>
      <c r="O390" s="6"/>
      <c r="P390" s="6">
        <v>1687</v>
      </c>
      <c r="Q390" s="9">
        <f t="shared" si="38"/>
        <v>0.54416749750747762</v>
      </c>
      <c r="R390" s="9">
        <f t="shared" si="39"/>
        <v>0.33379860418743768</v>
      </c>
      <c r="S390" s="3"/>
    </row>
    <row r="391" spans="2:19" s="4" customFormat="1" ht="15" customHeight="1" x14ac:dyDescent="0.25">
      <c r="B391" s="3" t="s">
        <v>335</v>
      </c>
      <c r="C391" s="3" t="s">
        <v>358</v>
      </c>
      <c r="D391" s="3" t="s">
        <v>645</v>
      </c>
      <c r="E391" s="6">
        <v>1463</v>
      </c>
      <c r="F391" s="6">
        <v>1143</v>
      </c>
      <c r="G391" s="6">
        <v>230</v>
      </c>
      <c r="H391" s="6">
        <v>354</v>
      </c>
      <c r="I391" s="6">
        <v>43</v>
      </c>
      <c r="J391" s="6"/>
      <c r="K391" s="6"/>
      <c r="L391" s="6"/>
      <c r="M391" s="8">
        <f t="shared" si="37"/>
        <v>627</v>
      </c>
      <c r="N391" s="6">
        <v>1</v>
      </c>
      <c r="O391" s="6"/>
      <c r="P391" s="6">
        <v>628</v>
      </c>
      <c r="Q391" s="9">
        <f t="shared" si="38"/>
        <v>0.78127136021872867</v>
      </c>
      <c r="R391" s="9">
        <f t="shared" si="39"/>
        <v>0.42857142857142855</v>
      </c>
      <c r="S391" s="3"/>
    </row>
    <row r="392" spans="2:19" s="4" customFormat="1" ht="15" customHeight="1" x14ac:dyDescent="0.25">
      <c r="B392" s="3" t="s">
        <v>335</v>
      </c>
      <c r="C392" s="3" t="s">
        <v>358</v>
      </c>
      <c r="D392" s="3" t="s">
        <v>646</v>
      </c>
      <c r="E392" s="6">
        <v>2519</v>
      </c>
      <c r="F392" s="6">
        <v>1374</v>
      </c>
      <c r="G392" s="6">
        <v>291</v>
      </c>
      <c r="H392" s="6">
        <v>290</v>
      </c>
      <c r="I392" s="6">
        <v>305</v>
      </c>
      <c r="J392" s="6"/>
      <c r="K392" s="6"/>
      <c r="L392" s="6"/>
      <c r="M392" s="8">
        <f t="shared" si="37"/>
        <v>886</v>
      </c>
      <c r="N392" s="6">
        <v>5</v>
      </c>
      <c r="O392" s="6"/>
      <c r="P392" s="6">
        <v>891</v>
      </c>
      <c r="Q392" s="9">
        <f t="shared" si="38"/>
        <v>0.54545454545454541</v>
      </c>
      <c r="R392" s="9">
        <f t="shared" si="39"/>
        <v>0.35172687574434297</v>
      </c>
      <c r="S392" s="3"/>
    </row>
    <row r="393" spans="2:19" s="4" customFormat="1" ht="15" customHeight="1" x14ac:dyDescent="0.25">
      <c r="B393" s="3" t="s">
        <v>335</v>
      </c>
      <c r="C393" s="3" t="s">
        <v>358</v>
      </c>
      <c r="D393" s="3" t="s">
        <v>647</v>
      </c>
      <c r="E393" s="6">
        <v>2904</v>
      </c>
      <c r="F393" s="6">
        <v>2269</v>
      </c>
      <c r="G393" s="6">
        <v>143</v>
      </c>
      <c r="H393" s="6">
        <v>1152</v>
      </c>
      <c r="I393" s="6">
        <v>224</v>
      </c>
      <c r="J393" s="6">
        <v>2</v>
      </c>
      <c r="K393" s="6"/>
      <c r="L393" s="6"/>
      <c r="M393" s="8">
        <f t="shared" si="37"/>
        <v>1521</v>
      </c>
      <c r="N393" s="6">
        <v>5</v>
      </c>
      <c r="O393" s="6">
        <v>1</v>
      </c>
      <c r="P393" s="6">
        <v>1527</v>
      </c>
      <c r="Q393" s="9">
        <f t="shared" si="38"/>
        <v>0.78133608815427003</v>
      </c>
      <c r="R393" s="9">
        <f t="shared" si="39"/>
        <v>0.52376033057851235</v>
      </c>
      <c r="S393" s="3"/>
    </row>
    <row r="394" spans="2:19" s="4" customFormat="1" ht="15" customHeight="1" x14ac:dyDescent="0.25">
      <c r="B394" s="3" t="s">
        <v>335</v>
      </c>
      <c r="C394" s="3" t="s">
        <v>358</v>
      </c>
      <c r="D394" s="3" t="s">
        <v>648</v>
      </c>
      <c r="E394" s="6">
        <v>4353</v>
      </c>
      <c r="F394" s="6">
        <v>3009</v>
      </c>
      <c r="G394" s="6">
        <v>132</v>
      </c>
      <c r="H394" s="6">
        <v>314</v>
      </c>
      <c r="I394" s="6">
        <v>45</v>
      </c>
      <c r="J394" s="6"/>
      <c r="K394" s="6"/>
      <c r="L394" s="6"/>
      <c r="M394" s="8">
        <f>SUM(G394:L394)</f>
        <v>491</v>
      </c>
      <c r="N394" s="6"/>
      <c r="O394" s="6"/>
      <c r="P394" s="6">
        <v>491</v>
      </c>
      <c r="Q394" s="9">
        <f t="shared" si="38"/>
        <v>0.69124741557546521</v>
      </c>
      <c r="R394" s="9">
        <f t="shared" si="39"/>
        <v>0.11279577303009419</v>
      </c>
      <c r="S394" s="3"/>
    </row>
    <row r="395" spans="2:19" s="4" customFormat="1" ht="15" customHeight="1" x14ac:dyDescent="0.25">
      <c r="B395" s="27" t="s">
        <v>626</v>
      </c>
      <c r="C395" s="28"/>
      <c r="D395" s="29"/>
      <c r="E395" s="25">
        <f>SUM(E351:E394)</f>
        <v>1061914</v>
      </c>
      <c r="F395" s="25">
        <f t="shared" ref="F395:P395" si="40">SUM(F351:F394)</f>
        <v>1185950</v>
      </c>
      <c r="G395" s="25">
        <f t="shared" si="40"/>
        <v>195740</v>
      </c>
      <c r="H395" s="25">
        <f t="shared" si="40"/>
        <v>367803</v>
      </c>
      <c r="I395" s="25">
        <f t="shared" si="40"/>
        <v>251728</v>
      </c>
      <c r="J395" s="25">
        <f t="shared" si="40"/>
        <v>72649</v>
      </c>
      <c r="K395" s="25">
        <f t="shared" si="40"/>
        <v>47947</v>
      </c>
      <c r="L395" s="25">
        <f t="shared" si="40"/>
        <v>14326</v>
      </c>
      <c r="M395" s="25">
        <f t="shared" si="40"/>
        <v>950193</v>
      </c>
      <c r="N395" s="25">
        <f t="shared" si="40"/>
        <v>13705</v>
      </c>
      <c r="O395" s="25">
        <f t="shared" si="40"/>
        <v>394</v>
      </c>
      <c r="P395" s="25">
        <f t="shared" si="40"/>
        <v>964292</v>
      </c>
      <c r="Q395" s="26">
        <f>F395/E395</f>
        <v>1.1168041856496853</v>
      </c>
      <c r="R395" s="26">
        <f>+M395/E395</f>
        <v>0.89479279866354522</v>
      </c>
      <c r="S395" s="24"/>
    </row>
    <row r="396" spans="2:19" s="4" customFormat="1" ht="15" customHeight="1" x14ac:dyDescent="0.25">
      <c r="B396" s="3" t="s">
        <v>336</v>
      </c>
      <c r="C396" s="3" t="s">
        <v>359</v>
      </c>
      <c r="D396" s="3" t="s">
        <v>419</v>
      </c>
      <c r="E396" s="6">
        <v>12019</v>
      </c>
      <c r="F396" s="6">
        <v>11848</v>
      </c>
      <c r="G396" s="6">
        <v>4574</v>
      </c>
      <c r="H396" s="6">
        <v>4026</v>
      </c>
      <c r="I396" s="6">
        <v>2165</v>
      </c>
      <c r="J396" s="6">
        <v>45</v>
      </c>
      <c r="K396" s="6"/>
      <c r="L396" s="6"/>
      <c r="M396" s="8">
        <f t="shared" si="34"/>
        <v>10810</v>
      </c>
      <c r="N396" s="6">
        <v>156</v>
      </c>
      <c r="O396" s="6">
        <v>6</v>
      </c>
      <c r="P396" s="6">
        <v>10972</v>
      </c>
      <c r="Q396" s="9">
        <f t="shared" ref="Q396:Q448" si="41">F396/E396</f>
        <v>0.98577252683251515</v>
      </c>
      <c r="R396" s="9">
        <f t="shared" ref="R396:R447" si="42">+M396/E396</f>
        <v>0.89940926865795823</v>
      </c>
      <c r="S396" s="3"/>
    </row>
    <row r="397" spans="2:19" s="4" customFormat="1" ht="15" customHeight="1" x14ac:dyDescent="0.25">
      <c r="B397" s="3" t="s">
        <v>336</v>
      </c>
      <c r="C397" s="3" t="s">
        <v>359</v>
      </c>
      <c r="D397" s="3" t="s">
        <v>420</v>
      </c>
      <c r="E397" s="6">
        <v>309137</v>
      </c>
      <c r="F397" s="6">
        <v>306909</v>
      </c>
      <c r="G397" s="6">
        <v>86628</v>
      </c>
      <c r="H397" s="6">
        <v>60359</v>
      </c>
      <c r="I397" s="6">
        <v>63173</v>
      </c>
      <c r="J397" s="6">
        <v>36291</v>
      </c>
      <c r="K397" s="6">
        <v>13440</v>
      </c>
      <c r="L397" s="6">
        <v>11142</v>
      </c>
      <c r="M397" s="8">
        <f t="shared" si="34"/>
        <v>271033</v>
      </c>
      <c r="N397" s="6">
        <v>6935</v>
      </c>
      <c r="O397" s="6">
        <v>398</v>
      </c>
      <c r="P397" s="6">
        <v>278366</v>
      </c>
      <c r="Q397" s="9">
        <f t="shared" si="41"/>
        <v>0.99279283942070995</v>
      </c>
      <c r="R397" s="9">
        <f t="shared" si="42"/>
        <v>0.87674073307303879</v>
      </c>
      <c r="S397" s="3"/>
    </row>
    <row r="398" spans="2:19" s="4" customFormat="1" ht="15" customHeight="1" x14ac:dyDescent="0.25">
      <c r="B398" s="3" t="s">
        <v>336</v>
      </c>
      <c r="C398" s="3" t="s">
        <v>359</v>
      </c>
      <c r="D398" s="3" t="s">
        <v>421</v>
      </c>
      <c r="E398" s="6">
        <v>3663</v>
      </c>
      <c r="F398" s="6">
        <v>3585</v>
      </c>
      <c r="G398" s="6">
        <v>366</v>
      </c>
      <c r="H398" s="6">
        <v>1773</v>
      </c>
      <c r="I398" s="6">
        <v>772</v>
      </c>
      <c r="J398" s="6"/>
      <c r="K398" s="6"/>
      <c r="L398" s="6"/>
      <c r="M398" s="8">
        <f t="shared" si="34"/>
        <v>2911</v>
      </c>
      <c r="N398" s="6">
        <v>28</v>
      </c>
      <c r="O398" s="6"/>
      <c r="P398" s="6">
        <v>2939</v>
      </c>
      <c r="Q398" s="9">
        <f t="shared" si="41"/>
        <v>0.97870597870597875</v>
      </c>
      <c r="R398" s="9">
        <f t="shared" si="42"/>
        <v>0.79470379470379471</v>
      </c>
      <c r="S398" s="3"/>
    </row>
    <row r="399" spans="2:19" s="4" customFormat="1" ht="15" customHeight="1" x14ac:dyDescent="0.25">
      <c r="B399" s="3" t="s">
        <v>336</v>
      </c>
      <c r="C399" s="3" t="s">
        <v>359</v>
      </c>
      <c r="D399" s="3" t="s">
        <v>402</v>
      </c>
      <c r="E399" s="6">
        <v>2668</v>
      </c>
      <c r="F399" s="6">
        <v>2646</v>
      </c>
      <c r="G399" s="6">
        <v>1427</v>
      </c>
      <c r="H399" s="6">
        <v>816</v>
      </c>
      <c r="I399" s="6"/>
      <c r="J399" s="6"/>
      <c r="K399" s="6"/>
      <c r="L399" s="6"/>
      <c r="M399" s="8">
        <f t="shared" si="34"/>
        <v>2243</v>
      </c>
      <c r="N399" s="6">
        <v>15</v>
      </c>
      <c r="O399" s="6">
        <v>1</v>
      </c>
      <c r="P399" s="6">
        <v>2259</v>
      </c>
      <c r="Q399" s="9">
        <f t="shared" si="41"/>
        <v>0.99175412293853071</v>
      </c>
      <c r="R399" s="9">
        <f t="shared" si="42"/>
        <v>0.84070464767616193</v>
      </c>
      <c r="S399" s="3"/>
    </row>
    <row r="400" spans="2:19" s="4" customFormat="1" ht="15" customHeight="1" x14ac:dyDescent="0.25">
      <c r="B400" s="3" t="s">
        <v>336</v>
      </c>
      <c r="C400" s="3" t="s">
        <v>359</v>
      </c>
      <c r="D400" s="3" t="s">
        <v>422</v>
      </c>
      <c r="E400" s="6">
        <v>11072</v>
      </c>
      <c r="F400" s="6">
        <v>10105</v>
      </c>
      <c r="G400" s="6">
        <v>5129</v>
      </c>
      <c r="H400" s="6">
        <v>2831</v>
      </c>
      <c r="I400" s="6">
        <v>1308</v>
      </c>
      <c r="J400" s="6">
        <v>1</v>
      </c>
      <c r="K400" s="6"/>
      <c r="L400" s="6"/>
      <c r="M400" s="8">
        <f t="shared" si="34"/>
        <v>9269</v>
      </c>
      <c r="N400" s="6">
        <v>96</v>
      </c>
      <c r="O400" s="6">
        <v>17</v>
      </c>
      <c r="P400" s="6">
        <v>9382</v>
      </c>
      <c r="Q400" s="9">
        <f t="shared" si="41"/>
        <v>0.91266257225433522</v>
      </c>
      <c r="R400" s="9">
        <f t="shared" si="42"/>
        <v>0.83715679190751446</v>
      </c>
      <c r="S400" s="3"/>
    </row>
    <row r="401" spans="2:19" s="4" customFormat="1" ht="15" customHeight="1" x14ac:dyDescent="0.25">
      <c r="B401" s="3" t="s">
        <v>336</v>
      </c>
      <c r="C401" s="3" t="s">
        <v>359</v>
      </c>
      <c r="D401" s="3" t="s">
        <v>423</v>
      </c>
      <c r="E401" s="6">
        <v>3522</v>
      </c>
      <c r="F401" s="6">
        <v>3444</v>
      </c>
      <c r="G401" s="6">
        <v>984</v>
      </c>
      <c r="H401" s="6">
        <v>1225</v>
      </c>
      <c r="I401" s="6">
        <v>519</v>
      </c>
      <c r="J401" s="6">
        <v>48</v>
      </c>
      <c r="K401" s="6">
        <v>25</v>
      </c>
      <c r="L401" s="6">
        <v>3</v>
      </c>
      <c r="M401" s="8">
        <f t="shared" si="34"/>
        <v>2804</v>
      </c>
      <c r="N401" s="6">
        <v>54</v>
      </c>
      <c r="O401" s="6"/>
      <c r="P401" s="6">
        <v>2858</v>
      </c>
      <c r="Q401" s="9">
        <f t="shared" si="41"/>
        <v>0.97785349233390118</v>
      </c>
      <c r="R401" s="9">
        <f t="shared" si="42"/>
        <v>0.7961385576377058</v>
      </c>
      <c r="S401" s="3"/>
    </row>
    <row r="402" spans="2:19" s="4" customFormat="1" ht="15" customHeight="1" x14ac:dyDescent="0.25">
      <c r="B402" s="3" t="s">
        <v>336</v>
      </c>
      <c r="C402" s="3" t="s">
        <v>359</v>
      </c>
      <c r="D402" s="3" t="s">
        <v>424</v>
      </c>
      <c r="E402" s="6">
        <v>5607</v>
      </c>
      <c r="F402" s="6">
        <v>5448</v>
      </c>
      <c r="G402" s="6">
        <v>2475</v>
      </c>
      <c r="H402" s="6">
        <v>1616</v>
      </c>
      <c r="I402" s="6">
        <v>120</v>
      </c>
      <c r="J402" s="6"/>
      <c r="K402" s="6"/>
      <c r="L402" s="6"/>
      <c r="M402" s="8">
        <f t="shared" si="34"/>
        <v>4211</v>
      </c>
      <c r="N402" s="6">
        <v>45</v>
      </c>
      <c r="O402" s="6">
        <v>3</v>
      </c>
      <c r="P402" s="6">
        <v>4259</v>
      </c>
      <c r="Q402" s="9">
        <f t="shared" si="41"/>
        <v>0.97164258962011774</v>
      </c>
      <c r="R402" s="9">
        <f t="shared" si="42"/>
        <v>0.75102550383449262</v>
      </c>
      <c r="S402" s="3"/>
    </row>
    <row r="403" spans="2:19" s="4" customFormat="1" ht="15" customHeight="1" x14ac:dyDescent="0.25">
      <c r="B403" s="3" t="s">
        <v>336</v>
      </c>
      <c r="C403" s="3" t="s">
        <v>359</v>
      </c>
      <c r="D403" s="3" t="s">
        <v>425</v>
      </c>
      <c r="E403" s="6">
        <v>25809</v>
      </c>
      <c r="F403" s="6">
        <v>25503</v>
      </c>
      <c r="G403" s="6">
        <v>19805</v>
      </c>
      <c r="H403" s="6">
        <v>3220</v>
      </c>
      <c r="I403" s="6">
        <v>144</v>
      </c>
      <c r="J403" s="6">
        <v>20</v>
      </c>
      <c r="K403" s="6"/>
      <c r="L403" s="6"/>
      <c r="M403" s="8">
        <f t="shared" si="34"/>
        <v>23189</v>
      </c>
      <c r="N403" s="6">
        <v>220</v>
      </c>
      <c r="O403" s="6">
        <v>26</v>
      </c>
      <c r="P403" s="6">
        <v>23435</v>
      </c>
      <c r="Q403" s="9">
        <f t="shared" si="41"/>
        <v>0.98814367081250731</v>
      </c>
      <c r="R403" s="9">
        <f t="shared" si="42"/>
        <v>0.8984850246038204</v>
      </c>
      <c r="S403" s="3"/>
    </row>
    <row r="404" spans="2:19" s="4" customFormat="1" ht="15" customHeight="1" x14ac:dyDescent="0.25">
      <c r="B404" s="3" t="s">
        <v>336</v>
      </c>
      <c r="C404" s="3" t="s">
        <v>359</v>
      </c>
      <c r="D404" s="3" t="s">
        <v>426</v>
      </c>
      <c r="E404" s="6">
        <v>3244</v>
      </c>
      <c r="F404" s="6">
        <v>3216</v>
      </c>
      <c r="G404" s="6">
        <v>1589</v>
      </c>
      <c r="H404" s="6">
        <v>1057</v>
      </c>
      <c r="I404" s="6"/>
      <c r="J404" s="6"/>
      <c r="K404" s="6"/>
      <c r="L404" s="6"/>
      <c r="M404" s="8">
        <f t="shared" si="34"/>
        <v>2646</v>
      </c>
      <c r="N404" s="6">
        <v>16</v>
      </c>
      <c r="O404" s="6">
        <v>1</v>
      </c>
      <c r="P404" s="6">
        <v>2663</v>
      </c>
      <c r="Q404" s="9">
        <f t="shared" si="41"/>
        <v>0.99136868064118377</v>
      </c>
      <c r="R404" s="9">
        <f t="shared" si="42"/>
        <v>0.81565967940813811</v>
      </c>
      <c r="S404" s="3"/>
    </row>
    <row r="405" spans="2:19" s="4" customFormat="1" ht="15" customHeight="1" x14ac:dyDescent="0.25">
      <c r="B405" s="3" t="s">
        <v>336</v>
      </c>
      <c r="C405" s="3" t="s">
        <v>359</v>
      </c>
      <c r="D405" s="3" t="s">
        <v>427</v>
      </c>
      <c r="E405" s="6">
        <v>5172</v>
      </c>
      <c r="F405" s="6">
        <v>5148</v>
      </c>
      <c r="G405" s="6">
        <v>1527</v>
      </c>
      <c r="H405" s="6">
        <v>2321</v>
      </c>
      <c r="I405" s="6">
        <v>806</v>
      </c>
      <c r="J405" s="6"/>
      <c r="K405" s="6"/>
      <c r="L405" s="6"/>
      <c r="M405" s="8">
        <f t="shared" si="34"/>
        <v>4654</v>
      </c>
      <c r="N405" s="6">
        <v>37</v>
      </c>
      <c r="O405" s="6"/>
      <c r="P405" s="6">
        <v>4691</v>
      </c>
      <c r="Q405" s="9">
        <f t="shared" si="41"/>
        <v>0.9953596287703016</v>
      </c>
      <c r="R405" s="9">
        <f t="shared" si="42"/>
        <v>0.89984532095901004</v>
      </c>
      <c r="S405" s="3"/>
    </row>
    <row r="406" spans="2:19" s="4" customFormat="1" ht="15" customHeight="1" x14ac:dyDescent="0.25">
      <c r="B406" s="3" t="s">
        <v>336</v>
      </c>
      <c r="C406" s="3" t="s">
        <v>359</v>
      </c>
      <c r="D406" s="3" t="s">
        <v>428</v>
      </c>
      <c r="E406" s="6">
        <v>926</v>
      </c>
      <c r="F406" s="6">
        <v>826</v>
      </c>
      <c r="G406" s="6">
        <v>565</v>
      </c>
      <c r="H406" s="6">
        <v>132</v>
      </c>
      <c r="I406" s="6"/>
      <c r="J406" s="6"/>
      <c r="K406" s="6"/>
      <c r="L406" s="6"/>
      <c r="M406" s="8">
        <f t="shared" si="34"/>
        <v>697</v>
      </c>
      <c r="N406" s="6">
        <v>1</v>
      </c>
      <c r="O406" s="6"/>
      <c r="P406" s="6">
        <v>698</v>
      </c>
      <c r="Q406" s="9">
        <f t="shared" si="41"/>
        <v>0.89200863930885532</v>
      </c>
      <c r="R406" s="9">
        <f t="shared" si="42"/>
        <v>0.75269978401727866</v>
      </c>
      <c r="S406" s="3"/>
    </row>
    <row r="407" spans="2:19" s="4" customFormat="1" ht="15" customHeight="1" x14ac:dyDescent="0.25">
      <c r="B407" s="3" t="s">
        <v>336</v>
      </c>
      <c r="C407" s="3" t="s">
        <v>359</v>
      </c>
      <c r="D407" s="3" t="s">
        <v>429</v>
      </c>
      <c r="E407" s="6">
        <v>3133</v>
      </c>
      <c r="F407" s="6">
        <v>3112</v>
      </c>
      <c r="G407" s="6">
        <v>1228</v>
      </c>
      <c r="H407" s="6">
        <v>1253</v>
      </c>
      <c r="I407" s="6">
        <v>272</v>
      </c>
      <c r="J407" s="6">
        <v>1</v>
      </c>
      <c r="K407" s="6"/>
      <c r="L407" s="6"/>
      <c r="M407" s="8">
        <f t="shared" si="34"/>
        <v>2754</v>
      </c>
      <c r="N407" s="6">
        <v>35</v>
      </c>
      <c r="O407" s="6">
        <v>3</v>
      </c>
      <c r="P407" s="6">
        <v>2792</v>
      </c>
      <c r="Q407" s="9">
        <f t="shared" si="41"/>
        <v>0.99329715927226303</v>
      </c>
      <c r="R407" s="9">
        <f t="shared" si="42"/>
        <v>0.87902968400893711</v>
      </c>
      <c r="S407" s="3"/>
    </row>
    <row r="408" spans="2:19" s="4" customFormat="1" ht="15" customHeight="1" x14ac:dyDescent="0.25">
      <c r="B408" s="3" t="s">
        <v>336</v>
      </c>
      <c r="C408" s="3" t="s">
        <v>359</v>
      </c>
      <c r="D408" s="3" t="s">
        <v>430</v>
      </c>
      <c r="E408" s="6">
        <v>4176</v>
      </c>
      <c r="F408" s="6">
        <v>4117</v>
      </c>
      <c r="G408" s="6">
        <v>1955</v>
      </c>
      <c r="H408" s="6">
        <v>1319</v>
      </c>
      <c r="I408" s="6">
        <v>164</v>
      </c>
      <c r="J408" s="6"/>
      <c r="K408" s="6"/>
      <c r="L408" s="6"/>
      <c r="M408" s="8">
        <f t="shared" si="34"/>
        <v>3438</v>
      </c>
      <c r="N408" s="6">
        <v>32</v>
      </c>
      <c r="O408" s="6">
        <v>2</v>
      </c>
      <c r="P408" s="6">
        <v>3472</v>
      </c>
      <c r="Q408" s="9">
        <f t="shared" si="41"/>
        <v>0.98587164750957856</v>
      </c>
      <c r="R408" s="9">
        <f t="shared" si="42"/>
        <v>0.82327586206896552</v>
      </c>
      <c r="S408" s="3"/>
    </row>
    <row r="409" spans="2:19" s="4" customFormat="1" ht="15" customHeight="1" x14ac:dyDescent="0.25">
      <c r="B409" s="3" t="s">
        <v>336</v>
      </c>
      <c r="C409" s="3" t="s">
        <v>359</v>
      </c>
      <c r="D409" s="3" t="s">
        <v>431</v>
      </c>
      <c r="E409" s="6">
        <v>14182</v>
      </c>
      <c r="F409" s="6">
        <v>13490</v>
      </c>
      <c r="G409" s="6">
        <v>2610</v>
      </c>
      <c r="H409" s="6">
        <v>4163</v>
      </c>
      <c r="I409" s="6">
        <v>4093</v>
      </c>
      <c r="J409" s="6">
        <v>1308</v>
      </c>
      <c r="K409" s="6">
        <v>114</v>
      </c>
      <c r="L409" s="6">
        <v>177</v>
      </c>
      <c r="M409" s="8">
        <f t="shared" si="34"/>
        <v>12465</v>
      </c>
      <c r="N409" s="6">
        <v>321</v>
      </c>
      <c r="O409" s="6">
        <v>11</v>
      </c>
      <c r="P409" s="6">
        <v>12797</v>
      </c>
      <c r="Q409" s="9">
        <f t="shared" si="41"/>
        <v>0.95120575377238759</v>
      </c>
      <c r="R409" s="9">
        <f t="shared" si="42"/>
        <v>0.87893103934564942</v>
      </c>
      <c r="S409" s="3"/>
    </row>
    <row r="410" spans="2:19" s="4" customFormat="1" ht="15" customHeight="1" x14ac:dyDescent="0.25">
      <c r="B410" s="3" t="s">
        <v>336</v>
      </c>
      <c r="C410" s="3" t="s">
        <v>359</v>
      </c>
      <c r="D410" s="3" t="s">
        <v>432</v>
      </c>
      <c r="E410" s="6">
        <v>5040</v>
      </c>
      <c r="F410" s="6">
        <v>4995</v>
      </c>
      <c r="G410" s="6">
        <v>3048</v>
      </c>
      <c r="H410" s="6">
        <v>817</v>
      </c>
      <c r="I410" s="6">
        <v>45</v>
      </c>
      <c r="J410" s="6"/>
      <c r="K410" s="6"/>
      <c r="L410" s="6"/>
      <c r="M410" s="8">
        <f t="shared" si="34"/>
        <v>3910</v>
      </c>
      <c r="N410" s="6">
        <v>23</v>
      </c>
      <c r="O410" s="6">
        <v>1</v>
      </c>
      <c r="P410" s="6">
        <v>3934</v>
      </c>
      <c r="Q410" s="9">
        <f t="shared" si="41"/>
        <v>0.9910714285714286</v>
      </c>
      <c r="R410" s="9">
        <f t="shared" si="42"/>
        <v>0.77579365079365081</v>
      </c>
      <c r="S410" s="3"/>
    </row>
    <row r="411" spans="2:19" s="4" customFormat="1" ht="15" customHeight="1" x14ac:dyDescent="0.25">
      <c r="B411" s="3" t="s">
        <v>336</v>
      </c>
      <c r="C411" s="3" t="s">
        <v>359</v>
      </c>
      <c r="D411" s="3" t="s">
        <v>433</v>
      </c>
      <c r="E411" s="6">
        <v>5843</v>
      </c>
      <c r="F411" s="6">
        <v>5788</v>
      </c>
      <c r="G411" s="6">
        <v>2291</v>
      </c>
      <c r="H411" s="6">
        <v>2367</v>
      </c>
      <c r="I411" s="6">
        <v>476</v>
      </c>
      <c r="J411" s="6"/>
      <c r="K411" s="6"/>
      <c r="L411" s="6">
        <v>2</v>
      </c>
      <c r="M411" s="8">
        <f t="shared" si="34"/>
        <v>5136</v>
      </c>
      <c r="N411" s="6">
        <v>100</v>
      </c>
      <c r="O411" s="6">
        <v>6</v>
      </c>
      <c r="P411" s="6">
        <v>5242</v>
      </c>
      <c r="Q411" s="9">
        <f t="shared" si="41"/>
        <v>0.99058702721204861</v>
      </c>
      <c r="R411" s="9">
        <f t="shared" si="42"/>
        <v>0.87900051343487939</v>
      </c>
      <c r="S411" s="3"/>
    </row>
    <row r="412" spans="2:19" s="4" customFormat="1" ht="15" customHeight="1" x14ac:dyDescent="0.25">
      <c r="B412" s="3" t="s">
        <v>336</v>
      </c>
      <c r="C412" s="3" t="s">
        <v>359</v>
      </c>
      <c r="D412" s="3" t="s">
        <v>185</v>
      </c>
      <c r="E412" s="6">
        <v>16521</v>
      </c>
      <c r="F412" s="6">
        <v>16340</v>
      </c>
      <c r="G412" s="6">
        <v>7569</v>
      </c>
      <c r="H412" s="6">
        <v>3913</v>
      </c>
      <c r="I412" s="6">
        <v>2498</v>
      </c>
      <c r="J412" s="6">
        <v>316</v>
      </c>
      <c r="K412" s="6">
        <v>12</v>
      </c>
      <c r="L412" s="6"/>
      <c r="M412" s="8">
        <f t="shared" ref="M412:M501" si="43">SUM(G412:L412)</f>
        <v>14308</v>
      </c>
      <c r="N412" s="6">
        <v>170</v>
      </c>
      <c r="O412" s="6">
        <v>1</v>
      </c>
      <c r="P412" s="6">
        <v>14479</v>
      </c>
      <c r="Q412" s="9">
        <f t="shared" si="41"/>
        <v>0.98904424671630042</v>
      </c>
      <c r="R412" s="9">
        <f t="shared" si="42"/>
        <v>0.86604927062526482</v>
      </c>
      <c r="S412" s="3"/>
    </row>
    <row r="413" spans="2:19" s="4" customFormat="1" ht="15" customHeight="1" x14ac:dyDescent="0.25">
      <c r="B413" s="3" t="s">
        <v>336</v>
      </c>
      <c r="C413" s="3" t="s">
        <v>359</v>
      </c>
      <c r="D413" s="3" t="s">
        <v>434</v>
      </c>
      <c r="E413" s="6">
        <v>1849</v>
      </c>
      <c r="F413" s="6">
        <v>1829</v>
      </c>
      <c r="G413" s="6">
        <v>908</v>
      </c>
      <c r="H413" s="6">
        <v>548</v>
      </c>
      <c r="I413" s="6">
        <v>19</v>
      </c>
      <c r="J413" s="6"/>
      <c r="K413" s="6"/>
      <c r="L413" s="6"/>
      <c r="M413" s="8">
        <f t="shared" si="43"/>
        <v>1475</v>
      </c>
      <c r="N413" s="6">
        <v>9</v>
      </c>
      <c r="O413" s="6"/>
      <c r="P413" s="6">
        <v>1484</v>
      </c>
      <c r="Q413" s="9">
        <f t="shared" si="41"/>
        <v>0.98918334234721472</v>
      </c>
      <c r="R413" s="9">
        <f t="shared" si="42"/>
        <v>0.79772850189291511</v>
      </c>
      <c r="S413" s="3"/>
    </row>
    <row r="414" spans="2:19" s="4" customFormat="1" ht="15" customHeight="1" x14ac:dyDescent="0.25">
      <c r="B414" s="3" t="s">
        <v>336</v>
      </c>
      <c r="C414" s="3" t="s">
        <v>359</v>
      </c>
      <c r="D414" s="3" t="s">
        <v>435</v>
      </c>
      <c r="E414" s="6">
        <v>5212</v>
      </c>
      <c r="F414" s="6">
        <v>5172</v>
      </c>
      <c r="G414" s="6">
        <v>1357</v>
      </c>
      <c r="H414" s="6">
        <v>2516</v>
      </c>
      <c r="I414" s="6">
        <v>778</v>
      </c>
      <c r="J414" s="6">
        <v>8</v>
      </c>
      <c r="K414" s="6"/>
      <c r="L414" s="6"/>
      <c r="M414" s="8">
        <f t="shared" si="43"/>
        <v>4659</v>
      </c>
      <c r="N414" s="6">
        <v>83</v>
      </c>
      <c r="O414" s="6">
        <v>2</v>
      </c>
      <c r="P414" s="6">
        <v>4744</v>
      </c>
      <c r="Q414" s="9">
        <f t="shared" si="41"/>
        <v>0.99232540291634685</v>
      </c>
      <c r="R414" s="9">
        <f t="shared" si="42"/>
        <v>0.89389869531849575</v>
      </c>
      <c r="S414" s="3"/>
    </row>
    <row r="415" spans="2:19" s="4" customFormat="1" ht="15" customHeight="1" x14ac:dyDescent="0.25">
      <c r="B415" s="3" t="s">
        <v>336</v>
      </c>
      <c r="C415" s="3" t="s">
        <v>359</v>
      </c>
      <c r="D415" s="3" t="s">
        <v>436</v>
      </c>
      <c r="E415" s="6">
        <v>122534</v>
      </c>
      <c r="F415" s="6">
        <v>120164</v>
      </c>
      <c r="G415" s="6">
        <v>48881</v>
      </c>
      <c r="H415" s="6">
        <v>54990</v>
      </c>
      <c r="I415" s="6">
        <v>8635</v>
      </c>
      <c r="J415" s="6">
        <v>10</v>
      </c>
      <c r="K415" s="6"/>
      <c r="L415" s="6"/>
      <c r="M415" s="8">
        <f t="shared" si="43"/>
        <v>112516</v>
      </c>
      <c r="N415" s="6">
        <v>1063</v>
      </c>
      <c r="O415" s="6">
        <v>26</v>
      </c>
      <c r="P415" s="6">
        <v>113605</v>
      </c>
      <c r="Q415" s="9">
        <f t="shared" si="41"/>
        <v>0.98065842949711912</v>
      </c>
      <c r="R415" s="9">
        <f t="shared" si="42"/>
        <v>0.91824309987432062</v>
      </c>
      <c r="S415" s="3"/>
    </row>
    <row r="416" spans="2:19" s="4" customFormat="1" ht="15" customHeight="1" x14ac:dyDescent="0.25">
      <c r="B416" s="3" t="s">
        <v>336</v>
      </c>
      <c r="C416" s="3" t="s">
        <v>359</v>
      </c>
      <c r="D416" s="3" t="s">
        <v>437</v>
      </c>
      <c r="E416" s="6">
        <v>1957</v>
      </c>
      <c r="F416" s="6">
        <v>1900</v>
      </c>
      <c r="G416" s="6">
        <v>787</v>
      </c>
      <c r="H416" s="6">
        <v>657</v>
      </c>
      <c r="I416" s="6">
        <v>212</v>
      </c>
      <c r="J416" s="6"/>
      <c r="K416" s="6"/>
      <c r="L416" s="6"/>
      <c r="M416" s="8">
        <f t="shared" si="43"/>
        <v>1656</v>
      </c>
      <c r="N416" s="6">
        <v>17</v>
      </c>
      <c r="O416" s="6">
        <v>1</v>
      </c>
      <c r="P416" s="6">
        <v>1674</v>
      </c>
      <c r="Q416" s="9">
        <f t="shared" si="41"/>
        <v>0.970873786407767</v>
      </c>
      <c r="R416" s="9">
        <f t="shared" si="42"/>
        <v>0.84619315278487484</v>
      </c>
      <c r="S416" s="3"/>
    </row>
    <row r="417" spans="2:19" s="4" customFormat="1" ht="15" customHeight="1" x14ac:dyDescent="0.25">
      <c r="B417" s="3" t="s">
        <v>336</v>
      </c>
      <c r="C417" s="3" t="s">
        <v>359</v>
      </c>
      <c r="D417" s="3" t="s">
        <v>438</v>
      </c>
      <c r="E417" s="6">
        <v>2505</v>
      </c>
      <c r="F417" s="6">
        <v>2426</v>
      </c>
      <c r="G417" s="6">
        <v>765</v>
      </c>
      <c r="H417" s="6">
        <v>751</v>
      </c>
      <c r="I417" s="6">
        <v>7</v>
      </c>
      <c r="J417" s="6">
        <v>231</v>
      </c>
      <c r="K417" s="6"/>
      <c r="L417" s="6"/>
      <c r="M417" s="8">
        <f t="shared" si="43"/>
        <v>1754</v>
      </c>
      <c r="N417" s="6">
        <v>19</v>
      </c>
      <c r="O417" s="6">
        <v>4</v>
      </c>
      <c r="P417" s="6">
        <v>1777</v>
      </c>
      <c r="Q417" s="9">
        <f t="shared" si="41"/>
        <v>0.96846307385229546</v>
      </c>
      <c r="R417" s="9">
        <f t="shared" si="42"/>
        <v>0.70019960079840315</v>
      </c>
      <c r="S417" s="3"/>
    </row>
    <row r="418" spans="2:19" s="4" customFormat="1" ht="15" customHeight="1" x14ac:dyDescent="0.25">
      <c r="B418" s="3" t="s">
        <v>336</v>
      </c>
      <c r="C418" s="3" t="s">
        <v>359</v>
      </c>
      <c r="D418" s="3" t="s">
        <v>439</v>
      </c>
      <c r="E418" s="6">
        <v>1804</v>
      </c>
      <c r="F418" s="6">
        <v>1786</v>
      </c>
      <c r="G418" s="6">
        <v>737</v>
      </c>
      <c r="H418" s="6">
        <v>652</v>
      </c>
      <c r="I418" s="6">
        <v>100</v>
      </c>
      <c r="J418" s="6"/>
      <c r="K418" s="6"/>
      <c r="L418" s="6"/>
      <c r="M418" s="8">
        <f t="shared" si="43"/>
        <v>1489</v>
      </c>
      <c r="N418" s="6">
        <v>17</v>
      </c>
      <c r="O418" s="6"/>
      <c r="P418" s="6">
        <v>1506</v>
      </c>
      <c r="Q418" s="9">
        <f t="shared" si="41"/>
        <v>0.99002217294900219</v>
      </c>
      <c r="R418" s="9">
        <f t="shared" si="42"/>
        <v>0.82538802660753885</v>
      </c>
      <c r="S418" s="3"/>
    </row>
    <row r="419" spans="2:19" s="4" customFormat="1" ht="15" customHeight="1" x14ac:dyDescent="0.25">
      <c r="B419" s="3" t="s">
        <v>336</v>
      </c>
      <c r="C419" s="3" t="s">
        <v>355</v>
      </c>
      <c r="D419" s="3" t="s">
        <v>440</v>
      </c>
      <c r="E419" s="6">
        <v>1191</v>
      </c>
      <c r="F419" s="6">
        <v>1187</v>
      </c>
      <c r="G419" s="6">
        <v>727</v>
      </c>
      <c r="H419" s="6">
        <v>252</v>
      </c>
      <c r="I419" s="6"/>
      <c r="J419" s="6"/>
      <c r="K419" s="6"/>
      <c r="L419" s="6"/>
      <c r="M419" s="8">
        <f t="shared" si="43"/>
        <v>979</v>
      </c>
      <c r="N419" s="6">
        <v>6</v>
      </c>
      <c r="O419" s="6"/>
      <c r="P419" s="6">
        <v>985</v>
      </c>
      <c r="Q419" s="9">
        <f t="shared" si="41"/>
        <v>0.99664147774979006</v>
      </c>
      <c r="R419" s="9">
        <f t="shared" si="42"/>
        <v>0.82199832073887491</v>
      </c>
      <c r="S419" s="3"/>
    </row>
    <row r="420" spans="2:19" s="4" customFormat="1" ht="15" customHeight="1" x14ac:dyDescent="0.25">
      <c r="B420" s="3" t="s">
        <v>336</v>
      </c>
      <c r="C420" s="3" t="s">
        <v>355</v>
      </c>
      <c r="D420" s="3" t="s">
        <v>441</v>
      </c>
      <c r="E420" s="6">
        <v>4543</v>
      </c>
      <c r="F420" s="6">
        <v>4525</v>
      </c>
      <c r="G420" s="6">
        <v>2640</v>
      </c>
      <c r="H420" s="6">
        <v>902</v>
      </c>
      <c r="I420" s="6">
        <v>3</v>
      </c>
      <c r="J420" s="6"/>
      <c r="K420" s="6"/>
      <c r="L420" s="6"/>
      <c r="M420" s="8">
        <f t="shared" si="43"/>
        <v>3545</v>
      </c>
      <c r="N420" s="6">
        <v>15</v>
      </c>
      <c r="O420" s="6"/>
      <c r="P420" s="6">
        <v>3560</v>
      </c>
      <c r="Q420" s="9">
        <f t="shared" si="41"/>
        <v>0.99603786044464016</v>
      </c>
      <c r="R420" s="9">
        <f t="shared" si="42"/>
        <v>0.78032137354171249</v>
      </c>
      <c r="S420" s="3"/>
    </row>
    <row r="421" spans="2:19" s="4" customFormat="1" ht="15" customHeight="1" x14ac:dyDescent="0.25">
      <c r="B421" s="3" t="s">
        <v>336</v>
      </c>
      <c r="C421" s="3" t="s">
        <v>355</v>
      </c>
      <c r="D421" s="3" t="s">
        <v>442</v>
      </c>
      <c r="E421" s="6">
        <v>190</v>
      </c>
      <c r="F421" s="6">
        <v>188</v>
      </c>
      <c r="G421" s="6">
        <v>134</v>
      </c>
      <c r="H421" s="6">
        <v>5</v>
      </c>
      <c r="I421" s="6"/>
      <c r="J421" s="6"/>
      <c r="K421" s="6"/>
      <c r="L421" s="6"/>
      <c r="M421" s="8">
        <f t="shared" si="43"/>
        <v>139</v>
      </c>
      <c r="N421" s="6">
        <v>1</v>
      </c>
      <c r="O421" s="6"/>
      <c r="P421" s="6">
        <v>140</v>
      </c>
      <c r="Q421" s="9">
        <f t="shared" si="41"/>
        <v>0.98947368421052628</v>
      </c>
      <c r="R421" s="9">
        <f t="shared" si="42"/>
        <v>0.73157894736842111</v>
      </c>
      <c r="S421" s="3"/>
    </row>
    <row r="422" spans="2:19" s="4" customFormat="1" ht="15" customHeight="1" x14ac:dyDescent="0.25">
      <c r="B422" s="3" t="s">
        <v>336</v>
      </c>
      <c r="C422" s="3" t="s">
        <v>355</v>
      </c>
      <c r="D422" s="3" t="s">
        <v>443</v>
      </c>
      <c r="E422" s="6">
        <v>1488</v>
      </c>
      <c r="F422" s="6">
        <v>1484</v>
      </c>
      <c r="G422" s="6">
        <v>1132</v>
      </c>
      <c r="H422" s="6">
        <v>128</v>
      </c>
      <c r="I422" s="6"/>
      <c r="J422" s="6"/>
      <c r="K422" s="6"/>
      <c r="L422" s="6"/>
      <c r="M422" s="8">
        <f t="shared" si="43"/>
        <v>1260</v>
      </c>
      <c r="N422" s="6"/>
      <c r="O422" s="6"/>
      <c r="P422" s="6">
        <v>1260</v>
      </c>
      <c r="Q422" s="9">
        <f t="shared" si="41"/>
        <v>0.99731182795698925</v>
      </c>
      <c r="R422" s="9">
        <f t="shared" si="42"/>
        <v>0.84677419354838712</v>
      </c>
      <c r="S422" s="3"/>
    </row>
    <row r="423" spans="2:19" s="4" customFormat="1" ht="15" customHeight="1" x14ac:dyDescent="0.25">
      <c r="B423" s="3" t="s">
        <v>336</v>
      </c>
      <c r="C423" s="3" t="s">
        <v>355</v>
      </c>
      <c r="D423" s="3" t="s">
        <v>444</v>
      </c>
      <c r="E423" s="6">
        <v>3588</v>
      </c>
      <c r="F423" s="6">
        <v>3564</v>
      </c>
      <c r="G423" s="6">
        <v>1866</v>
      </c>
      <c r="H423" s="6">
        <v>1010</v>
      </c>
      <c r="I423" s="6">
        <v>49</v>
      </c>
      <c r="J423" s="6"/>
      <c r="K423" s="6"/>
      <c r="L423" s="6"/>
      <c r="M423" s="8">
        <f t="shared" si="43"/>
        <v>2925</v>
      </c>
      <c r="N423" s="6">
        <v>15</v>
      </c>
      <c r="O423" s="6"/>
      <c r="P423" s="6">
        <v>2940</v>
      </c>
      <c r="Q423" s="9">
        <f t="shared" si="41"/>
        <v>0.99331103678929766</v>
      </c>
      <c r="R423" s="9">
        <f t="shared" si="42"/>
        <v>0.81521739130434778</v>
      </c>
      <c r="S423" s="3"/>
    </row>
    <row r="424" spans="2:19" s="4" customFormat="1" ht="15" customHeight="1" x14ac:dyDescent="0.25">
      <c r="B424" s="3" t="s">
        <v>336</v>
      </c>
      <c r="C424" s="3" t="s">
        <v>355</v>
      </c>
      <c r="D424" s="3" t="s">
        <v>445</v>
      </c>
      <c r="E424" s="6">
        <v>2027</v>
      </c>
      <c r="F424" s="6">
        <v>2027</v>
      </c>
      <c r="G424" s="6">
        <v>1123</v>
      </c>
      <c r="H424" s="6">
        <v>541</v>
      </c>
      <c r="I424" s="6">
        <v>83</v>
      </c>
      <c r="J424" s="6"/>
      <c r="K424" s="6"/>
      <c r="L424" s="6"/>
      <c r="M424" s="8">
        <f t="shared" si="43"/>
        <v>1747</v>
      </c>
      <c r="N424" s="6">
        <v>4</v>
      </c>
      <c r="O424" s="6"/>
      <c r="P424" s="6">
        <v>1751</v>
      </c>
      <c r="Q424" s="9">
        <f t="shared" si="41"/>
        <v>1</v>
      </c>
      <c r="R424" s="9">
        <f t="shared" si="42"/>
        <v>0.86186482486433147</v>
      </c>
      <c r="S424" s="3"/>
    </row>
    <row r="425" spans="2:19" s="4" customFormat="1" ht="15" customHeight="1" x14ac:dyDescent="0.25">
      <c r="B425" s="3" t="s">
        <v>336</v>
      </c>
      <c r="C425" s="3" t="s">
        <v>315</v>
      </c>
      <c r="D425" s="3" t="s">
        <v>446</v>
      </c>
      <c r="E425" s="6">
        <v>6679</v>
      </c>
      <c r="F425" s="6">
        <v>5995</v>
      </c>
      <c r="G425" s="6">
        <v>1253</v>
      </c>
      <c r="H425" s="6">
        <v>1188</v>
      </c>
      <c r="I425" s="6">
        <v>78</v>
      </c>
      <c r="J425" s="6"/>
      <c r="K425" s="6"/>
      <c r="L425" s="6"/>
      <c r="M425" s="8">
        <f t="shared" si="43"/>
        <v>2519</v>
      </c>
      <c r="N425" s="6">
        <v>16</v>
      </c>
      <c r="O425" s="6">
        <v>1</v>
      </c>
      <c r="P425" s="6">
        <v>2536</v>
      </c>
      <c r="Q425" s="9">
        <f t="shared" si="41"/>
        <v>0.89758945949992519</v>
      </c>
      <c r="R425" s="9">
        <f t="shared" si="42"/>
        <v>0.37715226830363829</v>
      </c>
      <c r="S425" s="3"/>
    </row>
    <row r="426" spans="2:19" s="4" customFormat="1" ht="15" customHeight="1" x14ac:dyDescent="0.25">
      <c r="B426" s="3" t="s">
        <v>336</v>
      </c>
      <c r="C426" s="3" t="s">
        <v>315</v>
      </c>
      <c r="D426" s="3" t="s">
        <v>447</v>
      </c>
      <c r="E426" s="6">
        <v>5436</v>
      </c>
      <c r="F426" s="6">
        <v>4408</v>
      </c>
      <c r="G426" s="6">
        <v>1756</v>
      </c>
      <c r="H426" s="6">
        <v>519</v>
      </c>
      <c r="I426" s="6"/>
      <c r="J426" s="6"/>
      <c r="K426" s="6"/>
      <c r="L426" s="6"/>
      <c r="M426" s="8">
        <f t="shared" si="43"/>
        <v>2275</v>
      </c>
      <c r="N426" s="6">
        <v>9</v>
      </c>
      <c r="O426" s="6"/>
      <c r="P426" s="6">
        <v>2284</v>
      </c>
      <c r="Q426" s="9">
        <f t="shared" si="41"/>
        <v>0.81089036055923469</v>
      </c>
      <c r="R426" s="9">
        <f t="shared" si="42"/>
        <v>0.41850625459896984</v>
      </c>
      <c r="S426" s="3"/>
    </row>
    <row r="427" spans="2:19" s="4" customFormat="1" ht="15" customHeight="1" x14ac:dyDescent="0.25">
      <c r="B427" s="3" t="s">
        <v>336</v>
      </c>
      <c r="C427" s="3" t="s">
        <v>315</v>
      </c>
      <c r="D427" s="3" t="s">
        <v>448</v>
      </c>
      <c r="E427" s="6">
        <v>7436</v>
      </c>
      <c r="F427" s="6">
        <v>6860</v>
      </c>
      <c r="G427" s="6">
        <v>2243</v>
      </c>
      <c r="H427" s="6">
        <v>799</v>
      </c>
      <c r="I427" s="6"/>
      <c r="J427" s="6"/>
      <c r="K427" s="6"/>
      <c r="L427" s="6"/>
      <c r="M427" s="8">
        <f t="shared" si="43"/>
        <v>3042</v>
      </c>
      <c r="N427" s="6">
        <v>19</v>
      </c>
      <c r="O427" s="6"/>
      <c r="P427" s="6">
        <v>3061</v>
      </c>
      <c r="Q427" s="9">
        <f t="shared" si="41"/>
        <v>0.9225389994620764</v>
      </c>
      <c r="R427" s="9">
        <f t="shared" si="42"/>
        <v>0.40909090909090912</v>
      </c>
      <c r="S427" s="3"/>
    </row>
    <row r="428" spans="2:19" s="4" customFormat="1" ht="15" customHeight="1" x14ac:dyDescent="0.25">
      <c r="B428" s="3" t="s">
        <v>336</v>
      </c>
      <c r="C428" s="3" t="s">
        <v>315</v>
      </c>
      <c r="D428" s="3" t="s">
        <v>449</v>
      </c>
      <c r="E428" s="6">
        <v>4499</v>
      </c>
      <c r="F428" s="6">
        <v>1650</v>
      </c>
      <c r="G428" s="6">
        <v>894</v>
      </c>
      <c r="H428" s="6">
        <v>657</v>
      </c>
      <c r="I428" s="6">
        <v>6</v>
      </c>
      <c r="J428" s="6"/>
      <c r="K428" s="6"/>
      <c r="L428" s="6"/>
      <c r="M428" s="8">
        <f t="shared" si="43"/>
        <v>1557</v>
      </c>
      <c r="N428" s="6">
        <v>13</v>
      </c>
      <c r="O428" s="6"/>
      <c r="P428" s="6">
        <v>1570</v>
      </c>
      <c r="Q428" s="9">
        <f t="shared" si="41"/>
        <v>0.36674816625916873</v>
      </c>
      <c r="R428" s="9">
        <f t="shared" si="42"/>
        <v>0.34607690597910645</v>
      </c>
      <c r="S428" s="3"/>
    </row>
    <row r="429" spans="2:19" s="4" customFormat="1" ht="15" customHeight="1" x14ac:dyDescent="0.25">
      <c r="B429" s="3" t="s">
        <v>336</v>
      </c>
      <c r="C429" s="3" t="s">
        <v>315</v>
      </c>
      <c r="D429" s="3" t="s">
        <v>392</v>
      </c>
      <c r="E429" s="6">
        <v>1688</v>
      </c>
      <c r="F429" s="6">
        <v>4299</v>
      </c>
      <c r="G429" s="6">
        <v>1536</v>
      </c>
      <c r="H429" s="6">
        <v>2068</v>
      </c>
      <c r="I429" s="6">
        <v>341</v>
      </c>
      <c r="J429" s="6"/>
      <c r="K429" s="6"/>
      <c r="L429" s="6"/>
      <c r="M429" s="8">
        <f t="shared" si="43"/>
        <v>3945</v>
      </c>
      <c r="N429" s="6">
        <v>53</v>
      </c>
      <c r="O429" s="6">
        <v>2</v>
      </c>
      <c r="P429" s="6">
        <v>4000</v>
      </c>
      <c r="Q429" s="9">
        <f t="shared" si="41"/>
        <v>2.5468009478672986</v>
      </c>
      <c r="R429" s="9">
        <f t="shared" si="42"/>
        <v>2.3370853080568721</v>
      </c>
      <c r="S429" s="3"/>
    </row>
    <row r="430" spans="2:19" s="4" customFormat="1" ht="15" customHeight="1" x14ac:dyDescent="0.25">
      <c r="B430" s="3" t="s">
        <v>336</v>
      </c>
      <c r="C430" s="3" t="s">
        <v>315</v>
      </c>
      <c r="D430" s="3" t="s">
        <v>450</v>
      </c>
      <c r="E430" s="6">
        <v>104910</v>
      </c>
      <c r="F430" s="6">
        <v>98464</v>
      </c>
      <c r="G430" s="6">
        <v>31201</v>
      </c>
      <c r="H430" s="6">
        <v>31031</v>
      </c>
      <c r="I430" s="6">
        <v>16833</v>
      </c>
      <c r="J430" s="6">
        <v>7407</v>
      </c>
      <c r="K430" s="6">
        <v>2498</v>
      </c>
      <c r="L430" s="6">
        <v>942</v>
      </c>
      <c r="M430" s="8">
        <f t="shared" si="43"/>
        <v>89912</v>
      </c>
      <c r="N430" s="6">
        <v>1438</v>
      </c>
      <c r="O430" s="6">
        <v>49</v>
      </c>
      <c r="P430" s="6">
        <v>91399</v>
      </c>
      <c r="Q430" s="9">
        <f t="shared" si="41"/>
        <v>0.93855685825946045</v>
      </c>
      <c r="R430" s="9">
        <f t="shared" si="42"/>
        <v>0.85703936707654182</v>
      </c>
      <c r="S430" s="3"/>
    </row>
    <row r="431" spans="2:19" s="4" customFormat="1" ht="15" customHeight="1" x14ac:dyDescent="0.25">
      <c r="B431" s="3" t="s">
        <v>336</v>
      </c>
      <c r="C431" s="3" t="s">
        <v>316</v>
      </c>
      <c r="D431" s="3" t="s">
        <v>451</v>
      </c>
      <c r="E431" s="6">
        <v>2092</v>
      </c>
      <c r="F431" s="6">
        <v>2091</v>
      </c>
      <c r="G431" s="6">
        <v>1064</v>
      </c>
      <c r="H431" s="6">
        <v>13</v>
      </c>
      <c r="I431" s="6"/>
      <c r="J431" s="6"/>
      <c r="K431" s="6"/>
      <c r="L431" s="6"/>
      <c r="M431" s="8">
        <f t="shared" si="43"/>
        <v>1077</v>
      </c>
      <c r="N431" s="6">
        <v>2</v>
      </c>
      <c r="O431" s="6"/>
      <c r="P431" s="6">
        <v>1079</v>
      </c>
      <c r="Q431" s="9">
        <f t="shared" si="41"/>
        <v>0.99952198852772467</v>
      </c>
      <c r="R431" s="9">
        <f t="shared" si="42"/>
        <v>0.51481835564053535</v>
      </c>
      <c r="S431" s="3"/>
    </row>
    <row r="432" spans="2:19" s="4" customFormat="1" ht="15" customHeight="1" x14ac:dyDescent="0.25">
      <c r="B432" s="3" t="s">
        <v>336</v>
      </c>
      <c r="C432" s="3" t="s">
        <v>316</v>
      </c>
      <c r="D432" s="3" t="s">
        <v>452</v>
      </c>
      <c r="E432" s="6">
        <v>6616</v>
      </c>
      <c r="F432" s="6">
        <v>6433</v>
      </c>
      <c r="G432" s="6">
        <v>2214</v>
      </c>
      <c r="H432" s="6">
        <v>3868</v>
      </c>
      <c r="I432" s="6">
        <v>1</v>
      </c>
      <c r="J432" s="6"/>
      <c r="K432" s="6"/>
      <c r="L432" s="6"/>
      <c r="M432" s="8">
        <f t="shared" si="43"/>
        <v>6083</v>
      </c>
      <c r="N432" s="6">
        <v>37</v>
      </c>
      <c r="O432" s="6">
        <v>1</v>
      </c>
      <c r="P432" s="6">
        <v>6121</v>
      </c>
      <c r="Q432" s="9">
        <f t="shared" si="41"/>
        <v>0.9723397823458283</v>
      </c>
      <c r="R432" s="9">
        <f t="shared" si="42"/>
        <v>0.91943772672309554</v>
      </c>
      <c r="S432" s="3"/>
    </row>
    <row r="433" spans="2:19" s="4" customFormat="1" ht="15" customHeight="1" x14ac:dyDescent="0.25">
      <c r="B433" s="3" t="s">
        <v>336</v>
      </c>
      <c r="C433" s="3" t="s">
        <v>316</v>
      </c>
      <c r="D433" s="3" t="s">
        <v>453</v>
      </c>
      <c r="E433" s="6">
        <v>1201</v>
      </c>
      <c r="F433" s="6">
        <v>1201</v>
      </c>
      <c r="G433" s="6">
        <v>971</v>
      </c>
      <c r="H433" s="6">
        <v>101</v>
      </c>
      <c r="I433" s="6"/>
      <c r="J433" s="6"/>
      <c r="K433" s="6"/>
      <c r="L433" s="6"/>
      <c r="M433" s="8">
        <f t="shared" si="43"/>
        <v>1072</v>
      </c>
      <c r="N433" s="6">
        <v>1</v>
      </c>
      <c r="O433" s="6"/>
      <c r="P433" s="6">
        <v>1073</v>
      </c>
      <c r="Q433" s="9">
        <f t="shared" si="41"/>
        <v>1</v>
      </c>
      <c r="R433" s="9">
        <f t="shared" si="42"/>
        <v>0.89258950874271437</v>
      </c>
      <c r="S433" s="3"/>
    </row>
    <row r="434" spans="2:19" s="4" customFormat="1" ht="15" customHeight="1" x14ac:dyDescent="0.25">
      <c r="B434" s="3" t="s">
        <v>336</v>
      </c>
      <c r="C434" s="3" t="s">
        <v>316</v>
      </c>
      <c r="D434" s="3" t="s">
        <v>454</v>
      </c>
      <c r="E434" s="6">
        <v>2693</v>
      </c>
      <c r="F434" s="6">
        <v>2693</v>
      </c>
      <c r="G434" s="6">
        <v>1009</v>
      </c>
      <c r="H434" s="6">
        <v>120</v>
      </c>
      <c r="I434" s="6"/>
      <c r="J434" s="6"/>
      <c r="K434" s="6"/>
      <c r="L434" s="6"/>
      <c r="M434" s="8">
        <f t="shared" si="43"/>
        <v>1129</v>
      </c>
      <c r="N434" s="6">
        <v>2</v>
      </c>
      <c r="O434" s="6"/>
      <c r="P434" s="6">
        <v>1131</v>
      </c>
      <c r="Q434" s="9">
        <f t="shared" si="41"/>
        <v>1</v>
      </c>
      <c r="R434" s="9">
        <f t="shared" si="42"/>
        <v>0.41923505384329746</v>
      </c>
      <c r="S434" s="3"/>
    </row>
    <row r="435" spans="2:19" s="4" customFormat="1" ht="15" customHeight="1" x14ac:dyDescent="0.25">
      <c r="B435" s="3" t="s">
        <v>336</v>
      </c>
      <c r="C435" s="3" t="s">
        <v>316</v>
      </c>
      <c r="D435" s="3" t="s">
        <v>455</v>
      </c>
      <c r="E435" s="6">
        <v>21751</v>
      </c>
      <c r="F435" s="6">
        <v>19980</v>
      </c>
      <c r="G435" s="6">
        <v>6788</v>
      </c>
      <c r="H435" s="6">
        <v>8322</v>
      </c>
      <c r="I435" s="6">
        <v>2317</v>
      </c>
      <c r="J435" s="6">
        <v>20</v>
      </c>
      <c r="K435" s="6"/>
      <c r="L435" s="6"/>
      <c r="M435" s="8">
        <f t="shared" si="43"/>
        <v>17447</v>
      </c>
      <c r="N435" s="6">
        <v>202</v>
      </c>
      <c r="O435" s="6">
        <v>45</v>
      </c>
      <c r="P435" s="6">
        <v>17694</v>
      </c>
      <c r="Q435" s="9">
        <f t="shared" si="41"/>
        <v>0.91857845616293499</v>
      </c>
      <c r="R435" s="9">
        <f t="shared" si="42"/>
        <v>0.80212404027401041</v>
      </c>
      <c r="S435" s="3"/>
    </row>
    <row r="436" spans="2:19" s="4" customFormat="1" ht="15" customHeight="1" x14ac:dyDescent="0.25">
      <c r="B436" s="3" t="s">
        <v>336</v>
      </c>
      <c r="C436" s="3" t="s">
        <v>316</v>
      </c>
      <c r="D436" s="3" t="s">
        <v>207</v>
      </c>
      <c r="E436" s="6">
        <v>2627</v>
      </c>
      <c r="F436" s="6">
        <v>2627</v>
      </c>
      <c r="G436" s="6">
        <v>1680</v>
      </c>
      <c r="H436" s="6"/>
      <c r="I436" s="6"/>
      <c r="J436" s="6"/>
      <c r="K436" s="6"/>
      <c r="L436" s="6"/>
      <c r="M436" s="8">
        <f t="shared" si="43"/>
        <v>1680</v>
      </c>
      <c r="N436" s="6">
        <v>1</v>
      </c>
      <c r="O436" s="6"/>
      <c r="P436" s="6">
        <v>1681</v>
      </c>
      <c r="Q436" s="9">
        <f t="shared" si="41"/>
        <v>1</v>
      </c>
      <c r="R436" s="9">
        <f t="shared" si="42"/>
        <v>0.63951275218880854</v>
      </c>
      <c r="S436" s="3"/>
    </row>
    <row r="437" spans="2:19" s="4" customFormat="1" ht="15" customHeight="1" x14ac:dyDescent="0.25">
      <c r="B437" s="3" t="s">
        <v>336</v>
      </c>
      <c r="C437" s="3" t="s">
        <v>316</v>
      </c>
      <c r="D437" s="3" t="s">
        <v>456</v>
      </c>
      <c r="E437" s="6">
        <v>2581</v>
      </c>
      <c r="F437" s="6">
        <v>2581</v>
      </c>
      <c r="G437" s="6">
        <v>1740</v>
      </c>
      <c r="H437" s="6">
        <v>288</v>
      </c>
      <c r="I437" s="6"/>
      <c r="J437" s="6"/>
      <c r="K437" s="6"/>
      <c r="L437" s="6"/>
      <c r="M437" s="8">
        <f t="shared" si="43"/>
        <v>2028</v>
      </c>
      <c r="N437" s="6">
        <v>2</v>
      </c>
      <c r="O437" s="6"/>
      <c r="P437" s="6">
        <v>2030</v>
      </c>
      <c r="Q437" s="9">
        <f t="shared" si="41"/>
        <v>1</v>
      </c>
      <c r="R437" s="9">
        <f t="shared" si="42"/>
        <v>0.78574196048043399</v>
      </c>
      <c r="S437" s="3"/>
    </row>
    <row r="438" spans="2:19" s="4" customFormat="1" ht="15" customHeight="1" x14ac:dyDescent="0.25">
      <c r="B438" s="3" t="s">
        <v>336</v>
      </c>
      <c r="C438" s="3" t="s">
        <v>316</v>
      </c>
      <c r="D438" s="3" t="s">
        <v>457</v>
      </c>
      <c r="E438" s="6">
        <v>3014</v>
      </c>
      <c r="F438" s="6">
        <v>3014</v>
      </c>
      <c r="G438" s="6">
        <v>2086</v>
      </c>
      <c r="H438" s="6">
        <v>406</v>
      </c>
      <c r="I438" s="6"/>
      <c r="J438" s="6"/>
      <c r="K438" s="6"/>
      <c r="L438" s="6"/>
      <c r="M438" s="8">
        <f t="shared" si="43"/>
        <v>2492</v>
      </c>
      <c r="N438" s="6">
        <v>7</v>
      </c>
      <c r="O438" s="6">
        <v>1</v>
      </c>
      <c r="P438" s="6">
        <v>2500</v>
      </c>
      <c r="Q438" s="9">
        <f t="shared" si="41"/>
        <v>1</v>
      </c>
      <c r="R438" s="9">
        <f t="shared" si="42"/>
        <v>0.82680822826808231</v>
      </c>
      <c r="S438" s="3"/>
    </row>
    <row r="439" spans="2:19" s="4" customFormat="1" ht="15" customHeight="1" x14ac:dyDescent="0.25">
      <c r="B439" s="3" t="s">
        <v>336</v>
      </c>
      <c r="C439" s="3" t="s">
        <v>316</v>
      </c>
      <c r="D439" s="3" t="s">
        <v>458</v>
      </c>
      <c r="E439" s="6">
        <v>13868</v>
      </c>
      <c r="F439" s="6">
        <v>13561</v>
      </c>
      <c r="G439" s="6">
        <v>8311</v>
      </c>
      <c r="H439" s="6">
        <v>3362</v>
      </c>
      <c r="I439" s="6">
        <v>934</v>
      </c>
      <c r="J439" s="6">
        <v>53</v>
      </c>
      <c r="K439" s="6"/>
      <c r="L439" s="6"/>
      <c r="M439" s="8">
        <f t="shared" si="43"/>
        <v>12660</v>
      </c>
      <c r="N439" s="6">
        <v>157</v>
      </c>
      <c r="O439" s="6">
        <v>2</v>
      </c>
      <c r="P439" s="6">
        <v>12819</v>
      </c>
      <c r="Q439" s="9">
        <f t="shared" si="41"/>
        <v>0.97786270550908572</v>
      </c>
      <c r="R439" s="9">
        <f t="shared" si="42"/>
        <v>0.91289299105855204</v>
      </c>
      <c r="S439" s="3"/>
    </row>
    <row r="440" spans="2:19" s="4" customFormat="1" ht="15" customHeight="1" x14ac:dyDescent="0.25">
      <c r="B440" s="3" t="s">
        <v>336</v>
      </c>
      <c r="C440" s="3" t="s">
        <v>316</v>
      </c>
      <c r="D440" s="3" t="s">
        <v>459</v>
      </c>
      <c r="E440" s="6">
        <v>1556</v>
      </c>
      <c r="F440" s="6">
        <v>1556</v>
      </c>
      <c r="G440" s="6">
        <v>889</v>
      </c>
      <c r="H440" s="6">
        <v>65</v>
      </c>
      <c r="I440" s="6"/>
      <c r="J440" s="6"/>
      <c r="K440" s="6"/>
      <c r="L440" s="6"/>
      <c r="M440" s="8">
        <f t="shared" si="43"/>
        <v>954</v>
      </c>
      <c r="N440" s="6"/>
      <c r="O440" s="6"/>
      <c r="P440" s="6">
        <v>954</v>
      </c>
      <c r="Q440" s="9">
        <f t="shared" si="41"/>
        <v>1</v>
      </c>
      <c r="R440" s="9">
        <f t="shared" si="42"/>
        <v>0.61311053984575836</v>
      </c>
      <c r="S440" s="3"/>
    </row>
    <row r="441" spans="2:19" s="4" customFormat="1" ht="15" customHeight="1" x14ac:dyDescent="0.25">
      <c r="B441" s="3" t="s">
        <v>336</v>
      </c>
      <c r="C441" s="3" t="s">
        <v>316</v>
      </c>
      <c r="D441" s="3" t="s">
        <v>460</v>
      </c>
      <c r="E441" s="6">
        <v>7525</v>
      </c>
      <c r="F441" s="6">
        <v>7524</v>
      </c>
      <c r="G441" s="6">
        <v>2809</v>
      </c>
      <c r="H441" s="6">
        <v>1997</v>
      </c>
      <c r="I441" s="6">
        <v>215</v>
      </c>
      <c r="J441" s="6"/>
      <c r="K441" s="6"/>
      <c r="L441" s="6"/>
      <c r="M441" s="8">
        <f t="shared" si="43"/>
        <v>5021</v>
      </c>
      <c r="N441" s="6">
        <v>16</v>
      </c>
      <c r="O441" s="6"/>
      <c r="P441" s="6">
        <v>5037</v>
      </c>
      <c r="Q441" s="9">
        <f t="shared" si="41"/>
        <v>0.9998671096345515</v>
      </c>
      <c r="R441" s="9">
        <f t="shared" si="42"/>
        <v>0.66724252491694347</v>
      </c>
      <c r="S441" s="3"/>
    </row>
    <row r="442" spans="2:19" s="4" customFormat="1" ht="15" customHeight="1" x14ac:dyDescent="0.25">
      <c r="B442" s="3" t="s">
        <v>336</v>
      </c>
      <c r="C442" s="3" t="s">
        <v>316</v>
      </c>
      <c r="D442" s="3" t="s">
        <v>461</v>
      </c>
      <c r="E442" s="6">
        <v>8823</v>
      </c>
      <c r="F442" s="6">
        <v>8142</v>
      </c>
      <c r="G442" s="6">
        <v>2116</v>
      </c>
      <c r="H442" s="6">
        <v>1306</v>
      </c>
      <c r="I442" s="6">
        <v>450</v>
      </c>
      <c r="J442" s="6"/>
      <c r="K442" s="6"/>
      <c r="L442" s="6"/>
      <c r="M442" s="8">
        <f t="shared" si="43"/>
        <v>3872</v>
      </c>
      <c r="N442" s="6">
        <v>13</v>
      </c>
      <c r="O442" s="6"/>
      <c r="P442" s="6">
        <v>3885</v>
      </c>
      <c r="Q442" s="9">
        <f t="shared" si="41"/>
        <v>0.92281536892213534</v>
      </c>
      <c r="R442" s="9">
        <f t="shared" si="42"/>
        <v>0.43885299784653747</v>
      </c>
      <c r="S442" s="3"/>
    </row>
    <row r="443" spans="2:19" s="4" customFormat="1" ht="15" customHeight="1" x14ac:dyDescent="0.25">
      <c r="B443" s="3" t="s">
        <v>336</v>
      </c>
      <c r="C443" s="3" t="s">
        <v>316</v>
      </c>
      <c r="D443" s="3" t="s">
        <v>462</v>
      </c>
      <c r="E443" s="6">
        <v>3598</v>
      </c>
      <c r="F443" s="6">
        <v>3440</v>
      </c>
      <c r="G443" s="6">
        <v>1860</v>
      </c>
      <c r="H443" s="6">
        <v>600</v>
      </c>
      <c r="I443" s="6">
        <v>1</v>
      </c>
      <c r="J443" s="6"/>
      <c r="K443" s="6"/>
      <c r="L443" s="6"/>
      <c r="M443" s="8">
        <f t="shared" si="43"/>
        <v>2461</v>
      </c>
      <c r="N443" s="6">
        <v>28</v>
      </c>
      <c r="O443" s="6"/>
      <c r="P443" s="6">
        <v>2489</v>
      </c>
      <c r="Q443" s="9">
        <f t="shared" si="41"/>
        <v>0.9560867148415787</v>
      </c>
      <c r="R443" s="9">
        <f t="shared" si="42"/>
        <v>0.68399110617009451</v>
      </c>
      <c r="S443" s="3"/>
    </row>
    <row r="444" spans="2:19" s="4" customFormat="1" ht="15" customHeight="1" x14ac:dyDescent="0.25">
      <c r="B444" s="3" t="s">
        <v>336</v>
      </c>
      <c r="C444" s="3" t="s">
        <v>316</v>
      </c>
      <c r="D444" s="3" t="s">
        <v>463</v>
      </c>
      <c r="E444" s="6">
        <v>1091</v>
      </c>
      <c r="F444" s="6">
        <v>1091</v>
      </c>
      <c r="G444" s="6">
        <v>332</v>
      </c>
      <c r="H444" s="6">
        <v>392</v>
      </c>
      <c r="I444" s="6"/>
      <c r="J444" s="6"/>
      <c r="K444" s="6"/>
      <c r="L444" s="6"/>
      <c r="M444" s="8">
        <f t="shared" si="43"/>
        <v>724</v>
      </c>
      <c r="N444" s="6">
        <v>4</v>
      </c>
      <c r="O444" s="6"/>
      <c r="P444" s="6">
        <v>728</v>
      </c>
      <c r="Q444" s="9">
        <f t="shared" si="41"/>
        <v>1</v>
      </c>
      <c r="R444" s="9">
        <f t="shared" si="42"/>
        <v>0.66361136571952339</v>
      </c>
      <c r="S444" s="3"/>
    </row>
    <row r="445" spans="2:19" s="4" customFormat="1" ht="15" customHeight="1" x14ac:dyDescent="0.25">
      <c r="B445" s="3" t="s">
        <v>336</v>
      </c>
      <c r="C445" s="3" t="s">
        <v>316</v>
      </c>
      <c r="D445" s="3" t="s">
        <v>464</v>
      </c>
      <c r="E445" s="6">
        <v>2356</v>
      </c>
      <c r="F445" s="6">
        <v>2330</v>
      </c>
      <c r="G445" s="6">
        <v>1030</v>
      </c>
      <c r="H445" s="6">
        <v>789</v>
      </c>
      <c r="I445" s="6">
        <v>28</v>
      </c>
      <c r="J445" s="6"/>
      <c r="K445" s="6"/>
      <c r="L445" s="6"/>
      <c r="M445" s="8">
        <f t="shared" si="43"/>
        <v>1847</v>
      </c>
      <c r="N445" s="6">
        <v>10</v>
      </c>
      <c r="O445" s="6"/>
      <c r="P445" s="6">
        <v>1857</v>
      </c>
      <c r="Q445" s="9">
        <f t="shared" si="41"/>
        <v>0.98896434634974528</v>
      </c>
      <c r="R445" s="9">
        <f t="shared" si="42"/>
        <v>0.78395585738539897</v>
      </c>
      <c r="S445" s="3"/>
    </row>
    <row r="446" spans="2:19" s="4" customFormat="1" ht="15" customHeight="1" x14ac:dyDescent="0.25">
      <c r="B446" s="3" t="s">
        <v>336</v>
      </c>
      <c r="C446" s="3" t="s">
        <v>316</v>
      </c>
      <c r="D446" s="3" t="s">
        <v>465</v>
      </c>
      <c r="E446" s="6">
        <v>127419</v>
      </c>
      <c r="F446" s="6">
        <v>125648</v>
      </c>
      <c r="G446" s="6">
        <v>24055</v>
      </c>
      <c r="H446" s="6">
        <v>31483</v>
      </c>
      <c r="I446" s="6">
        <v>33280</v>
      </c>
      <c r="J446" s="6">
        <v>9402</v>
      </c>
      <c r="K446" s="6">
        <v>4243</v>
      </c>
      <c r="L446" s="6">
        <v>8988</v>
      </c>
      <c r="M446" s="8">
        <f t="shared" si="43"/>
        <v>111451</v>
      </c>
      <c r="N446" s="6">
        <v>2049</v>
      </c>
      <c r="O446" s="6">
        <v>93</v>
      </c>
      <c r="P446" s="6">
        <v>113593</v>
      </c>
      <c r="Q446" s="9">
        <f t="shared" si="41"/>
        <v>0.98610097395207941</v>
      </c>
      <c r="R446" s="9">
        <f t="shared" si="42"/>
        <v>0.8746811699981949</v>
      </c>
      <c r="S446" s="3"/>
    </row>
    <row r="447" spans="2:19" s="4" customFormat="1" ht="15" customHeight="1" x14ac:dyDescent="0.25">
      <c r="B447" s="3" t="s">
        <v>336</v>
      </c>
      <c r="C447" s="3" t="s">
        <v>316</v>
      </c>
      <c r="D447" s="3" t="s">
        <v>466</v>
      </c>
      <c r="E447" s="6">
        <v>3895</v>
      </c>
      <c r="F447" s="6">
        <v>3849</v>
      </c>
      <c r="G447" s="6">
        <v>2742</v>
      </c>
      <c r="H447" s="6">
        <v>150</v>
      </c>
      <c r="I447" s="6"/>
      <c r="J447" s="6"/>
      <c r="K447" s="6"/>
      <c r="L447" s="6"/>
      <c r="M447" s="8">
        <f t="shared" si="43"/>
        <v>2892</v>
      </c>
      <c r="N447" s="6">
        <v>15</v>
      </c>
      <c r="O447" s="6"/>
      <c r="P447" s="6">
        <v>2907</v>
      </c>
      <c r="Q447" s="9">
        <f t="shared" si="41"/>
        <v>0.98818998716302953</v>
      </c>
      <c r="R447" s="9">
        <f t="shared" si="42"/>
        <v>0.74249037227214376</v>
      </c>
      <c r="S447" s="3"/>
    </row>
    <row r="448" spans="2:19" s="4" customFormat="1" ht="15" customHeight="1" x14ac:dyDescent="0.25">
      <c r="B448" s="3" t="s">
        <v>336</v>
      </c>
      <c r="C448" s="3" t="s">
        <v>316</v>
      </c>
      <c r="D448" s="3" t="s">
        <v>467</v>
      </c>
      <c r="E448" s="6">
        <v>2774</v>
      </c>
      <c r="F448" s="6">
        <v>2774</v>
      </c>
      <c r="G448" s="6">
        <v>1049</v>
      </c>
      <c r="H448" s="6">
        <v>117</v>
      </c>
      <c r="I448" s="6"/>
      <c r="J448" s="6"/>
      <c r="K448" s="6"/>
      <c r="L448" s="6"/>
      <c r="M448" s="8">
        <f t="shared" si="43"/>
        <v>1166</v>
      </c>
      <c r="N448" s="6">
        <v>2</v>
      </c>
      <c r="O448" s="6"/>
      <c r="P448" s="6">
        <v>1168</v>
      </c>
      <c r="Q448" s="9">
        <f t="shared" si="41"/>
        <v>1</v>
      </c>
      <c r="R448" s="9">
        <f t="shared" ref="R448:R542" si="44">+M448/E448</f>
        <v>0.42033165104542175</v>
      </c>
      <c r="S448" s="3"/>
    </row>
    <row r="449" spans="2:19" s="4" customFormat="1" ht="15" customHeight="1" x14ac:dyDescent="0.25">
      <c r="B449" s="3" t="s">
        <v>336</v>
      </c>
      <c r="C449" s="3" t="s">
        <v>316</v>
      </c>
      <c r="D449" s="3" t="s">
        <v>468</v>
      </c>
      <c r="E449" s="6">
        <v>828</v>
      </c>
      <c r="F449" s="6">
        <v>828</v>
      </c>
      <c r="G449" s="6">
        <v>522</v>
      </c>
      <c r="H449" s="6"/>
      <c r="I449" s="6"/>
      <c r="J449" s="6"/>
      <c r="K449" s="6"/>
      <c r="L449" s="6"/>
      <c r="M449" s="8">
        <f t="shared" si="43"/>
        <v>522</v>
      </c>
      <c r="N449" s="6"/>
      <c r="O449" s="6">
        <v>1</v>
      </c>
      <c r="P449" s="6">
        <v>523</v>
      </c>
      <c r="Q449" s="9">
        <f t="shared" ref="Q449:Q543" si="45">F449/E449</f>
        <v>1</v>
      </c>
      <c r="R449" s="9">
        <f t="shared" si="44"/>
        <v>0.63043478260869568</v>
      </c>
      <c r="S449" s="3"/>
    </row>
    <row r="450" spans="2:19" s="4" customFormat="1" ht="15" customHeight="1" x14ac:dyDescent="0.25">
      <c r="B450" s="3" t="s">
        <v>336</v>
      </c>
      <c r="C450" s="3" t="s">
        <v>316</v>
      </c>
      <c r="D450" s="3" t="s">
        <v>469</v>
      </c>
      <c r="E450" s="6">
        <v>9715</v>
      </c>
      <c r="F450" s="6">
        <v>9393</v>
      </c>
      <c r="G450" s="6">
        <v>5495</v>
      </c>
      <c r="H450" s="6">
        <v>2166</v>
      </c>
      <c r="I450" s="6">
        <v>7</v>
      </c>
      <c r="J450" s="6"/>
      <c r="K450" s="6"/>
      <c r="L450" s="6"/>
      <c r="M450" s="8">
        <f t="shared" si="43"/>
        <v>7668</v>
      </c>
      <c r="N450" s="6">
        <v>49</v>
      </c>
      <c r="O450" s="6">
        <v>84</v>
      </c>
      <c r="P450" s="6">
        <v>7801</v>
      </c>
      <c r="Q450" s="9">
        <f t="shared" si="45"/>
        <v>0.96685537828100876</v>
      </c>
      <c r="R450" s="9">
        <f t="shared" si="44"/>
        <v>0.78929490478641273</v>
      </c>
      <c r="S450" s="3"/>
    </row>
    <row r="451" spans="2:19" s="4" customFormat="1" ht="15" customHeight="1" x14ac:dyDescent="0.25">
      <c r="B451" s="27" t="s">
        <v>626</v>
      </c>
      <c r="C451" s="28"/>
      <c r="D451" s="29"/>
      <c r="E451" s="25">
        <f>SUM(E396:E450)</f>
        <v>937293</v>
      </c>
      <c r="F451" s="25">
        <f t="shared" ref="F451:O451" si="46">SUM(F396:F450)</f>
        <v>915204</v>
      </c>
      <c r="G451" s="25">
        <f t="shared" si="46"/>
        <v>312472</v>
      </c>
      <c r="H451" s="25">
        <f t="shared" si="46"/>
        <v>247967</v>
      </c>
      <c r="I451" s="25">
        <f t="shared" si="46"/>
        <v>140932</v>
      </c>
      <c r="J451" s="25">
        <f t="shared" si="46"/>
        <v>55161</v>
      </c>
      <c r="K451" s="25">
        <f t="shared" si="46"/>
        <v>20332</v>
      </c>
      <c r="L451" s="25">
        <f t="shared" si="46"/>
        <v>21254</v>
      </c>
      <c r="M451" s="25">
        <f t="shared" si="46"/>
        <v>798118</v>
      </c>
      <c r="N451" s="25">
        <f t="shared" si="46"/>
        <v>13678</v>
      </c>
      <c r="O451" s="25">
        <f t="shared" si="46"/>
        <v>788</v>
      </c>
      <c r="P451" s="25">
        <f>SUM(P396:P450)</f>
        <v>812584</v>
      </c>
      <c r="Q451" s="26">
        <f>F451/E451</f>
        <v>0.97643319644977611</v>
      </c>
      <c r="R451" s="26">
        <f>+M451/E451</f>
        <v>0.85151388093157632</v>
      </c>
      <c r="S451" s="24"/>
    </row>
    <row r="452" spans="2:19" s="4" customFormat="1" ht="15" customHeight="1" x14ac:dyDescent="0.25">
      <c r="B452" s="3" t="s">
        <v>337</v>
      </c>
      <c r="C452" s="3" t="s">
        <v>176</v>
      </c>
      <c r="D452" s="3" t="s">
        <v>177</v>
      </c>
      <c r="E452" s="6">
        <v>6892</v>
      </c>
      <c r="F452" s="6">
        <v>6546</v>
      </c>
      <c r="G452" s="6">
        <v>1210</v>
      </c>
      <c r="H452" s="6">
        <v>4429</v>
      </c>
      <c r="I452" s="6">
        <v>435</v>
      </c>
      <c r="J452" s="6">
        <v>3</v>
      </c>
      <c r="K452" s="6"/>
      <c r="L452" s="6"/>
      <c r="M452" s="8">
        <f t="shared" si="43"/>
        <v>6077</v>
      </c>
      <c r="N452" s="6">
        <v>248</v>
      </c>
      <c r="O452" s="6">
        <v>2</v>
      </c>
      <c r="P452" s="6">
        <v>6327</v>
      </c>
      <c r="Q452" s="9">
        <f t="shared" si="45"/>
        <v>0.9497968659315148</v>
      </c>
      <c r="R452" s="9">
        <f t="shared" si="44"/>
        <v>0.88174695298897277</v>
      </c>
      <c r="S452" s="3"/>
    </row>
    <row r="453" spans="2:19" s="4" customFormat="1" ht="15" customHeight="1" x14ac:dyDescent="0.25">
      <c r="B453" s="3" t="s">
        <v>337</v>
      </c>
      <c r="C453" s="3" t="s">
        <v>176</v>
      </c>
      <c r="D453" s="3" t="s">
        <v>180</v>
      </c>
      <c r="E453" s="6">
        <v>3414</v>
      </c>
      <c r="F453" s="6">
        <v>3362</v>
      </c>
      <c r="G453" s="6">
        <v>1942</v>
      </c>
      <c r="H453" s="6">
        <v>1368</v>
      </c>
      <c r="I453" s="6">
        <v>3</v>
      </c>
      <c r="J453" s="6"/>
      <c r="K453" s="6"/>
      <c r="L453" s="6"/>
      <c r="M453" s="8">
        <f t="shared" si="43"/>
        <v>3313</v>
      </c>
      <c r="N453" s="6">
        <v>127</v>
      </c>
      <c r="O453" s="6"/>
      <c r="P453" s="6">
        <v>3440</v>
      </c>
      <c r="Q453" s="9">
        <f t="shared" si="45"/>
        <v>0.98476859988283538</v>
      </c>
      <c r="R453" s="9">
        <f t="shared" si="44"/>
        <v>0.97041593438781493</v>
      </c>
      <c r="S453" s="3"/>
    </row>
    <row r="454" spans="2:19" s="4" customFormat="1" ht="15" customHeight="1" x14ac:dyDescent="0.25">
      <c r="B454" s="3" t="s">
        <v>337</v>
      </c>
      <c r="C454" s="3" t="s">
        <v>176</v>
      </c>
      <c r="D454" s="3" t="s">
        <v>470</v>
      </c>
      <c r="E454" s="6">
        <v>4804</v>
      </c>
      <c r="F454" s="6">
        <v>4726</v>
      </c>
      <c r="G454" s="6">
        <v>2204</v>
      </c>
      <c r="H454" s="6">
        <v>1572</v>
      </c>
      <c r="I454" s="6">
        <v>503</v>
      </c>
      <c r="J454" s="6">
        <v>5</v>
      </c>
      <c r="K454" s="6"/>
      <c r="L454" s="6">
        <v>1</v>
      </c>
      <c r="M454" s="8">
        <f t="shared" si="43"/>
        <v>4285</v>
      </c>
      <c r="N454" s="6">
        <v>189</v>
      </c>
      <c r="O454" s="6">
        <v>1</v>
      </c>
      <c r="P454" s="6">
        <v>4475</v>
      </c>
      <c r="Q454" s="9">
        <f t="shared" si="45"/>
        <v>0.98376353039134057</v>
      </c>
      <c r="R454" s="9">
        <f t="shared" si="44"/>
        <v>0.89196502914238129</v>
      </c>
      <c r="S454" s="3"/>
    </row>
    <row r="455" spans="2:19" s="4" customFormat="1" ht="15" customHeight="1" x14ac:dyDescent="0.25">
      <c r="B455" s="3" t="s">
        <v>337</v>
      </c>
      <c r="C455" s="3" t="s">
        <v>176</v>
      </c>
      <c r="D455" s="3" t="s">
        <v>397</v>
      </c>
      <c r="E455" s="6">
        <v>5300</v>
      </c>
      <c r="F455" s="6">
        <v>5099</v>
      </c>
      <c r="G455" s="6">
        <v>1610</v>
      </c>
      <c r="H455" s="6">
        <v>2691</v>
      </c>
      <c r="I455" s="6">
        <v>770</v>
      </c>
      <c r="J455" s="6">
        <v>17</v>
      </c>
      <c r="K455" s="6"/>
      <c r="L455" s="6"/>
      <c r="M455" s="8">
        <f t="shared" si="43"/>
        <v>5088</v>
      </c>
      <c r="N455" s="6">
        <v>217</v>
      </c>
      <c r="O455" s="6">
        <v>1</v>
      </c>
      <c r="P455" s="6">
        <v>5306</v>
      </c>
      <c r="Q455" s="9">
        <f t="shared" si="45"/>
        <v>0.96207547169811325</v>
      </c>
      <c r="R455" s="9">
        <f t="shared" si="44"/>
        <v>0.96</v>
      </c>
      <c r="S455" s="3"/>
    </row>
    <row r="456" spans="2:19" s="4" customFormat="1" ht="15" customHeight="1" x14ac:dyDescent="0.25">
      <c r="B456" s="3" t="s">
        <v>337</v>
      </c>
      <c r="C456" s="3" t="s">
        <v>176</v>
      </c>
      <c r="D456" s="3" t="s">
        <v>189</v>
      </c>
      <c r="E456" s="6">
        <v>29708</v>
      </c>
      <c r="F456" s="6">
        <v>29026</v>
      </c>
      <c r="G456" s="6">
        <v>6200</v>
      </c>
      <c r="H456" s="6">
        <v>13178</v>
      </c>
      <c r="I456" s="6">
        <v>6128</v>
      </c>
      <c r="J456" s="6">
        <v>1611</v>
      </c>
      <c r="K456" s="6">
        <v>17</v>
      </c>
      <c r="L456" s="6"/>
      <c r="M456" s="8">
        <f t="shared" si="43"/>
        <v>27134</v>
      </c>
      <c r="N456" s="6">
        <v>1397</v>
      </c>
      <c r="O456" s="6">
        <v>7</v>
      </c>
      <c r="P456" s="6">
        <v>28538</v>
      </c>
      <c r="Q456" s="9">
        <f t="shared" si="45"/>
        <v>0.97704322068129801</v>
      </c>
      <c r="R456" s="9">
        <f t="shared" si="44"/>
        <v>0.91335667160360845</v>
      </c>
      <c r="S456" s="3"/>
    </row>
    <row r="457" spans="2:19" s="4" customFormat="1" ht="15" customHeight="1" x14ac:dyDescent="0.25">
      <c r="B457" s="27" t="s">
        <v>626</v>
      </c>
      <c r="C457" s="28"/>
      <c r="D457" s="29"/>
      <c r="E457" s="25">
        <f t="shared" ref="E457:P457" si="47">SUM(E452:E456)</f>
        <v>50118</v>
      </c>
      <c r="F457" s="25">
        <f t="shared" si="47"/>
        <v>48759</v>
      </c>
      <c r="G457" s="25">
        <f t="shared" si="47"/>
        <v>13166</v>
      </c>
      <c r="H457" s="25">
        <f t="shared" si="47"/>
        <v>23238</v>
      </c>
      <c r="I457" s="25">
        <f t="shared" si="47"/>
        <v>7839</v>
      </c>
      <c r="J457" s="25">
        <f t="shared" si="47"/>
        <v>1636</v>
      </c>
      <c r="K457" s="25">
        <f t="shared" si="47"/>
        <v>17</v>
      </c>
      <c r="L457" s="25">
        <f t="shared" si="47"/>
        <v>1</v>
      </c>
      <c r="M457" s="25">
        <f t="shared" si="47"/>
        <v>45897</v>
      </c>
      <c r="N457" s="25">
        <f t="shared" si="47"/>
        <v>2178</v>
      </c>
      <c r="O457" s="25">
        <f t="shared" si="47"/>
        <v>11</v>
      </c>
      <c r="P457" s="25">
        <f t="shared" si="47"/>
        <v>48086</v>
      </c>
      <c r="Q457" s="26">
        <f>F457/E457</f>
        <v>0.9728839937746917</v>
      </c>
      <c r="R457" s="26">
        <f>+M457/E457</f>
        <v>0.91577876212139353</v>
      </c>
      <c r="S457" s="24"/>
    </row>
    <row r="458" spans="2:19" s="4" customFormat="1" ht="15" customHeight="1" x14ac:dyDescent="0.25">
      <c r="B458" s="3" t="s">
        <v>649</v>
      </c>
      <c r="C458" s="3" t="s">
        <v>129</v>
      </c>
      <c r="D458" s="3" t="s">
        <v>650</v>
      </c>
      <c r="E458" s="6">
        <v>945</v>
      </c>
      <c r="F458" s="6">
        <v>863</v>
      </c>
      <c r="G458" s="6">
        <v>29</v>
      </c>
      <c r="H458" s="6">
        <v>332</v>
      </c>
      <c r="I458" s="6">
        <v>1</v>
      </c>
      <c r="J458" s="6"/>
      <c r="K458" s="6"/>
      <c r="L458" s="6"/>
      <c r="M458" s="8">
        <f t="shared" si="43"/>
        <v>362</v>
      </c>
      <c r="N458" s="6">
        <v>24</v>
      </c>
      <c r="O458" s="6"/>
      <c r="P458" s="6">
        <v>386</v>
      </c>
      <c r="Q458" s="9">
        <f>F458/E458</f>
        <v>0.91322751322751328</v>
      </c>
      <c r="R458" s="9">
        <f>+M458/E458</f>
        <v>0.38306878306878306</v>
      </c>
      <c r="S458" s="3"/>
    </row>
    <row r="459" spans="2:19" s="4" customFormat="1" ht="15" customHeight="1" x14ac:dyDescent="0.25">
      <c r="B459" s="3" t="s">
        <v>649</v>
      </c>
      <c r="C459" s="3" t="s">
        <v>129</v>
      </c>
      <c r="D459" s="3" t="s">
        <v>651</v>
      </c>
      <c r="E459" s="6">
        <v>709</v>
      </c>
      <c r="F459" s="6">
        <v>557</v>
      </c>
      <c r="G459" s="6">
        <v>25</v>
      </c>
      <c r="H459" s="6">
        <v>453</v>
      </c>
      <c r="I459" s="6">
        <v>50</v>
      </c>
      <c r="J459" s="6"/>
      <c r="K459" s="6"/>
      <c r="L459" s="6"/>
      <c r="M459" s="8">
        <f t="shared" si="43"/>
        <v>528</v>
      </c>
      <c r="N459" s="6">
        <v>34</v>
      </c>
      <c r="O459" s="6"/>
      <c r="P459" s="6">
        <v>562</v>
      </c>
      <c r="Q459" s="9">
        <f t="shared" ref="Q459:Q481" si="48">F459/E459</f>
        <v>0.78561354019746121</v>
      </c>
      <c r="R459" s="9">
        <f t="shared" si="44"/>
        <v>0.74471086036671363</v>
      </c>
      <c r="S459" s="3"/>
    </row>
    <row r="460" spans="2:19" s="4" customFormat="1" ht="15" customHeight="1" x14ac:dyDescent="0.25">
      <c r="B460" s="3" t="s">
        <v>649</v>
      </c>
      <c r="C460" s="3" t="s">
        <v>129</v>
      </c>
      <c r="D460" s="3" t="s">
        <v>652</v>
      </c>
      <c r="E460" s="6">
        <v>1630</v>
      </c>
      <c r="F460" s="6">
        <v>1357</v>
      </c>
      <c r="G460" s="6">
        <v>135</v>
      </c>
      <c r="H460" s="6">
        <v>938</v>
      </c>
      <c r="I460" s="6">
        <v>234</v>
      </c>
      <c r="J460" s="6">
        <v>2</v>
      </c>
      <c r="K460" s="6"/>
      <c r="L460" s="6"/>
      <c r="M460" s="8">
        <f t="shared" si="43"/>
        <v>1309</v>
      </c>
      <c r="N460" s="6">
        <v>55</v>
      </c>
      <c r="O460" s="6"/>
      <c r="P460" s="6">
        <v>1364</v>
      </c>
      <c r="Q460" s="9">
        <f t="shared" si="48"/>
        <v>0.83251533742331285</v>
      </c>
      <c r="R460" s="9">
        <f t="shared" si="44"/>
        <v>0.80306748466257671</v>
      </c>
      <c r="S460" s="3"/>
    </row>
    <row r="461" spans="2:19" s="4" customFormat="1" ht="15" customHeight="1" x14ac:dyDescent="0.25">
      <c r="B461" s="3" t="s">
        <v>649</v>
      </c>
      <c r="C461" s="3" t="s">
        <v>129</v>
      </c>
      <c r="D461" s="3" t="s">
        <v>653</v>
      </c>
      <c r="E461" s="6">
        <v>961</v>
      </c>
      <c r="F461" s="6">
        <v>850</v>
      </c>
      <c r="G461" s="6">
        <v>15</v>
      </c>
      <c r="H461" s="6">
        <v>611</v>
      </c>
      <c r="I461" s="6">
        <v>115</v>
      </c>
      <c r="J461" s="6"/>
      <c r="K461" s="6"/>
      <c r="L461" s="6"/>
      <c r="M461" s="8">
        <f t="shared" si="43"/>
        <v>741</v>
      </c>
      <c r="N461" s="6">
        <v>54</v>
      </c>
      <c r="O461" s="6"/>
      <c r="P461" s="6">
        <v>795</v>
      </c>
      <c r="Q461" s="9">
        <f t="shared" si="48"/>
        <v>0.88449531737773157</v>
      </c>
      <c r="R461" s="9">
        <f t="shared" si="44"/>
        <v>0.7710718002081165</v>
      </c>
      <c r="S461" s="3"/>
    </row>
    <row r="462" spans="2:19" s="4" customFormat="1" ht="15" customHeight="1" x14ac:dyDescent="0.25">
      <c r="B462" s="3" t="s">
        <v>649</v>
      </c>
      <c r="C462" s="3" t="s">
        <v>129</v>
      </c>
      <c r="D462" s="3" t="s">
        <v>654</v>
      </c>
      <c r="E462" s="6">
        <v>550</v>
      </c>
      <c r="F462" s="6">
        <v>467</v>
      </c>
      <c r="G462" s="6">
        <v>4</v>
      </c>
      <c r="H462" s="6">
        <v>130</v>
      </c>
      <c r="I462" s="6">
        <v>306</v>
      </c>
      <c r="J462" s="6"/>
      <c r="K462" s="6"/>
      <c r="L462" s="6"/>
      <c r="M462" s="8">
        <f t="shared" si="43"/>
        <v>440</v>
      </c>
      <c r="N462" s="6">
        <v>29</v>
      </c>
      <c r="O462" s="6"/>
      <c r="P462" s="6">
        <v>469</v>
      </c>
      <c r="Q462" s="9">
        <f t="shared" si="48"/>
        <v>0.84909090909090912</v>
      </c>
      <c r="R462" s="9">
        <f t="shared" si="44"/>
        <v>0.8</v>
      </c>
      <c r="S462" s="3"/>
    </row>
    <row r="463" spans="2:19" s="4" customFormat="1" ht="15" customHeight="1" x14ac:dyDescent="0.25">
      <c r="B463" s="3" t="s">
        <v>649</v>
      </c>
      <c r="C463" s="3" t="s">
        <v>129</v>
      </c>
      <c r="D463" s="3" t="s">
        <v>655</v>
      </c>
      <c r="E463" s="6">
        <v>506</v>
      </c>
      <c r="F463" s="6">
        <v>502</v>
      </c>
      <c r="G463" s="6">
        <v>91</v>
      </c>
      <c r="H463" s="6">
        <v>386</v>
      </c>
      <c r="I463" s="6">
        <v>5</v>
      </c>
      <c r="J463" s="6"/>
      <c r="K463" s="6"/>
      <c r="L463" s="6"/>
      <c r="M463" s="8">
        <f t="shared" si="43"/>
        <v>482</v>
      </c>
      <c r="N463" s="6">
        <v>20</v>
      </c>
      <c r="O463" s="6"/>
      <c r="P463" s="6">
        <v>502</v>
      </c>
      <c r="Q463" s="9">
        <f t="shared" si="48"/>
        <v>0.9920948616600791</v>
      </c>
      <c r="R463" s="9">
        <f t="shared" si="44"/>
        <v>0.95256916996047436</v>
      </c>
      <c r="S463" s="3"/>
    </row>
    <row r="464" spans="2:19" s="4" customFormat="1" ht="15" customHeight="1" x14ac:dyDescent="0.25">
      <c r="B464" s="3" t="s">
        <v>649</v>
      </c>
      <c r="C464" s="3" t="s">
        <v>360</v>
      </c>
      <c r="D464" s="3" t="s">
        <v>488</v>
      </c>
      <c r="E464" s="6">
        <v>12670</v>
      </c>
      <c r="F464" s="6">
        <v>9642</v>
      </c>
      <c r="G464" s="6">
        <v>1840</v>
      </c>
      <c r="H464" s="6">
        <v>3589</v>
      </c>
      <c r="I464" s="6">
        <v>1809</v>
      </c>
      <c r="J464" s="6">
        <v>137</v>
      </c>
      <c r="K464" s="6"/>
      <c r="L464" s="6"/>
      <c r="M464" s="8">
        <f t="shared" si="43"/>
        <v>7375</v>
      </c>
      <c r="N464" s="6">
        <v>284</v>
      </c>
      <c r="O464" s="6">
        <v>8</v>
      </c>
      <c r="P464" s="6">
        <v>7667</v>
      </c>
      <c r="Q464" s="9">
        <f t="shared" si="48"/>
        <v>0.76101026045777431</v>
      </c>
      <c r="R464" s="9">
        <f t="shared" si="44"/>
        <v>0.58208366219415941</v>
      </c>
      <c r="S464" s="3"/>
    </row>
    <row r="465" spans="2:19" s="4" customFormat="1" ht="15" customHeight="1" x14ac:dyDescent="0.25">
      <c r="B465" s="3" t="s">
        <v>649</v>
      </c>
      <c r="C465" s="3" t="s">
        <v>360</v>
      </c>
      <c r="D465" s="3" t="s">
        <v>215</v>
      </c>
      <c r="E465" s="6">
        <v>13004</v>
      </c>
      <c r="F465" s="6">
        <v>10088</v>
      </c>
      <c r="G465" s="6">
        <v>1638</v>
      </c>
      <c r="H465" s="6">
        <v>5821</v>
      </c>
      <c r="I465" s="6">
        <v>1462</v>
      </c>
      <c r="J465" s="6">
        <v>180</v>
      </c>
      <c r="K465" s="6"/>
      <c r="L465" s="6"/>
      <c r="M465" s="8">
        <f t="shared" si="43"/>
        <v>9101</v>
      </c>
      <c r="N465" s="6">
        <v>170</v>
      </c>
      <c r="O465" s="6"/>
      <c r="P465" s="6">
        <v>9271</v>
      </c>
      <c r="Q465" s="9">
        <f t="shared" si="48"/>
        <v>0.77576130421408795</v>
      </c>
      <c r="R465" s="9">
        <f t="shared" si="44"/>
        <v>0.69986158105198404</v>
      </c>
      <c r="S465" s="3"/>
    </row>
    <row r="466" spans="2:19" s="4" customFormat="1" ht="15" customHeight="1" x14ac:dyDescent="0.25">
      <c r="B466" s="3" t="s">
        <v>649</v>
      </c>
      <c r="C466" s="3" t="s">
        <v>360</v>
      </c>
      <c r="D466" s="3" t="s">
        <v>656</v>
      </c>
      <c r="E466" s="6">
        <v>834</v>
      </c>
      <c r="F466" s="6">
        <v>832</v>
      </c>
      <c r="G466" s="6">
        <v>550</v>
      </c>
      <c r="H466" s="6">
        <v>242</v>
      </c>
      <c r="I466" s="6"/>
      <c r="J466" s="6"/>
      <c r="K466" s="6"/>
      <c r="L466" s="6"/>
      <c r="M466" s="8">
        <f t="shared" si="43"/>
        <v>792</v>
      </c>
      <c r="N466" s="6">
        <v>32</v>
      </c>
      <c r="O466" s="6"/>
      <c r="P466" s="6">
        <v>824</v>
      </c>
      <c r="Q466" s="9">
        <f t="shared" si="48"/>
        <v>0.99760191846522783</v>
      </c>
      <c r="R466" s="9">
        <f t="shared" si="44"/>
        <v>0.94964028776978415</v>
      </c>
      <c r="S466" s="3"/>
    </row>
    <row r="467" spans="2:19" s="4" customFormat="1" ht="15" customHeight="1" x14ac:dyDescent="0.25">
      <c r="B467" s="3" t="s">
        <v>649</v>
      </c>
      <c r="C467" s="3" t="s">
        <v>360</v>
      </c>
      <c r="D467" s="3" t="s">
        <v>657</v>
      </c>
      <c r="E467" s="6">
        <v>1320</v>
      </c>
      <c r="F467" s="6">
        <v>967</v>
      </c>
      <c r="G467" s="6">
        <v>264</v>
      </c>
      <c r="H467" s="6">
        <v>517</v>
      </c>
      <c r="I467" s="6">
        <v>1</v>
      </c>
      <c r="J467" s="6"/>
      <c r="K467" s="6"/>
      <c r="L467" s="6"/>
      <c r="M467" s="8">
        <f t="shared" si="43"/>
        <v>782</v>
      </c>
      <c r="N467" s="6">
        <v>7</v>
      </c>
      <c r="O467" s="6"/>
      <c r="P467" s="6">
        <v>789</v>
      </c>
      <c r="Q467" s="9">
        <f t="shared" si="48"/>
        <v>0.73257575757575755</v>
      </c>
      <c r="R467" s="9">
        <f t="shared" si="44"/>
        <v>0.59242424242424241</v>
      </c>
      <c r="S467" s="3"/>
    </row>
    <row r="468" spans="2:19" s="4" customFormat="1" ht="15" customHeight="1" x14ac:dyDescent="0.25">
      <c r="B468" s="3" t="s">
        <v>649</v>
      </c>
      <c r="C468" s="3" t="s">
        <v>360</v>
      </c>
      <c r="D468" s="3" t="s">
        <v>658</v>
      </c>
      <c r="E468" s="6">
        <v>1098</v>
      </c>
      <c r="F468" s="6">
        <v>976</v>
      </c>
      <c r="G468" s="6">
        <v>439</v>
      </c>
      <c r="H468" s="6">
        <v>149</v>
      </c>
      <c r="I468" s="6"/>
      <c r="J468" s="6"/>
      <c r="K468" s="6"/>
      <c r="L468" s="6"/>
      <c r="M468" s="8">
        <f t="shared" si="43"/>
        <v>588</v>
      </c>
      <c r="N468" s="6">
        <v>7</v>
      </c>
      <c r="O468" s="6"/>
      <c r="P468" s="6">
        <v>595</v>
      </c>
      <c r="Q468" s="9">
        <f t="shared" si="48"/>
        <v>0.88888888888888884</v>
      </c>
      <c r="R468" s="9">
        <f t="shared" si="44"/>
        <v>0.53551912568306015</v>
      </c>
      <c r="S468" s="3"/>
    </row>
    <row r="469" spans="2:19" s="4" customFormat="1" ht="15" customHeight="1" x14ac:dyDescent="0.25">
      <c r="B469" s="3" t="s">
        <v>649</v>
      </c>
      <c r="C469" s="3" t="s">
        <v>360</v>
      </c>
      <c r="D469" s="3" t="s">
        <v>659</v>
      </c>
      <c r="E469" s="6">
        <v>945</v>
      </c>
      <c r="F469" s="6">
        <v>913</v>
      </c>
      <c r="G469" s="6">
        <v>399</v>
      </c>
      <c r="H469" s="6">
        <v>501</v>
      </c>
      <c r="I469" s="6">
        <v>5</v>
      </c>
      <c r="J469" s="6"/>
      <c r="K469" s="6"/>
      <c r="L469" s="6"/>
      <c r="M469" s="8">
        <f t="shared" si="43"/>
        <v>905</v>
      </c>
      <c r="N469" s="6">
        <v>25</v>
      </c>
      <c r="O469" s="6"/>
      <c r="P469" s="6">
        <v>930</v>
      </c>
      <c r="Q469" s="9">
        <f t="shared" si="48"/>
        <v>0.96613756613756618</v>
      </c>
      <c r="R469" s="9">
        <f t="shared" si="44"/>
        <v>0.95767195767195767</v>
      </c>
      <c r="S469" s="3"/>
    </row>
    <row r="470" spans="2:19" s="4" customFormat="1" ht="15" customHeight="1" x14ac:dyDescent="0.25">
      <c r="B470" s="3" t="s">
        <v>649</v>
      </c>
      <c r="C470" s="3" t="s">
        <v>360</v>
      </c>
      <c r="D470" s="3" t="s">
        <v>660</v>
      </c>
      <c r="E470" s="6">
        <v>960</v>
      </c>
      <c r="F470" s="6">
        <v>826</v>
      </c>
      <c r="G470" s="6">
        <v>439</v>
      </c>
      <c r="H470" s="6">
        <v>195</v>
      </c>
      <c r="I470" s="6"/>
      <c r="J470" s="6"/>
      <c r="K470" s="6"/>
      <c r="L470" s="6"/>
      <c r="M470" s="8">
        <f t="shared" si="43"/>
        <v>634</v>
      </c>
      <c r="N470" s="6">
        <v>8</v>
      </c>
      <c r="O470" s="6"/>
      <c r="P470" s="6">
        <v>642</v>
      </c>
      <c r="Q470" s="9">
        <f t="shared" si="48"/>
        <v>0.86041666666666672</v>
      </c>
      <c r="R470" s="9">
        <f t="shared" si="44"/>
        <v>0.66041666666666665</v>
      </c>
      <c r="S470" s="3"/>
    </row>
    <row r="471" spans="2:19" s="4" customFormat="1" ht="15" customHeight="1" x14ac:dyDescent="0.25">
      <c r="B471" s="3" t="s">
        <v>649</v>
      </c>
      <c r="C471" s="3" t="s">
        <v>360</v>
      </c>
      <c r="D471" s="3" t="s">
        <v>661</v>
      </c>
      <c r="E471" s="6">
        <v>1415</v>
      </c>
      <c r="F471" s="6">
        <v>1368</v>
      </c>
      <c r="G471" s="6">
        <v>245</v>
      </c>
      <c r="H471" s="6">
        <v>712</v>
      </c>
      <c r="I471" s="6">
        <v>9</v>
      </c>
      <c r="J471" s="6"/>
      <c r="K471" s="6"/>
      <c r="L471" s="6"/>
      <c r="M471" s="8">
        <f t="shared" si="43"/>
        <v>966</v>
      </c>
      <c r="N471" s="6">
        <v>71</v>
      </c>
      <c r="O471" s="6"/>
      <c r="P471" s="6">
        <v>1037</v>
      </c>
      <c r="Q471" s="9">
        <f t="shared" si="48"/>
        <v>0.96678445229681975</v>
      </c>
      <c r="R471" s="9">
        <f t="shared" si="44"/>
        <v>0.6826855123674912</v>
      </c>
      <c r="S471" s="3"/>
    </row>
    <row r="472" spans="2:19" s="4" customFormat="1" ht="15" customHeight="1" x14ac:dyDescent="0.25">
      <c r="B472" s="3" t="s">
        <v>649</v>
      </c>
      <c r="C472" s="3" t="s">
        <v>360</v>
      </c>
      <c r="D472" s="3" t="s">
        <v>662</v>
      </c>
      <c r="E472" s="6">
        <v>1056</v>
      </c>
      <c r="F472" s="6">
        <v>1019</v>
      </c>
      <c r="G472" s="6">
        <v>766</v>
      </c>
      <c r="H472" s="6">
        <v>184</v>
      </c>
      <c r="I472" s="6"/>
      <c r="J472" s="6"/>
      <c r="K472" s="6"/>
      <c r="L472" s="6"/>
      <c r="M472" s="8">
        <f t="shared" si="43"/>
        <v>950</v>
      </c>
      <c r="N472" s="6">
        <v>3</v>
      </c>
      <c r="O472" s="6"/>
      <c r="P472" s="6">
        <v>953</v>
      </c>
      <c r="Q472" s="9">
        <f t="shared" si="48"/>
        <v>0.96496212121212122</v>
      </c>
      <c r="R472" s="9">
        <f t="shared" si="44"/>
        <v>0.89962121212121215</v>
      </c>
      <c r="S472" s="3"/>
    </row>
    <row r="473" spans="2:19" s="4" customFormat="1" ht="15" customHeight="1" x14ac:dyDescent="0.25">
      <c r="B473" s="3" t="s">
        <v>649</v>
      </c>
      <c r="C473" s="3" t="s">
        <v>360</v>
      </c>
      <c r="D473" s="3" t="s">
        <v>663</v>
      </c>
      <c r="E473" s="6">
        <v>1665</v>
      </c>
      <c r="F473" s="6">
        <v>1663</v>
      </c>
      <c r="G473" s="6">
        <v>987</v>
      </c>
      <c r="H473" s="6">
        <v>468</v>
      </c>
      <c r="I473" s="6">
        <v>2</v>
      </c>
      <c r="J473" s="6"/>
      <c r="K473" s="6"/>
      <c r="L473" s="6"/>
      <c r="M473" s="8">
        <f t="shared" si="43"/>
        <v>1457</v>
      </c>
      <c r="N473" s="6">
        <v>10</v>
      </c>
      <c r="O473" s="6"/>
      <c r="P473" s="6">
        <v>1467</v>
      </c>
      <c r="Q473" s="9">
        <f t="shared" si="48"/>
        <v>0.99879879879879885</v>
      </c>
      <c r="R473" s="9">
        <f t="shared" si="44"/>
        <v>0.87507507507507509</v>
      </c>
      <c r="S473" s="3"/>
    </row>
    <row r="474" spans="2:19" s="4" customFormat="1" ht="15" customHeight="1" x14ac:dyDescent="0.25">
      <c r="B474" s="3" t="s">
        <v>649</v>
      </c>
      <c r="C474" s="3" t="s">
        <v>360</v>
      </c>
      <c r="D474" s="3" t="s">
        <v>664</v>
      </c>
      <c r="E474" s="6">
        <v>965</v>
      </c>
      <c r="F474" s="6">
        <v>842</v>
      </c>
      <c r="G474" s="6">
        <v>482</v>
      </c>
      <c r="H474" s="6">
        <v>52</v>
      </c>
      <c r="I474" s="6"/>
      <c r="J474" s="6"/>
      <c r="K474" s="6"/>
      <c r="L474" s="6"/>
      <c r="M474" s="8">
        <f t="shared" si="43"/>
        <v>534</v>
      </c>
      <c r="N474" s="6">
        <v>6</v>
      </c>
      <c r="O474" s="6"/>
      <c r="P474" s="6">
        <v>540</v>
      </c>
      <c r="Q474" s="9">
        <f t="shared" si="48"/>
        <v>0.87253886010362691</v>
      </c>
      <c r="R474" s="9">
        <f t="shared" si="44"/>
        <v>0.55336787564766843</v>
      </c>
      <c r="S474" s="3"/>
    </row>
    <row r="475" spans="2:19" s="4" customFormat="1" ht="15" customHeight="1" x14ac:dyDescent="0.25">
      <c r="B475" s="3" t="s">
        <v>649</v>
      </c>
      <c r="C475" s="3" t="s">
        <v>360</v>
      </c>
      <c r="D475" s="3" t="s">
        <v>665</v>
      </c>
      <c r="E475" s="6">
        <v>980</v>
      </c>
      <c r="F475" s="6">
        <v>884</v>
      </c>
      <c r="G475" s="6">
        <v>267</v>
      </c>
      <c r="H475" s="6">
        <v>358</v>
      </c>
      <c r="I475" s="6"/>
      <c r="J475" s="6"/>
      <c r="K475" s="6"/>
      <c r="L475" s="6"/>
      <c r="M475" s="8">
        <f t="shared" si="43"/>
        <v>625</v>
      </c>
      <c r="N475" s="6">
        <v>11</v>
      </c>
      <c r="O475" s="6"/>
      <c r="P475" s="6">
        <v>636</v>
      </c>
      <c r="Q475" s="9">
        <f t="shared" si="48"/>
        <v>0.90204081632653066</v>
      </c>
      <c r="R475" s="9">
        <f t="shared" si="44"/>
        <v>0.63775510204081631</v>
      </c>
      <c r="S475" s="3"/>
    </row>
    <row r="476" spans="2:19" s="4" customFormat="1" ht="15" customHeight="1" x14ac:dyDescent="0.25">
      <c r="B476" s="3" t="s">
        <v>649</v>
      </c>
      <c r="C476" s="3" t="s">
        <v>360</v>
      </c>
      <c r="D476" s="3" t="s">
        <v>666</v>
      </c>
      <c r="E476" s="6">
        <v>727</v>
      </c>
      <c r="F476" s="6">
        <v>551</v>
      </c>
      <c r="G476" s="6">
        <v>335</v>
      </c>
      <c r="H476" s="6">
        <v>18</v>
      </c>
      <c r="I476" s="6"/>
      <c r="J476" s="6"/>
      <c r="K476" s="6"/>
      <c r="L476" s="6"/>
      <c r="M476" s="8">
        <f t="shared" si="43"/>
        <v>353</v>
      </c>
      <c r="N476" s="6">
        <v>5</v>
      </c>
      <c r="O476" s="6"/>
      <c r="P476" s="6">
        <v>358</v>
      </c>
      <c r="Q476" s="9">
        <f t="shared" si="48"/>
        <v>0.75790921595598348</v>
      </c>
      <c r="R476" s="9">
        <f t="shared" si="44"/>
        <v>0.4855570839064649</v>
      </c>
      <c r="S476" s="3"/>
    </row>
    <row r="477" spans="2:19" s="4" customFormat="1" ht="15" customHeight="1" x14ac:dyDescent="0.25">
      <c r="B477" s="3" t="s">
        <v>649</v>
      </c>
      <c r="C477" s="3" t="s">
        <v>360</v>
      </c>
      <c r="D477" s="3" t="s">
        <v>667</v>
      </c>
      <c r="E477" s="6">
        <v>3460</v>
      </c>
      <c r="F477" s="6">
        <v>3249</v>
      </c>
      <c r="G477" s="6">
        <v>1147</v>
      </c>
      <c r="H477" s="6">
        <v>1980</v>
      </c>
      <c r="I477" s="6">
        <v>100</v>
      </c>
      <c r="J477" s="6"/>
      <c r="K477" s="6"/>
      <c r="L477" s="6"/>
      <c r="M477" s="8">
        <f t="shared" si="43"/>
        <v>3227</v>
      </c>
      <c r="N477" s="6">
        <v>75</v>
      </c>
      <c r="O477" s="6"/>
      <c r="P477" s="6">
        <v>3302</v>
      </c>
      <c r="Q477" s="9">
        <f t="shared" si="48"/>
        <v>0.93901734104046242</v>
      </c>
      <c r="R477" s="9">
        <f t="shared" si="44"/>
        <v>0.93265895953757227</v>
      </c>
      <c r="S477" s="3"/>
    </row>
    <row r="478" spans="2:19" s="4" customFormat="1" ht="15" customHeight="1" x14ac:dyDescent="0.25">
      <c r="B478" s="3" t="s">
        <v>649</v>
      </c>
      <c r="C478" s="3" t="s">
        <v>360</v>
      </c>
      <c r="D478" s="3" t="s">
        <v>668</v>
      </c>
      <c r="E478" s="6">
        <v>1450</v>
      </c>
      <c r="F478" s="6">
        <v>1157</v>
      </c>
      <c r="G478" s="6">
        <v>298</v>
      </c>
      <c r="H478" s="6">
        <v>548</v>
      </c>
      <c r="I478" s="6">
        <v>6</v>
      </c>
      <c r="J478" s="6"/>
      <c r="K478" s="6"/>
      <c r="L478" s="6"/>
      <c r="M478" s="8">
        <f t="shared" si="43"/>
        <v>852</v>
      </c>
      <c r="N478" s="6">
        <v>10</v>
      </c>
      <c r="O478" s="6"/>
      <c r="P478" s="6">
        <v>862</v>
      </c>
      <c r="Q478" s="9">
        <f t="shared" si="48"/>
        <v>0.79793103448275859</v>
      </c>
      <c r="R478" s="9">
        <f t="shared" si="44"/>
        <v>0.58758620689655172</v>
      </c>
      <c r="S478" s="3"/>
    </row>
    <row r="479" spans="2:19" s="4" customFormat="1" ht="15" customHeight="1" x14ac:dyDescent="0.25">
      <c r="B479" s="3" t="s">
        <v>649</v>
      </c>
      <c r="C479" s="3" t="s">
        <v>360</v>
      </c>
      <c r="D479" s="3" t="s">
        <v>669</v>
      </c>
      <c r="E479" s="6">
        <v>3902</v>
      </c>
      <c r="F479" s="6">
        <v>3839</v>
      </c>
      <c r="G479" s="6">
        <v>1099</v>
      </c>
      <c r="H479" s="6">
        <v>826</v>
      </c>
      <c r="I479" s="6">
        <v>1190</v>
      </c>
      <c r="J479" s="6">
        <v>23</v>
      </c>
      <c r="K479" s="6">
        <v>2</v>
      </c>
      <c r="L479" s="6"/>
      <c r="M479" s="8">
        <f t="shared" si="43"/>
        <v>3140</v>
      </c>
      <c r="N479" s="6">
        <v>125</v>
      </c>
      <c r="O479" s="6">
        <v>1</v>
      </c>
      <c r="P479" s="6">
        <v>3266</v>
      </c>
      <c r="Q479" s="9">
        <f t="shared" si="48"/>
        <v>0.98385443362378266</v>
      </c>
      <c r="R479" s="9">
        <f t="shared" si="44"/>
        <v>0.80471553049718092</v>
      </c>
      <c r="S479" s="3"/>
    </row>
    <row r="480" spans="2:19" s="4" customFormat="1" ht="15" customHeight="1" x14ac:dyDescent="0.25">
      <c r="B480" s="3" t="s">
        <v>649</v>
      </c>
      <c r="C480" s="3" t="s">
        <v>360</v>
      </c>
      <c r="D480" s="3" t="s">
        <v>670</v>
      </c>
      <c r="E480" s="6">
        <v>4579</v>
      </c>
      <c r="F480" s="6">
        <v>4463</v>
      </c>
      <c r="G480" s="6">
        <v>701</v>
      </c>
      <c r="H480" s="6">
        <v>2397</v>
      </c>
      <c r="I480" s="6">
        <v>908</v>
      </c>
      <c r="J480" s="6"/>
      <c r="K480" s="6"/>
      <c r="L480" s="6"/>
      <c r="M480" s="8">
        <f t="shared" si="43"/>
        <v>4006</v>
      </c>
      <c r="N480" s="6">
        <v>152</v>
      </c>
      <c r="O480" s="6">
        <v>1</v>
      </c>
      <c r="P480" s="6">
        <v>4159</v>
      </c>
      <c r="Q480" s="9">
        <f t="shared" si="48"/>
        <v>0.97466695785105917</v>
      </c>
      <c r="R480" s="9">
        <f t="shared" si="44"/>
        <v>0.87486350731600782</v>
      </c>
      <c r="S480" s="3"/>
    </row>
    <row r="481" spans="2:19" s="4" customFormat="1" ht="15" customHeight="1" x14ac:dyDescent="0.25">
      <c r="B481" s="3" t="s">
        <v>649</v>
      </c>
      <c r="C481" s="3" t="s">
        <v>360</v>
      </c>
      <c r="D481" s="3" t="s">
        <v>671</v>
      </c>
      <c r="E481" s="6">
        <v>121452</v>
      </c>
      <c r="F481" s="6">
        <v>120126</v>
      </c>
      <c r="G481" s="6">
        <v>21897</v>
      </c>
      <c r="H481" s="6">
        <v>35772</v>
      </c>
      <c r="I481" s="6">
        <v>45598</v>
      </c>
      <c r="J481" s="6">
        <v>9978</v>
      </c>
      <c r="K481" s="6">
        <v>3424</v>
      </c>
      <c r="L481" s="6">
        <v>639</v>
      </c>
      <c r="M481" s="8">
        <f t="shared" si="43"/>
        <v>117308</v>
      </c>
      <c r="N481" s="6">
        <v>3956</v>
      </c>
      <c r="O481" s="6">
        <v>23</v>
      </c>
      <c r="P481" s="6">
        <v>121287</v>
      </c>
      <c r="Q481" s="9">
        <f t="shared" si="48"/>
        <v>0.98908210651121431</v>
      </c>
      <c r="R481" s="9">
        <f t="shared" si="44"/>
        <v>0.96587952442117053</v>
      </c>
      <c r="S481" s="3"/>
    </row>
    <row r="482" spans="2:19" s="4" customFormat="1" ht="15" customHeight="1" x14ac:dyDescent="0.25">
      <c r="B482" s="3" t="s">
        <v>649</v>
      </c>
      <c r="C482" s="3" t="s">
        <v>672</v>
      </c>
      <c r="D482" s="3" t="s">
        <v>673</v>
      </c>
      <c r="E482" s="6">
        <v>5648</v>
      </c>
      <c r="F482" s="6">
        <v>4760</v>
      </c>
      <c r="G482" s="6">
        <v>2053</v>
      </c>
      <c r="H482" s="6">
        <v>1117</v>
      </c>
      <c r="I482" s="6">
        <v>36</v>
      </c>
      <c r="J482" s="6"/>
      <c r="K482" s="6"/>
      <c r="L482" s="6"/>
      <c r="M482" s="8">
        <f t="shared" si="43"/>
        <v>3206</v>
      </c>
      <c r="N482" s="6">
        <v>38</v>
      </c>
      <c r="O482" s="6"/>
      <c r="P482" s="6">
        <v>3244</v>
      </c>
      <c r="Q482" s="9">
        <f>F482/E482</f>
        <v>0.84277620396600561</v>
      </c>
      <c r="R482" s="9">
        <f>+M482/E482</f>
        <v>0.56763456090651554</v>
      </c>
      <c r="S482" s="3"/>
    </row>
    <row r="483" spans="2:19" s="4" customFormat="1" ht="15" customHeight="1" x14ac:dyDescent="0.25">
      <c r="B483" s="27" t="s">
        <v>626</v>
      </c>
      <c r="C483" s="28"/>
      <c r="D483" s="29"/>
      <c r="E483" s="25">
        <f>SUM(E458:E482)</f>
        <v>183431</v>
      </c>
      <c r="F483" s="25">
        <f t="shared" ref="F483:N483" si="49">SUM(F458:F482)</f>
        <v>172761</v>
      </c>
      <c r="G483" s="25">
        <f t="shared" si="49"/>
        <v>36145</v>
      </c>
      <c r="H483" s="25">
        <f t="shared" si="49"/>
        <v>58296</v>
      </c>
      <c r="I483" s="25">
        <f t="shared" si="49"/>
        <v>51837</v>
      </c>
      <c r="J483" s="25">
        <f t="shared" si="49"/>
        <v>10320</v>
      </c>
      <c r="K483" s="25">
        <f t="shared" si="49"/>
        <v>3426</v>
      </c>
      <c r="L483" s="25">
        <f t="shared" si="49"/>
        <v>639</v>
      </c>
      <c r="M483" s="25">
        <f t="shared" si="49"/>
        <v>160663</v>
      </c>
      <c r="N483" s="25">
        <f t="shared" si="49"/>
        <v>5211</v>
      </c>
      <c r="O483" s="25">
        <f>SUM(O458:O482)</f>
        <v>33</v>
      </c>
      <c r="P483" s="25">
        <f>SUM(P458:P482)</f>
        <v>165907</v>
      </c>
      <c r="Q483" s="26">
        <f>F483/E483</f>
        <v>0.94183098821900335</v>
      </c>
      <c r="R483" s="26">
        <f>+M483/E483</f>
        <v>0.8758770327807186</v>
      </c>
      <c r="S483" s="24"/>
    </row>
    <row r="484" spans="2:19" s="4" customFormat="1" ht="15" customHeight="1" x14ac:dyDescent="0.25">
      <c r="B484" s="3" t="s">
        <v>338</v>
      </c>
      <c r="C484" s="3" t="s">
        <v>125</v>
      </c>
      <c r="D484" s="3" t="s">
        <v>471</v>
      </c>
      <c r="E484" s="6">
        <v>409</v>
      </c>
      <c r="F484" s="6">
        <v>409</v>
      </c>
      <c r="G484" s="6">
        <v>26</v>
      </c>
      <c r="H484" s="6">
        <v>313</v>
      </c>
      <c r="I484" s="6">
        <v>6</v>
      </c>
      <c r="J484" s="6">
        <v>1</v>
      </c>
      <c r="K484" s="6"/>
      <c r="L484" s="6"/>
      <c r="M484" s="8">
        <f t="shared" si="43"/>
        <v>346</v>
      </c>
      <c r="N484" s="6">
        <v>4</v>
      </c>
      <c r="O484" s="6"/>
      <c r="P484" s="6">
        <v>350</v>
      </c>
      <c r="Q484" s="9">
        <f t="shared" si="45"/>
        <v>1</v>
      </c>
      <c r="R484" s="9">
        <f t="shared" si="44"/>
        <v>0.84596577017114916</v>
      </c>
      <c r="S484" s="3"/>
    </row>
    <row r="485" spans="2:19" s="4" customFormat="1" ht="15" customHeight="1" x14ac:dyDescent="0.25">
      <c r="B485" s="3" t="s">
        <v>338</v>
      </c>
      <c r="C485" s="3" t="s">
        <v>125</v>
      </c>
      <c r="D485" s="3" t="s">
        <v>472</v>
      </c>
      <c r="E485" s="6">
        <v>1014</v>
      </c>
      <c r="F485" s="6">
        <v>1014</v>
      </c>
      <c r="G485" s="6">
        <v>675</v>
      </c>
      <c r="H485" s="6">
        <v>306</v>
      </c>
      <c r="I485" s="6">
        <v>28</v>
      </c>
      <c r="J485" s="6"/>
      <c r="K485" s="6"/>
      <c r="L485" s="6"/>
      <c r="M485" s="8">
        <f t="shared" si="43"/>
        <v>1009</v>
      </c>
      <c r="N485" s="6">
        <v>5</v>
      </c>
      <c r="O485" s="6"/>
      <c r="P485" s="6">
        <v>1014</v>
      </c>
      <c r="Q485" s="9">
        <f t="shared" si="45"/>
        <v>1</v>
      </c>
      <c r="R485" s="9">
        <f t="shared" si="44"/>
        <v>0.99506903353057197</v>
      </c>
      <c r="S485" s="3"/>
    </row>
    <row r="486" spans="2:19" s="4" customFormat="1" ht="15" customHeight="1" x14ac:dyDescent="0.25">
      <c r="B486" s="3" t="s">
        <v>338</v>
      </c>
      <c r="C486" s="3" t="s">
        <v>129</v>
      </c>
      <c r="D486" s="3" t="s">
        <v>473</v>
      </c>
      <c r="E486" s="6">
        <v>1309</v>
      </c>
      <c r="F486" s="6">
        <v>1309</v>
      </c>
      <c r="G486" s="6">
        <v>203</v>
      </c>
      <c r="H486" s="6">
        <v>570</v>
      </c>
      <c r="I486" s="6">
        <v>517</v>
      </c>
      <c r="J486" s="6"/>
      <c r="K486" s="6"/>
      <c r="L486" s="6"/>
      <c r="M486" s="8">
        <f t="shared" si="43"/>
        <v>1290</v>
      </c>
      <c r="N486" s="6">
        <v>19</v>
      </c>
      <c r="O486" s="6"/>
      <c r="P486" s="6">
        <v>1309</v>
      </c>
      <c r="Q486" s="9">
        <f t="shared" si="45"/>
        <v>1</v>
      </c>
      <c r="R486" s="9">
        <f t="shared" si="44"/>
        <v>0.98548510313216198</v>
      </c>
      <c r="S486" s="3"/>
    </row>
    <row r="487" spans="2:19" s="4" customFormat="1" ht="15" customHeight="1" x14ac:dyDescent="0.25">
      <c r="B487" s="3" t="s">
        <v>338</v>
      </c>
      <c r="C487" s="3" t="s">
        <v>129</v>
      </c>
      <c r="D487" s="3" t="s">
        <v>474</v>
      </c>
      <c r="E487" s="6">
        <v>761</v>
      </c>
      <c r="F487" s="6">
        <v>761</v>
      </c>
      <c r="G487" s="6">
        <v>26</v>
      </c>
      <c r="H487" s="6">
        <v>620</v>
      </c>
      <c r="I487" s="6">
        <v>103</v>
      </c>
      <c r="J487" s="6">
        <v>2</v>
      </c>
      <c r="K487" s="6"/>
      <c r="L487" s="6"/>
      <c r="M487" s="8">
        <f t="shared" si="43"/>
        <v>751</v>
      </c>
      <c r="N487" s="6">
        <v>10</v>
      </c>
      <c r="O487" s="6"/>
      <c r="P487" s="6">
        <v>761</v>
      </c>
      <c r="Q487" s="9">
        <f t="shared" si="45"/>
        <v>1</v>
      </c>
      <c r="R487" s="9">
        <f t="shared" si="44"/>
        <v>0.98685939553219448</v>
      </c>
      <c r="S487" s="3"/>
    </row>
    <row r="488" spans="2:19" s="4" customFormat="1" ht="15" customHeight="1" x14ac:dyDescent="0.25">
      <c r="B488" s="27" t="s">
        <v>626</v>
      </c>
      <c r="C488" s="28"/>
      <c r="D488" s="29"/>
      <c r="E488" s="25">
        <f>SUM(E484:E487)</f>
        <v>3493</v>
      </c>
      <c r="F488" s="25">
        <f t="shared" ref="F488:N488" si="50">SUM(F484:F487)</f>
        <v>3493</v>
      </c>
      <c r="G488" s="25">
        <f t="shared" si="50"/>
        <v>930</v>
      </c>
      <c r="H488" s="25">
        <f t="shared" si="50"/>
        <v>1809</v>
      </c>
      <c r="I488" s="25">
        <f>SUM(I484:I487)</f>
        <v>654</v>
      </c>
      <c r="J488" s="25">
        <f t="shared" si="50"/>
        <v>3</v>
      </c>
      <c r="K488" s="25"/>
      <c r="L488" s="25"/>
      <c r="M488" s="25">
        <f t="shared" si="50"/>
        <v>3396</v>
      </c>
      <c r="N488" s="25">
        <f t="shared" si="50"/>
        <v>38</v>
      </c>
      <c r="O488" s="25"/>
      <c r="P488" s="25">
        <f>SUM(P484:P487)</f>
        <v>3434</v>
      </c>
      <c r="Q488" s="26">
        <f>F488/E488</f>
        <v>1</v>
      </c>
      <c r="R488" s="26">
        <f>+M488/E488</f>
        <v>0.97223017463498429</v>
      </c>
      <c r="S488" s="24"/>
    </row>
    <row r="489" spans="2:19" s="4" customFormat="1" ht="15" customHeight="1" x14ac:dyDescent="0.25">
      <c r="B489" s="3" t="s">
        <v>339</v>
      </c>
      <c r="C489" s="3" t="s">
        <v>125</v>
      </c>
      <c r="D489" s="3" t="s">
        <v>125</v>
      </c>
      <c r="E489" s="6">
        <v>259</v>
      </c>
      <c r="F489" s="6">
        <v>215</v>
      </c>
      <c r="G489" s="6">
        <v>51</v>
      </c>
      <c r="H489" s="6">
        <v>125</v>
      </c>
      <c r="I489" s="6">
        <v>1</v>
      </c>
      <c r="J489" s="6"/>
      <c r="K489" s="6"/>
      <c r="L489" s="6"/>
      <c r="M489" s="8">
        <f t="shared" si="43"/>
        <v>177</v>
      </c>
      <c r="N489" s="6">
        <v>8</v>
      </c>
      <c r="O489" s="6"/>
      <c r="P489" s="6">
        <v>185</v>
      </c>
      <c r="Q489" s="9">
        <f t="shared" si="45"/>
        <v>0.83011583011583012</v>
      </c>
      <c r="R489" s="9">
        <f t="shared" si="44"/>
        <v>0.68339768339768336</v>
      </c>
      <c r="S489" s="3"/>
    </row>
    <row r="490" spans="2:19" s="4" customFormat="1" ht="15" customHeight="1" x14ac:dyDescent="0.25">
      <c r="B490" s="3" t="s">
        <v>339</v>
      </c>
      <c r="C490" s="3" t="s">
        <v>125</v>
      </c>
      <c r="D490" s="3" t="s">
        <v>475</v>
      </c>
      <c r="E490" s="6">
        <v>472</v>
      </c>
      <c r="F490" s="6">
        <v>413</v>
      </c>
      <c r="G490" s="6">
        <v>13</v>
      </c>
      <c r="H490" s="6">
        <v>308</v>
      </c>
      <c r="I490" s="6">
        <v>8</v>
      </c>
      <c r="J490" s="6"/>
      <c r="K490" s="6"/>
      <c r="L490" s="6"/>
      <c r="M490" s="8">
        <f t="shared" si="43"/>
        <v>329</v>
      </c>
      <c r="N490" s="6">
        <v>14</v>
      </c>
      <c r="O490" s="6"/>
      <c r="P490" s="6">
        <v>343</v>
      </c>
      <c r="Q490" s="9">
        <f t="shared" si="45"/>
        <v>0.875</v>
      </c>
      <c r="R490" s="9">
        <f t="shared" si="44"/>
        <v>0.69703389830508478</v>
      </c>
      <c r="S490" s="3"/>
    </row>
    <row r="491" spans="2:19" s="4" customFormat="1" ht="15" customHeight="1" x14ac:dyDescent="0.25">
      <c r="B491" s="3" t="s">
        <v>339</v>
      </c>
      <c r="C491" s="3" t="s">
        <v>125</v>
      </c>
      <c r="D491" s="3" t="s">
        <v>476</v>
      </c>
      <c r="E491" s="6">
        <v>948</v>
      </c>
      <c r="F491" s="6">
        <v>846</v>
      </c>
      <c r="G491" s="6">
        <v>17</v>
      </c>
      <c r="H491" s="6">
        <v>326</v>
      </c>
      <c r="I491" s="6">
        <v>379</v>
      </c>
      <c r="J491" s="6"/>
      <c r="K491" s="6"/>
      <c r="L491" s="6"/>
      <c r="M491" s="8">
        <f t="shared" si="43"/>
        <v>722</v>
      </c>
      <c r="N491" s="6">
        <v>17</v>
      </c>
      <c r="O491" s="6"/>
      <c r="P491" s="6">
        <v>739</v>
      </c>
      <c r="Q491" s="9">
        <f t="shared" si="45"/>
        <v>0.89240506329113922</v>
      </c>
      <c r="R491" s="9">
        <f t="shared" si="44"/>
        <v>0.76160337552742619</v>
      </c>
      <c r="S491" s="3"/>
    </row>
    <row r="492" spans="2:19" s="4" customFormat="1" ht="15" customHeight="1" x14ac:dyDescent="0.25">
      <c r="B492" s="3" t="s">
        <v>339</v>
      </c>
      <c r="C492" s="3" t="s">
        <v>125</v>
      </c>
      <c r="D492" s="3" t="s">
        <v>477</v>
      </c>
      <c r="E492" s="6">
        <v>441</v>
      </c>
      <c r="F492" s="6">
        <v>408</v>
      </c>
      <c r="G492" s="6">
        <v>18</v>
      </c>
      <c r="H492" s="6">
        <v>229</v>
      </c>
      <c r="I492" s="6"/>
      <c r="J492" s="6">
        <v>1</v>
      </c>
      <c r="K492" s="6"/>
      <c r="L492" s="6"/>
      <c r="M492" s="8">
        <f t="shared" si="43"/>
        <v>248</v>
      </c>
      <c r="N492" s="6">
        <v>8</v>
      </c>
      <c r="O492" s="6"/>
      <c r="P492" s="6">
        <v>256</v>
      </c>
      <c r="Q492" s="9">
        <f t="shared" si="45"/>
        <v>0.92517006802721091</v>
      </c>
      <c r="R492" s="9">
        <f t="shared" si="44"/>
        <v>0.56235827664399096</v>
      </c>
      <c r="S492" s="3"/>
    </row>
    <row r="493" spans="2:19" s="4" customFormat="1" ht="15" customHeight="1" x14ac:dyDescent="0.25">
      <c r="B493" s="3" t="s">
        <v>339</v>
      </c>
      <c r="C493" s="3" t="s">
        <v>125</v>
      </c>
      <c r="D493" s="3" t="s">
        <v>478</v>
      </c>
      <c r="E493" s="6">
        <v>1526</v>
      </c>
      <c r="F493" s="6">
        <v>1517</v>
      </c>
      <c r="G493" s="6">
        <v>17</v>
      </c>
      <c r="H493" s="6">
        <v>612</v>
      </c>
      <c r="I493" s="6">
        <v>163</v>
      </c>
      <c r="J493" s="6">
        <v>317</v>
      </c>
      <c r="K493" s="6"/>
      <c r="L493" s="6"/>
      <c r="M493" s="8">
        <f t="shared" si="43"/>
        <v>1109</v>
      </c>
      <c r="N493" s="6">
        <v>57</v>
      </c>
      <c r="O493" s="6"/>
      <c r="P493" s="6">
        <v>1166</v>
      </c>
      <c r="Q493" s="9">
        <f t="shared" si="45"/>
        <v>0.99410222804718218</v>
      </c>
      <c r="R493" s="9">
        <f t="shared" si="44"/>
        <v>0.72673656618610749</v>
      </c>
      <c r="S493" s="3"/>
    </row>
    <row r="494" spans="2:19" s="4" customFormat="1" ht="15" customHeight="1" x14ac:dyDescent="0.25">
      <c r="B494" s="3" t="s">
        <v>339</v>
      </c>
      <c r="C494" s="3" t="s">
        <v>125</v>
      </c>
      <c r="D494" s="3" t="s">
        <v>479</v>
      </c>
      <c r="E494" s="6">
        <v>689</v>
      </c>
      <c r="F494" s="6">
        <v>657</v>
      </c>
      <c r="G494" s="6">
        <v>30</v>
      </c>
      <c r="H494" s="6">
        <v>429</v>
      </c>
      <c r="I494" s="6"/>
      <c r="J494" s="6"/>
      <c r="K494" s="6"/>
      <c r="L494" s="6"/>
      <c r="M494" s="8">
        <f t="shared" si="43"/>
        <v>459</v>
      </c>
      <c r="N494" s="6">
        <v>16</v>
      </c>
      <c r="O494" s="6"/>
      <c r="P494" s="6">
        <v>475</v>
      </c>
      <c r="Q494" s="9">
        <f t="shared" si="45"/>
        <v>0.95355587808417996</v>
      </c>
      <c r="R494" s="9">
        <f t="shared" si="44"/>
        <v>0.66618287373004359</v>
      </c>
      <c r="S494" s="3"/>
    </row>
    <row r="495" spans="2:19" s="4" customFormat="1" ht="15" customHeight="1" x14ac:dyDescent="0.25">
      <c r="B495" s="3" t="s">
        <v>339</v>
      </c>
      <c r="C495" s="3" t="s">
        <v>125</v>
      </c>
      <c r="D495" s="3" t="s">
        <v>480</v>
      </c>
      <c r="E495" s="6">
        <v>751</v>
      </c>
      <c r="F495" s="6">
        <v>721</v>
      </c>
      <c r="G495" s="6">
        <v>23</v>
      </c>
      <c r="H495" s="6">
        <v>318</v>
      </c>
      <c r="I495" s="6">
        <v>81</v>
      </c>
      <c r="J495" s="6"/>
      <c r="K495" s="6"/>
      <c r="L495" s="6"/>
      <c r="M495" s="8">
        <f t="shared" si="43"/>
        <v>422</v>
      </c>
      <c r="N495" s="6">
        <v>15</v>
      </c>
      <c r="O495" s="6"/>
      <c r="P495" s="6">
        <v>437</v>
      </c>
      <c r="Q495" s="9">
        <f t="shared" si="45"/>
        <v>0.96005326231691079</v>
      </c>
      <c r="R495" s="9">
        <f t="shared" si="44"/>
        <v>0.56191744340878824</v>
      </c>
      <c r="S495" s="3"/>
    </row>
    <row r="496" spans="2:19" s="4" customFormat="1" ht="15" customHeight="1" x14ac:dyDescent="0.25">
      <c r="B496" s="3" t="s">
        <v>339</v>
      </c>
      <c r="C496" s="3" t="s">
        <v>125</v>
      </c>
      <c r="D496" s="3" t="s">
        <v>481</v>
      </c>
      <c r="E496" s="6">
        <v>635</v>
      </c>
      <c r="F496" s="6">
        <v>565</v>
      </c>
      <c r="G496" s="6">
        <v>74</v>
      </c>
      <c r="H496" s="6">
        <v>360</v>
      </c>
      <c r="I496" s="6">
        <v>30</v>
      </c>
      <c r="J496" s="6"/>
      <c r="K496" s="6"/>
      <c r="L496" s="6"/>
      <c r="M496" s="8">
        <f t="shared" si="43"/>
        <v>464</v>
      </c>
      <c r="N496" s="6">
        <v>54</v>
      </c>
      <c r="O496" s="6">
        <v>3</v>
      </c>
      <c r="P496" s="6">
        <v>521</v>
      </c>
      <c r="Q496" s="9">
        <f t="shared" si="45"/>
        <v>0.88976377952755903</v>
      </c>
      <c r="R496" s="9">
        <f t="shared" si="44"/>
        <v>0.73070866141732282</v>
      </c>
      <c r="S496" s="3"/>
    </row>
    <row r="497" spans="2:19" s="4" customFormat="1" ht="15" customHeight="1" x14ac:dyDescent="0.25">
      <c r="B497" s="3" t="s">
        <v>339</v>
      </c>
      <c r="C497" s="3" t="s">
        <v>125</v>
      </c>
      <c r="D497" s="3" t="s">
        <v>482</v>
      </c>
      <c r="E497" s="6">
        <v>216</v>
      </c>
      <c r="F497" s="6">
        <v>201</v>
      </c>
      <c r="G497" s="6">
        <v>72</v>
      </c>
      <c r="H497" s="6">
        <v>57</v>
      </c>
      <c r="I497" s="6"/>
      <c r="J497" s="6"/>
      <c r="K497" s="6"/>
      <c r="L497" s="6"/>
      <c r="M497" s="8">
        <f t="shared" si="43"/>
        <v>129</v>
      </c>
      <c r="N497" s="6">
        <v>6</v>
      </c>
      <c r="O497" s="6"/>
      <c r="P497" s="6">
        <v>135</v>
      </c>
      <c r="Q497" s="9">
        <f t="shared" si="45"/>
        <v>0.93055555555555558</v>
      </c>
      <c r="R497" s="9">
        <f t="shared" si="44"/>
        <v>0.59722222222222221</v>
      </c>
      <c r="S497" s="3"/>
    </row>
    <row r="498" spans="2:19" s="4" customFormat="1" ht="15" customHeight="1" x14ac:dyDescent="0.25">
      <c r="B498" s="3" t="s">
        <v>339</v>
      </c>
      <c r="C498" s="3" t="s">
        <v>126</v>
      </c>
      <c r="D498" s="3" t="s">
        <v>483</v>
      </c>
      <c r="E498" s="6">
        <v>1916</v>
      </c>
      <c r="F498" s="6">
        <v>1520</v>
      </c>
      <c r="G498" s="6">
        <v>122</v>
      </c>
      <c r="H498" s="6">
        <v>121</v>
      </c>
      <c r="I498" s="6">
        <v>39</v>
      </c>
      <c r="J498" s="6"/>
      <c r="K498" s="6"/>
      <c r="L498" s="6"/>
      <c r="M498" s="8">
        <f t="shared" si="43"/>
        <v>282</v>
      </c>
      <c r="N498" s="6"/>
      <c r="O498" s="6"/>
      <c r="P498" s="6">
        <v>282</v>
      </c>
      <c r="Q498" s="9">
        <f t="shared" si="45"/>
        <v>0.79331941544885176</v>
      </c>
      <c r="R498" s="9">
        <f t="shared" si="44"/>
        <v>0.14718162839248433</v>
      </c>
      <c r="S498" s="3"/>
    </row>
    <row r="499" spans="2:19" s="4" customFormat="1" ht="15" customHeight="1" x14ac:dyDescent="0.25">
      <c r="B499" s="3" t="s">
        <v>339</v>
      </c>
      <c r="C499" s="3" t="s">
        <v>126</v>
      </c>
      <c r="D499" s="3" t="s">
        <v>484</v>
      </c>
      <c r="E499" s="6">
        <v>2052</v>
      </c>
      <c r="F499" s="6">
        <v>1412</v>
      </c>
      <c r="G499" s="6">
        <v>86</v>
      </c>
      <c r="H499" s="6">
        <v>250</v>
      </c>
      <c r="I499" s="6">
        <v>291</v>
      </c>
      <c r="J499" s="6"/>
      <c r="K499" s="6"/>
      <c r="L499" s="6"/>
      <c r="M499" s="8">
        <f t="shared" si="43"/>
        <v>627</v>
      </c>
      <c r="N499" s="6">
        <v>6</v>
      </c>
      <c r="O499" s="6"/>
      <c r="P499" s="6">
        <v>633</v>
      </c>
      <c r="Q499" s="9">
        <f t="shared" si="45"/>
        <v>0.68810916179337234</v>
      </c>
      <c r="R499" s="9">
        <f t="shared" si="44"/>
        <v>0.30555555555555558</v>
      </c>
      <c r="S499" s="3"/>
    </row>
    <row r="500" spans="2:19" s="4" customFormat="1" ht="15" customHeight="1" x14ac:dyDescent="0.25">
      <c r="B500" s="3" t="s">
        <v>339</v>
      </c>
      <c r="C500" s="3" t="s">
        <v>126</v>
      </c>
      <c r="D500" s="3" t="s">
        <v>485</v>
      </c>
      <c r="E500" s="6">
        <v>889</v>
      </c>
      <c r="F500" s="6">
        <v>705</v>
      </c>
      <c r="G500" s="6">
        <v>44</v>
      </c>
      <c r="H500" s="6">
        <v>276</v>
      </c>
      <c r="I500" s="6">
        <v>130</v>
      </c>
      <c r="J500" s="6"/>
      <c r="K500" s="6"/>
      <c r="L500" s="6"/>
      <c r="M500" s="8">
        <f t="shared" si="43"/>
        <v>450</v>
      </c>
      <c r="N500" s="6">
        <v>5</v>
      </c>
      <c r="O500" s="6"/>
      <c r="P500" s="6">
        <v>455</v>
      </c>
      <c r="Q500" s="9">
        <f t="shared" si="45"/>
        <v>0.79302587176602923</v>
      </c>
      <c r="R500" s="9">
        <f t="shared" si="44"/>
        <v>0.50618672665916764</v>
      </c>
      <c r="S500" s="3"/>
    </row>
    <row r="501" spans="2:19" s="4" customFormat="1" ht="15" customHeight="1" x14ac:dyDescent="0.25">
      <c r="B501" s="3" t="s">
        <v>339</v>
      </c>
      <c r="C501" s="3" t="s">
        <v>129</v>
      </c>
      <c r="D501" s="3" t="s">
        <v>486</v>
      </c>
      <c r="E501" s="6">
        <v>1196</v>
      </c>
      <c r="F501" s="6">
        <v>1133</v>
      </c>
      <c r="G501" s="6">
        <v>124</v>
      </c>
      <c r="H501" s="6">
        <v>941</v>
      </c>
      <c r="I501" s="6">
        <v>28</v>
      </c>
      <c r="J501" s="6"/>
      <c r="K501" s="6"/>
      <c r="L501" s="6"/>
      <c r="M501" s="8">
        <f t="shared" si="43"/>
        <v>1093</v>
      </c>
      <c r="N501" s="6">
        <v>18</v>
      </c>
      <c r="O501" s="6"/>
      <c r="P501" s="6">
        <v>1111</v>
      </c>
      <c r="Q501" s="9">
        <f t="shared" si="45"/>
        <v>0.94732441471571904</v>
      </c>
      <c r="R501" s="9">
        <f t="shared" si="44"/>
        <v>0.91387959866220736</v>
      </c>
      <c r="S501" s="3"/>
    </row>
    <row r="502" spans="2:19" s="4" customFormat="1" ht="15" customHeight="1" x14ac:dyDescent="0.25">
      <c r="B502" s="3" t="s">
        <v>339</v>
      </c>
      <c r="C502" s="3" t="s">
        <v>129</v>
      </c>
      <c r="D502" s="3" t="s">
        <v>487</v>
      </c>
      <c r="E502" s="6">
        <v>1256</v>
      </c>
      <c r="F502" s="6">
        <v>1106</v>
      </c>
      <c r="G502" s="6">
        <v>231</v>
      </c>
      <c r="H502" s="6">
        <v>676</v>
      </c>
      <c r="I502" s="6">
        <v>28</v>
      </c>
      <c r="J502" s="6">
        <v>3</v>
      </c>
      <c r="K502" s="6">
        <v>1</v>
      </c>
      <c r="L502" s="6"/>
      <c r="M502" s="8">
        <f t="shared" ref="M502:M570" si="51">SUM(G502:L502)</f>
        <v>939</v>
      </c>
      <c r="N502" s="6">
        <v>31</v>
      </c>
      <c r="O502" s="6">
        <v>1</v>
      </c>
      <c r="P502" s="6">
        <v>971</v>
      </c>
      <c r="Q502" s="9">
        <f t="shared" si="45"/>
        <v>0.88057324840764328</v>
      </c>
      <c r="R502" s="9">
        <f t="shared" si="44"/>
        <v>0.74761146496815289</v>
      </c>
      <c r="S502" s="3"/>
    </row>
    <row r="503" spans="2:19" s="4" customFormat="1" ht="15" customHeight="1" x14ac:dyDescent="0.25">
      <c r="B503" s="3" t="s">
        <v>339</v>
      </c>
      <c r="C503" s="3" t="s">
        <v>360</v>
      </c>
      <c r="D503" s="3" t="s">
        <v>488</v>
      </c>
      <c r="E503" s="6">
        <v>15312</v>
      </c>
      <c r="F503" s="6">
        <v>14356</v>
      </c>
      <c r="G503" s="6">
        <v>2270</v>
      </c>
      <c r="H503" s="6">
        <v>5965</v>
      </c>
      <c r="I503" s="6">
        <v>3280</v>
      </c>
      <c r="J503" s="6">
        <v>518</v>
      </c>
      <c r="K503" s="6">
        <v>1</v>
      </c>
      <c r="L503" s="6"/>
      <c r="M503" s="8">
        <f t="shared" si="51"/>
        <v>12034</v>
      </c>
      <c r="N503" s="6">
        <v>213</v>
      </c>
      <c r="O503" s="6">
        <v>1</v>
      </c>
      <c r="P503" s="6">
        <v>12248</v>
      </c>
      <c r="Q503" s="9">
        <f t="shared" si="45"/>
        <v>0.93756530825496343</v>
      </c>
      <c r="R503" s="9">
        <f t="shared" si="44"/>
        <v>0.78591954022988508</v>
      </c>
      <c r="S503" s="3"/>
    </row>
    <row r="504" spans="2:19" s="4" customFormat="1" ht="15" customHeight="1" x14ac:dyDescent="0.25">
      <c r="B504" s="3" t="s">
        <v>339</v>
      </c>
      <c r="C504" s="3" t="s">
        <v>360</v>
      </c>
      <c r="D504" s="3" t="s">
        <v>489</v>
      </c>
      <c r="E504" s="6">
        <v>2176</v>
      </c>
      <c r="F504" s="6">
        <v>1723</v>
      </c>
      <c r="G504" s="6">
        <v>431</v>
      </c>
      <c r="H504" s="6">
        <v>414</v>
      </c>
      <c r="I504" s="6">
        <v>631</v>
      </c>
      <c r="J504" s="6"/>
      <c r="K504" s="6"/>
      <c r="L504" s="6"/>
      <c r="M504" s="8">
        <f t="shared" si="51"/>
        <v>1476</v>
      </c>
      <c r="N504" s="6">
        <v>29</v>
      </c>
      <c r="O504" s="6"/>
      <c r="P504" s="6">
        <v>1505</v>
      </c>
      <c r="Q504" s="9">
        <f t="shared" si="45"/>
        <v>0.79181985294117652</v>
      </c>
      <c r="R504" s="9">
        <f t="shared" si="44"/>
        <v>0.6783088235294118</v>
      </c>
      <c r="S504" s="3"/>
    </row>
    <row r="505" spans="2:19" s="4" customFormat="1" ht="15" customHeight="1" x14ac:dyDescent="0.25">
      <c r="B505" s="3" t="s">
        <v>339</v>
      </c>
      <c r="C505" s="3" t="s">
        <v>360</v>
      </c>
      <c r="D505" s="3" t="s">
        <v>490</v>
      </c>
      <c r="E505" s="6">
        <v>2977</v>
      </c>
      <c r="F505" s="6">
        <v>2926</v>
      </c>
      <c r="G505" s="6">
        <v>475</v>
      </c>
      <c r="H505" s="6">
        <v>1034</v>
      </c>
      <c r="I505" s="6">
        <v>261</v>
      </c>
      <c r="J505" s="6">
        <v>4</v>
      </c>
      <c r="K505" s="6"/>
      <c r="L505" s="6"/>
      <c r="M505" s="8">
        <f t="shared" si="51"/>
        <v>1774</v>
      </c>
      <c r="N505" s="6">
        <v>46</v>
      </c>
      <c r="O505" s="6">
        <v>1</v>
      </c>
      <c r="P505" s="6">
        <v>1821</v>
      </c>
      <c r="Q505" s="9">
        <f t="shared" si="45"/>
        <v>0.98286865972455495</v>
      </c>
      <c r="R505" s="9">
        <f t="shared" si="44"/>
        <v>0.59590191467920728</v>
      </c>
      <c r="S505" s="3"/>
    </row>
    <row r="506" spans="2:19" s="4" customFormat="1" ht="15" customHeight="1" x14ac:dyDescent="0.25">
      <c r="B506" s="3" t="s">
        <v>339</v>
      </c>
      <c r="C506" s="3" t="s">
        <v>360</v>
      </c>
      <c r="D506" s="3" t="s">
        <v>329</v>
      </c>
      <c r="E506" s="6">
        <v>5221</v>
      </c>
      <c r="F506" s="6">
        <v>5077</v>
      </c>
      <c r="G506" s="6">
        <v>552</v>
      </c>
      <c r="H506" s="6">
        <v>1812</v>
      </c>
      <c r="I506" s="6">
        <v>515</v>
      </c>
      <c r="J506" s="6">
        <v>3</v>
      </c>
      <c r="K506" s="6"/>
      <c r="L506" s="6"/>
      <c r="M506" s="8">
        <f t="shared" si="51"/>
        <v>2882</v>
      </c>
      <c r="N506" s="6">
        <v>42</v>
      </c>
      <c r="O506" s="6"/>
      <c r="P506" s="6">
        <v>2924</v>
      </c>
      <c r="Q506" s="9">
        <f t="shared" si="45"/>
        <v>0.97241907680520978</v>
      </c>
      <c r="R506" s="9">
        <f t="shared" si="44"/>
        <v>0.55200153227351079</v>
      </c>
      <c r="S506" s="3"/>
    </row>
    <row r="507" spans="2:19" s="4" customFormat="1" ht="15" customHeight="1" x14ac:dyDescent="0.25">
      <c r="B507" s="27" t="s">
        <v>626</v>
      </c>
      <c r="C507" s="28"/>
      <c r="D507" s="29"/>
      <c r="E507" s="25">
        <f>SUM(E489:E506)</f>
        <v>38932</v>
      </c>
      <c r="F507" s="25">
        <f t="shared" ref="F507:O507" si="52">SUM(F489:F506)</f>
        <v>35501</v>
      </c>
      <c r="G507" s="25">
        <f t="shared" si="52"/>
        <v>4650</v>
      </c>
      <c r="H507" s="25">
        <f t="shared" si="52"/>
        <v>14253</v>
      </c>
      <c r="I507" s="25">
        <f t="shared" si="52"/>
        <v>5865</v>
      </c>
      <c r="J507" s="25">
        <f t="shared" si="52"/>
        <v>846</v>
      </c>
      <c r="K507" s="25">
        <f t="shared" si="52"/>
        <v>2</v>
      </c>
      <c r="L507" s="25"/>
      <c r="M507" s="25">
        <f t="shared" si="52"/>
        <v>25616</v>
      </c>
      <c r="N507" s="25">
        <f t="shared" si="52"/>
        <v>585</v>
      </c>
      <c r="O507" s="25">
        <f t="shared" si="52"/>
        <v>6</v>
      </c>
      <c r="P507" s="25">
        <f>SUM(P489:P506)</f>
        <v>26207</v>
      </c>
      <c r="Q507" s="26">
        <f>F507/E507</f>
        <v>0.91187198191718899</v>
      </c>
      <c r="R507" s="26">
        <f>+M507/E507</f>
        <v>0.65796773862118563</v>
      </c>
      <c r="S507" s="24"/>
    </row>
    <row r="508" spans="2:19" s="4" customFormat="1" ht="15" customHeight="1" x14ac:dyDescent="0.25">
      <c r="B508" s="3" t="s">
        <v>340</v>
      </c>
      <c r="C508" s="3" t="s">
        <v>361</v>
      </c>
      <c r="D508" s="3" t="s">
        <v>491</v>
      </c>
      <c r="E508" s="6">
        <v>26840</v>
      </c>
      <c r="F508" s="6">
        <v>22770</v>
      </c>
      <c r="G508" s="6">
        <v>11024</v>
      </c>
      <c r="H508" s="6">
        <v>6994</v>
      </c>
      <c r="I508" s="6">
        <v>3151</v>
      </c>
      <c r="J508" s="6">
        <v>766</v>
      </c>
      <c r="K508" s="6"/>
      <c r="L508" s="6"/>
      <c r="M508" s="8">
        <f t="shared" si="51"/>
        <v>21935</v>
      </c>
      <c r="N508" s="6">
        <v>153</v>
      </c>
      <c r="O508" s="6">
        <v>1</v>
      </c>
      <c r="P508" s="6">
        <v>22089</v>
      </c>
      <c r="Q508" s="9">
        <f t="shared" si="45"/>
        <v>0.84836065573770492</v>
      </c>
      <c r="R508" s="9">
        <f t="shared" si="44"/>
        <v>0.8172503725782414</v>
      </c>
      <c r="S508" s="3"/>
    </row>
    <row r="509" spans="2:19" s="4" customFormat="1" ht="15" customHeight="1" x14ac:dyDescent="0.25">
      <c r="B509" s="3" t="s">
        <v>340</v>
      </c>
      <c r="C509" s="3" t="s">
        <v>259</v>
      </c>
      <c r="D509" s="3" t="s">
        <v>492</v>
      </c>
      <c r="E509" s="6">
        <v>1620</v>
      </c>
      <c r="F509" s="6">
        <v>1474</v>
      </c>
      <c r="G509" s="6">
        <v>260</v>
      </c>
      <c r="H509" s="6">
        <v>444</v>
      </c>
      <c r="I509" s="6">
        <v>4</v>
      </c>
      <c r="J509" s="6"/>
      <c r="K509" s="6"/>
      <c r="L509" s="6"/>
      <c r="M509" s="8">
        <f t="shared" si="51"/>
        <v>708</v>
      </c>
      <c r="N509" s="6"/>
      <c r="O509" s="6"/>
      <c r="P509" s="6">
        <v>708</v>
      </c>
      <c r="Q509" s="9">
        <f t="shared" si="45"/>
        <v>0.90987654320987654</v>
      </c>
      <c r="R509" s="9">
        <f t="shared" si="44"/>
        <v>0.43703703703703706</v>
      </c>
      <c r="S509" s="3"/>
    </row>
    <row r="510" spans="2:19" s="4" customFormat="1" ht="15" customHeight="1" x14ac:dyDescent="0.25">
      <c r="B510" s="3" t="s">
        <v>340</v>
      </c>
      <c r="C510" s="3" t="s">
        <v>259</v>
      </c>
      <c r="D510" s="3" t="s">
        <v>370</v>
      </c>
      <c r="E510" s="6">
        <v>76840</v>
      </c>
      <c r="F510" s="6">
        <v>75670</v>
      </c>
      <c r="G510" s="6">
        <v>8829</v>
      </c>
      <c r="H510" s="6">
        <v>25230</v>
      </c>
      <c r="I510" s="6">
        <v>21009</v>
      </c>
      <c r="J510" s="6">
        <v>12108</v>
      </c>
      <c r="K510" s="6">
        <v>4731</v>
      </c>
      <c r="L510" s="6">
        <v>1528</v>
      </c>
      <c r="M510" s="8">
        <f t="shared" si="51"/>
        <v>73435</v>
      </c>
      <c r="N510" s="6">
        <v>376</v>
      </c>
      <c r="O510" s="6">
        <v>8</v>
      </c>
      <c r="P510" s="6">
        <v>73819</v>
      </c>
      <c r="Q510" s="9">
        <f t="shared" si="45"/>
        <v>0.9847735554398751</v>
      </c>
      <c r="R510" s="9">
        <f t="shared" si="44"/>
        <v>0.9556871421134826</v>
      </c>
      <c r="S510" s="3"/>
    </row>
    <row r="511" spans="2:19" s="4" customFormat="1" ht="15" customHeight="1" x14ac:dyDescent="0.25">
      <c r="B511" s="3" t="s">
        <v>340</v>
      </c>
      <c r="C511" s="3" t="s">
        <v>259</v>
      </c>
      <c r="D511" s="3" t="s">
        <v>371</v>
      </c>
      <c r="E511" s="6">
        <v>1391</v>
      </c>
      <c r="F511" s="6">
        <v>1391</v>
      </c>
      <c r="G511" s="6">
        <v>56</v>
      </c>
      <c r="H511" s="6">
        <v>1296</v>
      </c>
      <c r="I511" s="6">
        <v>1</v>
      </c>
      <c r="J511" s="6">
        <v>1</v>
      </c>
      <c r="K511" s="6"/>
      <c r="L511" s="6"/>
      <c r="M511" s="8">
        <f t="shared" si="51"/>
        <v>1354</v>
      </c>
      <c r="N511" s="6"/>
      <c r="O511" s="6"/>
      <c r="P511" s="6">
        <v>1354</v>
      </c>
      <c r="Q511" s="9">
        <f t="shared" si="45"/>
        <v>1</v>
      </c>
      <c r="R511" s="9">
        <f t="shared" si="44"/>
        <v>0.97340043134435661</v>
      </c>
      <c r="S511" s="3" t="s">
        <v>677</v>
      </c>
    </row>
    <row r="512" spans="2:19" s="4" customFormat="1" ht="15" customHeight="1" x14ac:dyDescent="0.25">
      <c r="B512" s="3" t="s">
        <v>340</v>
      </c>
      <c r="C512" s="3" t="s">
        <v>259</v>
      </c>
      <c r="D512" s="3" t="s">
        <v>493</v>
      </c>
      <c r="E512" s="6">
        <v>606</v>
      </c>
      <c r="F512" s="6">
        <v>606</v>
      </c>
      <c r="G512" s="6">
        <v>51</v>
      </c>
      <c r="H512" s="6">
        <v>218</v>
      </c>
      <c r="I512" s="6">
        <v>70</v>
      </c>
      <c r="J512" s="6"/>
      <c r="K512" s="6"/>
      <c r="L512" s="6"/>
      <c r="M512" s="8">
        <f t="shared" si="51"/>
        <v>339</v>
      </c>
      <c r="N512" s="6">
        <v>3</v>
      </c>
      <c r="O512" s="6"/>
      <c r="P512" s="6">
        <v>342</v>
      </c>
      <c r="Q512" s="9">
        <f t="shared" si="45"/>
        <v>1</v>
      </c>
      <c r="R512" s="9">
        <f t="shared" si="44"/>
        <v>0.55940594059405946</v>
      </c>
      <c r="S512" s="3"/>
    </row>
    <row r="513" spans="2:19" s="4" customFormat="1" ht="15" customHeight="1" x14ac:dyDescent="0.25">
      <c r="B513" s="3" t="s">
        <v>340</v>
      </c>
      <c r="C513" s="3" t="s">
        <v>259</v>
      </c>
      <c r="D513" s="3" t="s">
        <v>373</v>
      </c>
      <c r="E513" s="6">
        <v>1809</v>
      </c>
      <c r="F513" s="6">
        <v>1809</v>
      </c>
      <c r="G513" s="6">
        <v>657</v>
      </c>
      <c r="H513" s="6">
        <v>823</v>
      </c>
      <c r="I513" s="6"/>
      <c r="J513" s="6"/>
      <c r="K513" s="6"/>
      <c r="L513" s="6">
        <v>123</v>
      </c>
      <c r="M513" s="8">
        <f t="shared" si="51"/>
        <v>1603</v>
      </c>
      <c r="N513" s="6"/>
      <c r="O513" s="6"/>
      <c r="P513" s="6">
        <v>1603</v>
      </c>
      <c r="Q513" s="9">
        <f t="shared" si="45"/>
        <v>1</v>
      </c>
      <c r="R513" s="9">
        <f t="shared" si="44"/>
        <v>0.88612493090105027</v>
      </c>
      <c r="S513" s="3" t="s">
        <v>677</v>
      </c>
    </row>
    <row r="514" spans="2:19" s="4" customFormat="1" ht="15" customHeight="1" x14ac:dyDescent="0.25">
      <c r="B514" s="3" t="s">
        <v>340</v>
      </c>
      <c r="C514" s="3" t="s">
        <v>259</v>
      </c>
      <c r="D514" s="3" t="s">
        <v>494</v>
      </c>
      <c r="E514" s="6">
        <v>562</v>
      </c>
      <c r="F514" s="6">
        <v>502</v>
      </c>
      <c r="G514" s="6">
        <v>15</v>
      </c>
      <c r="H514" s="6">
        <v>162</v>
      </c>
      <c r="I514" s="6">
        <v>30</v>
      </c>
      <c r="J514" s="6"/>
      <c r="K514" s="6"/>
      <c r="L514" s="6"/>
      <c r="M514" s="8">
        <f t="shared" si="51"/>
        <v>207</v>
      </c>
      <c r="N514" s="6"/>
      <c r="O514" s="6"/>
      <c r="P514" s="6">
        <v>207</v>
      </c>
      <c r="Q514" s="9">
        <f t="shared" si="45"/>
        <v>0.89323843416370108</v>
      </c>
      <c r="R514" s="9">
        <f t="shared" si="44"/>
        <v>0.3683274021352313</v>
      </c>
      <c r="S514" s="3"/>
    </row>
    <row r="515" spans="2:19" s="4" customFormat="1" ht="15" customHeight="1" x14ac:dyDescent="0.25">
      <c r="B515" s="3" t="s">
        <v>340</v>
      </c>
      <c r="C515" s="3" t="s">
        <v>259</v>
      </c>
      <c r="D515" s="3" t="s">
        <v>495</v>
      </c>
      <c r="E515" s="6">
        <v>12544</v>
      </c>
      <c r="F515" s="6">
        <v>7645</v>
      </c>
      <c r="G515" s="6">
        <v>17</v>
      </c>
      <c r="H515" s="6">
        <v>695</v>
      </c>
      <c r="I515" s="6">
        <v>598</v>
      </c>
      <c r="J515" s="6">
        <v>7</v>
      </c>
      <c r="K515" s="6"/>
      <c r="L515" s="6"/>
      <c r="M515" s="8">
        <f t="shared" si="51"/>
        <v>1317</v>
      </c>
      <c r="N515" s="6">
        <v>1</v>
      </c>
      <c r="O515" s="6"/>
      <c r="P515" s="6">
        <v>1318</v>
      </c>
      <c r="Q515" s="9">
        <f t="shared" si="45"/>
        <v>0.60945471938775508</v>
      </c>
      <c r="R515" s="9">
        <f t="shared" si="44"/>
        <v>0.10499043367346939</v>
      </c>
      <c r="S515" s="3"/>
    </row>
    <row r="516" spans="2:19" s="4" customFormat="1" ht="15" customHeight="1" x14ac:dyDescent="0.25">
      <c r="B516" s="3" t="s">
        <v>340</v>
      </c>
      <c r="C516" s="3" t="s">
        <v>259</v>
      </c>
      <c r="D516" s="3" t="s">
        <v>496</v>
      </c>
      <c r="E516" s="6">
        <v>7097</v>
      </c>
      <c r="F516" s="6">
        <v>6328</v>
      </c>
      <c r="G516" s="6">
        <v>223</v>
      </c>
      <c r="H516" s="6">
        <v>1788</v>
      </c>
      <c r="I516" s="6">
        <v>611</v>
      </c>
      <c r="J516" s="6">
        <v>38</v>
      </c>
      <c r="K516" s="6">
        <v>6</v>
      </c>
      <c r="L516" s="6"/>
      <c r="M516" s="8">
        <f t="shared" si="51"/>
        <v>2666</v>
      </c>
      <c r="N516" s="6">
        <v>4</v>
      </c>
      <c r="O516" s="6"/>
      <c r="P516" s="6">
        <v>2670</v>
      </c>
      <c r="Q516" s="9">
        <f t="shared" si="45"/>
        <v>0.89164435677046638</v>
      </c>
      <c r="R516" s="9">
        <f t="shared" si="44"/>
        <v>0.37565168381006059</v>
      </c>
      <c r="S516" s="3"/>
    </row>
    <row r="517" spans="2:19" s="4" customFormat="1" ht="15" customHeight="1" x14ac:dyDescent="0.25">
      <c r="B517" s="3" t="s">
        <v>340</v>
      </c>
      <c r="C517" s="3" t="s">
        <v>259</v>
      </c>
      <c r="D517" s="3" t="s">
        <v>497</v>
      </c>
      <c r="E517" s="6">
        <v>727</v>
      </c>
      <c r="F517" s="6">
        <v>727</v>
      </c>
      <c r="G517" s="6"/>
      <c r="H517" s="6">
        <v>1</v>
      </c>
      <c r="I517" s="6"/>
      <c r="J517" s="6"/>
      <c r="K517" s="6"/>
      <c r="L517" s="6"/>
      <c r="M517" s="8">
        <f t="shared" si="51"/>
        <v>1</v>
      </c>
      <c r="N517" s="6"/>
      <c r="O517" s="6"/>
      <c r="P517" s="6">
        <v>1</v>
      </c>
      <c r="Q517" s="9">
        <f>F517/E517</f>
        <v>1</v>
      </c>
      <c r="R517" s="9">
        <f t="shared" si="44"/>
        <v>1.375515818431912E-3</v>
      </c>
      <c r="S517" s="3"/>
    </row>
    <row r="518" spans="2:19" s="4" customFormat="1" ht="15" customHeight="1" x14ac:dyDescent="0.25">
      <c r="B518" s="3" t="s">
        <v>340</v>
      </c>
      <c r="C518" s="3" t="s">
        <v>259</v>
      </c>
      <c r="D518" s="3" t="s">
        <v>397</v>
      </c>
      <c r="E518" s="6">
        <v>1755</v>
      </c>
      <c r="F518" s="6">
        <v>1755</v>
      </c>
      <c r="G518" s="6">
        <v>79</v>
      </c>
      <c r="H518" s="6">
        <v>341</v>
      </c>
      <c r="I518" s="6">
        <v>78</v>
      </c>
      <c r="J518" s="6"/>
      <c r="K518" s="6"/>
      <c r="L518" s="6"/>
      <c r="M518" s="8">
        <f t="shared" si="51"/>
        <v>498</v>
      </c>
      <c r="N518" s="6">
        <v>1</v>
      </c>
      <c r="O518" s="6"/>
      <c r="P518" s="6">
        <v>499</v>
      </c>
      <c r="Q518" s="9">
        <f t="shared" si="45"/>
        <v>1</v>
      </c>
      <c r="R518" s="9">
        <f>+M518/E518</f>
        <v>0.28376068376068375</v>
      </c>
      <c r="S518" s="3"/>
    </row>
    <row r="519" spans="2:19" s="4" customFormat="1" ht="15" customHeight="1" x14ac:dyDescent="0.25">
      <c r="B519" s="27" t="s">
        <v>626</v>
      </c>
      <c r="C519" s="28"/>
      <c r="D519" s="29"/>
      <c r="E519" s="25">
        <f>SUM(E508:E518)</f>
        <v>131791</v>
      </c>
      <c r="F519" s="25">
        <f t="shared" ref="F519:O519" si="53">SUM(F508:F518)</f>
        <v>120677</v>
      </c>
      <c r="G519" s="25">
        <f t="shared" si="53"/>
        <v>21211</v>
      </c>
      <c r="H519" s="25">
        <f t="shared" si="53"/>
        <v>37992</v>
      </c>
      <c r="I519" s="25">
        <f t="shared" si="53"/>
        <v>25552</v>
      </c>
      <c r="J519" s="25">
        <f t="shared" si="53"/>
        <v>12920</v>
      </c>
      <c r="K519" s="25">
        <f t="shared" si="53"/>
        <v>4737</v>
      </c>
      <c r="L519" s="25">
        <f t="shared" si="53"/>
        <v>1651</v>
      </c>
      <c r="M519" s="25">
        <f t="shared" si="53"/>
        <v>104063</v>
      </c>
      <c r="N519" s="25">
        <f t="shared" si="53"/>
        <v>538</v>
      </c>
      <c r="O519" s="25">
        <f t="shared" si="53"/>
        <v>9</v>
      </c>
      <c r="P519" s="25">
        <f>SUM(P508:P518)</f>
        <v>104610</v>
      </c>
      <c r="Q519" s="26">
        <f>F519/E519</f>
        <v>0.91566950702248262</v>
      </c>
      <c r="R519" s="26">
        <f>+M519/E519</f>
        <v>0.7896062705344068</v>
      </c>
      <c r="S519" s="24"/>
    </row>
    <row r="520" spans="2:19" s="4" customFormat="1" ht="15" customHeight="1" x14ac:dyDescent="0.25">
      <c r="B520" s="3" t="s">
        <v>341</v>
      </c>
      <c r="C520" s="3" t="s">
        <v>259</v>
      </c>
      <c r="D520" s="3" t="s">
        <v>498</v>
      </c>
      <c r="E520" s="6">
        <v>1310</v>
      </c>
      <c r="F520" s="6">
        <v>1260</v>
      </c>
      <c r="G520" s="6">
        <v>150</v>
      </c>
      <c r="H520" s="6">
        <v>621</v>
      </c>
      <c r="I520" s="6">
        <v>424</v>
      </c>
      <c r="J520" s="6"/>
      <c r="K520" s="6"/>
      <c r="L520" s="6"/>
      <c r="M520" s="8">
        <f t="shared" si="51"/>
        <v>1195</v>
      </c>
      <c r="N520" s="6">
        <v>45</v>
      </c>
      <c r="O520" s="6"/>
      <c r="P520" s="6">
        <v>1240</v>
      </c>
      <c r="Q520" s="9">
        <f t="shared" si="45"/>
        <v>0.96183206106870234</v>
      </c>
      <c r="R520" s="9">
        <f t="shared" si="44"/>
        <v>0.91221374045801529</v>
      </c>
      <c r="S520" s="3"/>
    </row>
    <row r="521" spans="2:19" s="4" customFormat="1" ht="15" customHeight="1" x14ac:dyDescent="0.25">
      <c r="B521" s="27" t="s">
        <v>626</v>
      </c>
      <c r="C521" s="28"/>
      <c r="D521" s="29"/>
      <c r="E521" s="25">
        <f>SUM(E520)</f>
        <v>1310</v>
      </c>
      <c r="F521" s="25">
        <f t="shared" ref="F521:P521" si="54">SUM(F520)</f>
        <v>1260</v>
      </c>
      <c r="G521" s="25">
        <f t="shared" si="54"/>
        <v>150</v>
      </c>
      <c r="H521" s="25">
        <f t="shared" si="54"/>
        <v>621</v>
      </c>
      <c r="I521" s="25">
        <f t="shared" si="54"/>
        <v>424</v>
      </c>
      <c r="J521" s="25"/>
      <c r="K521" s="25"/>
      <c r="L521" s="25"/>
      <c r="M521" s="25">
        <f t="shared" si="54"/>
        <v>1195</v>
      </c>
      <c r="N521" s="25">
        <f t="shared" si="54"/>
        <v>45</v>
      </c>
      <c r="O521" s="25"/>
      <c r="P521" s="25">
        <f t="shared" si="54"/>
        <v>1240</v>
      </c>
      <c r="Q521" s="26">
        <f>F521/E521</f>
        <v>0.96183206106870234</v>
      </c>
      <c r="R521" s="26">
        <f>+M521/E521</f>
        <v>0.91221374045801529</v>
      </c>
      <c r="S521" s="24"/>
    </row>
    <row r="522" spans="2:19" s="4" customFormat="1" ht="15" customHeight="1" x14ac:dyDescent="0.25">
      <c r="B522" s="3" t="s">
        <v>342</v>
      </c>
      <c r="C522" s="3" t="s">
        <v>124</v>
      </c>
      <c r="D522" s="3" t="s">
        <v>499</v>
      </c>
      <c r="E522" s="6">
        <v>5220</v>
      </c>
      <c r="F522" s="6">
        <v>4750</v>
      </c>
      <c r="G522" s="6">
        <v>454</v>
      </c>
      <c r="H522" s="6">
        <v>883</v>
      </c>
      <c r="I522" s="6">
        <v>102</v>
      </c>
      <c r="J522" s="6">
        <v>9</v>
      </c>
      <c r="K522" s="6"/>
      <c r="L522" s="6"/>
      <c r="M522" s="8">
        <f t="shared" si="51"/>
        <v>1448</v>
      </c>
      <c r="N522" s="6">
        <v>2</v>
      </c>
      <c r="O522" s="6"/>
      <c r="P522" s="6">
        <v>1450</v>
      </c>
      <c r="Q522" s="9">
        <f t="shared" si="45"/>
        <v>0.90996168582375481</v>
      </c>
      <c r="R522" s="9">
        <f t="shared" si="44"/>
        <v>0.27739463601532566</v>
      </c>
      <c r="S522" s="3"/>
    </row>
    <row r="523" spans="2:19" s="4" customFormat="1" ht="15" customHeight="1" x14ac:dyDescent="0.25">
      <c r="B523" s="3" t="s">
        <v>342</v>
      </c>
      <c r="C523" s="3" t="s">
        <v>126</v>
      </c>
      <c r="D523" s="3" t="s">
        <v>500</v>
      </c>
      <c r="E523" s="6">
        <v>4886</v>
      </c>
      <c r="F523" s="6">
        <v>4886</v>
      </c>
      <c r="G523" s="6">
        <v>1028</v>
      </c>
      <c r="H523" s="6">
        <v>2281</v>
      </c>
      <c r="I523" s="6">
        <v>267</v>
      </c>
      <c r="J523" s="6">
        <v>2</v>
      </c>
      <c r="K523" s="6"/>
      <c r="L523" s="6"/>
      <c r="M523" s="8">
        <f t="shared" si="51"/>
        <v>3578</v>
      </c>
      <c r="N523" s="6">
        <v>3</v>
      </c>
      <c r="O523" s="6"/>
      <c r="P523" s="6">
        <v>3581</v>
      </c>
      <c r="Q523" s="9">
        <f t="shared" si="45"/>
        <v>1</v>
      </c>
      <c r="R523" s="9">
        <f t="shared" si="44"/>
        <v>0.73229635693819073</v>
      </c>
      <c r="S523" s="3"/>
    </row>
    <row r="524" spans="2:19" s="4" customFormat="1" ht="15" customHeight="1" x14ac:dyDescent="0.25">
      <c r="B524" s="3" t="s">
        <v>342</v>
      </c>
      <c r="C524" s="3" t="s">
        <v>259</v>
      </c>
      <c r="D524" s="3" t="s">
        <v>501</v>
      </c>
      <c r="E524" s="6">
        <v>200</v>
      </c>
      <c r="F524" s="6">
        <v>200</v>
      </c>
      <c r="G524" s="6">
        <v>5</v>
      </c>
      <c r="H524" s="6">
        <v>174</v>
      </c>
      <c r="I524" s="6"/>
      <c r="J524" s="6"/>
      <c r="K524" s="6"/>
      <c r="L524" s="6"/>
      <c r="M524" s="8">
        <f t="shared" si="51"/>
        <v>179</v>
      </c>
      <c r="N524" s="6"/>
      <c r="O524" s="6"/>
      <c r="P524" s="6">
        <v>179</v>
      </c>
      <c r="Q524" s="9">
        <f t="shared" si="45"/>
        <v>1</v>
      </c>
      <c r="R524" s="9">
        <f t="shared" si="44"/>
        <v>0.89500000000000002</v>
      </c>
      <c r="S524" s="3"/>
    </row>
    <row r="525" spans="2:19" s="4" customFormat="1" ht="15" customHeight="1" x14ac:dyDescent="0.25">
      <c r="B525" s="3" t="s">
        <v>342</v>
      </c>
      <c r="C525" s="3" t="s">
        <v>259</v>
      </c>
      <c r="D525" s="3" t="s">
        <v>502</v>
      </c>
      <c r="E525" s="6">
        <v>693</v>
      </c>
      <c r="F525" s="6">
        <v>693</v>
      </c>
      <c r="G525" s="6">
        <v>220</v>
      </c>
      <c r="H525" s="6">
        <v>401</v>
      </c>
      <c r="I525" s="6">
        <v>14</v>
      </c>
      <c r="J525" s="6"/>
      <c r="K525" s="6"/>
      <c r="L525" s="6"/>
      <c r="M525" s="8">
        <f t="shared" si="51"/>
        <v>635</v>
      </c>
      <c r="N525" s="6">
        <v>3</v>
      </c>
      <c r="O525" s="6"/>
      <c r="P525" s="6">
        <v>638</v>
      </c>
      <c r="Q525" s="9">
        <f t="shared" si="45"/>
        <v>1</v>
      </c>
      <c r="R525" s="9">
        <f t="shared" si="44"/>
        <v>0.91630591630591629</v>
      </c>
      <c r="S525" s="3"/>
    </row>
    <row r="526" spans="2:19" s="4" customFormat="1" ht="15" customHeight="1" x14ac:dyDescent="0.25">
      <c r="B526" s="3" t="s">
        <v>342</v>
      </c>
      <c r="C526" s="3" t="s">
        <v>259</v>
      </c>
      <c r="D526" s="3" t="s">
        <v>503</v>
      </c>
      <c r="E526" s="6">
        <v>433</v>
      </c>
      <c r="F526" s="6">
        <v>433</v>
      </c>
      <c r="G526" s="6">
        <v>52</v>
      </c>
      <c r="H526" s="6">
        <v>331</v>
      </c>
      <c r="I526" s="6">
        <v>1</v>
      </c>
      <c r="J526" s="6"/>
      <c r="K526" s="6"/>
      <c r="L526" s="6"/>
      <c r="M526" s="8">
        <f t="shared" si="51"/>
        <v>384</v>
      </c>
      <c r="N526" s="6"/>
      <c r="O526" s="6"/>
      <c r="P526" s="6">
        <v>384</v>
      </c>
      <c r="Q526" s="9">
        <f t="shared" si="45"/>
        <v>1</v>
      </c>
      <c r="R526" s="9">
        <f t="shared" si="44"/>
        <v>0.88683602771362591</v>
      </c>
      <c r="S526" s="3"/>
    </row>
    <row r="527" spans="2:19" s="4" customFormat="1" ht="15" customHeight="1" x14ac:dyDescent="0.25">
      <c r="B527" s="3" t="s">
        <v>342</v>
      </c>
      <c r="C527" s="3" t="s">
        <v>259</v>
      </c>
      <c r="D527" s="3" t="s">
        <v>504</v>
      </c>
      <c r="E527" s="6">
        <v>1010</v>
      </c>
      <c r="F527" s="6">
        <v>1010</v>
      </c>
      <c r="G527" s="6">
        <v>561</v>
      </c>
      <c r="H527" s="6">
        <v>380</v>
      </c>
      <c r="I527" s="6">
        <v>22</v>
      </c>
      <c r="J527" s="6">
        <v>3</v>
      </c>
      <c r="K527" s="6"/>
      <c r="L527" s="6"/>
      <c r="M527" s="8">
        <f t="shared" si="51"/>
        <v>966</v>
      </c>
      <c r="N527" s="6">
        <v>14</v>
      </c>
      <c r="O527" s="6"/>
      <c r="P527" s="6">
        <v>980</v>
      </c>
      <c r="Q527" s="9">
        <f t="shared" si="45"/>
        <v>1</v>
      </c>
      <c r="R527" s="9">
        <f t="shared" si="44"/>
        <v>0.9564356435643564</v>
      </c>
      <c r="S527" s="3"/>
    </row>
    <row r="528" spans="2:19" s="4" customFormat="1" ht="15" customHeight="1" x14ac:dyDescent="0.25">
      <c r="B528" s="3" t="s">
        <v>342</v>
      </c>
      <c r="C528" s="3" t="s">
        <v>259</v>
      </c>
      <c r="D528" s="3" t="s">
        <v>505</v>
      </c>
      <c r="E528" s="6">
        <v>447</v>
      </c>
      <c r="F528" s="6">
        <v>447</v>
      </c>
      <c r="G528" s="6">
        <v>22</v>
      </c>
      <c r="H528" s="6">
        <v>422</v>
      </c>
      <c r="I528" s="6"/>
      <c r="J528" s="6"/>
      <c r="K528" s="6"/>
      <c r="L528" s="6"/>
      <c r="M528" s="8">
        <f t="shared" si="51"/>
        <v>444</v>
      </c>
      <c r="N528" s="6">
        <v>3</v>
      </c>
      <c r="O528" s="6"/>
      <c r="P528" s="6">
        <v>447</v>
      </c>
      <c r="Q528" s="9">
        <f t="shared" si="45"/>
        <v>1</v>
      </c>
      <c r="R528" s="9">
        <f t="shared" si="44"/>
        <v>0.99328859060402686</v>
      </c>
      <c r="S528" s="3"/>
    </row>
    <row r="529" spans="2:19" s="4" customFormat="1" ht="15" customHeight="1" x14ac:dyDescent="0.25">
      <c r="B529" s="3" t="s">
        <v>342</v>
      </c>
      <c r="C529" s="3" t="s">
        <v>259</v>
      </c>
      <c r="D529" s="3" t="s">
        <v>449</v>
      </c>
      <c r="E529" s="6">
        <v>539</v>
      </c>
      <c r="F529" s="6">
        <v>539</v>
      </c>
      <c r="G529" s="6">
        <v>256</v>
      </c>
      <c r="H529" s="6">
        <v>179</v>
      </c>
      <c r="I529" s="6">
        <v>3</v>
      </c>
      <c r="J529" s="6"/>
      <c r="K529" s="6"/>
      <c r="L529" s="6"/>
      <c r="M529" s="8">
        <f t="shared" si="51"/>
        <v>438</v>
      </c>
      <c r="N529" s="6"/>
      <c r="O529" s="6"/>
      <c r="P529" s="6">
        <v>438</v>
      </c>
      <c r="Q529" s="9">
        <f t="shared" si="45"/>
        <v>1</v>
      </c>
      <c r="R529" s="9">
        <f t="shared" si="44"/>
        <v>0.81261595547309828</v>
      </c>
      <c r="S529" s="3"/>
    </row>
    <row r="530" spans="2:19" s="4" customFormat="1" ht="15" customHeight="1" x14ac:dyDescent="0.25">
      <c r="B530" s="3" t="s">
        <v>342</v>
      </c>
      <c r="C530" s="3" t="s">
        <v>259</v>
      </c>
      <c r="D530" s="3" t="s">
        <v>13</v>
      </c>
      <c r="E530" s="6">
        <v>1158</v>
      </c>
      <c r="F530" s="6">
        <v>1151</v>
      </c>
      <c r="G530" s="6">
        <v>500</v>
      </c>
      <c r="H530" s="6">
        <v>603</v>
      </c>
      <c r="I530" s="6"/>
      <c r="J530" s="6"/>
      <c r="K530" s="6"/>
      <c r="L530" s="6"/>
      <c r="M530" s="8">
        <f t="shared" si="51"/>
        <v>1103</v>
      </c>
      <c r="N530" s="6"/>
      <c r="O530" s="6"/>
      <c r="P530" s="6">
        <v>1103</v>
      </c>
      <c r="Q530" s="9">
        <f t="shared" si="45"/>
        <v>0.99395509499136447</v>
      </c>
      <c r="R530" s="9">
        <f t="shared" si="44"/>
        <v>0.9525043177892919</v>
      </c>
      <c r="S530" s="3"/>
    </row>
    <row r="531" spans="2:19" s="4" customFormat="1" ht="15" customHeight="1" x14ac:dyDescent="0.25">
      <c r="B531" s="3" t="s">
        <v>342</v>
      </c>
      <c r="C531" s="3" t="s">
        <v>259</v>
      </c>
      <c r="D531" s="3" t="s">
        <v>506</v>
      </c>
      <c r="E531" s="6">
        <v>276</v>
      </c>
      <c r="F531" s="6">
        <v>276</v>
      </c>
      <c r="G531" s="6">
        <v>112</v>
      </c>
      <c r="H531" s="6">
        <v>158</v>
      </c>
      <c r="I531" s="6"/>
      <c r="J531" s="6"/>
      <c r="K531" s="6"/>
      <c r="L531" s="6"/>
      <c r="M531" s="8">
        <f t="shared" si="51"/>
        <v>270</v>
      </c>
      <c r="N531" s="6"/>
      <c r="O531" s="6"/>
      <c r="P531" s="6">
        <v>270</v>
      </c>
      <c r="Q531" s="9">
        <f t="shared" si="45"/>
        <v>1</v>
      </c>
      <c r="R531" s="9">
        <f t="shared" si="44"/>
        <v>0.97826086956521741</v>
      </c>
      <c r="S531" s="3"/>
    </row>
    <row r="532" spans="2:19" s="4" customFormat="1" ht="15" customHeight="1" x14ac:dyDescent="0.25">
      <c r="B532" s="3" t="s">
        <v>342</v>
      </c>
      <c r="C532" s="3" t="s">
        <v>259</v>
      </c>
      <c r="D532" s="3" t="s">
        <v>507</v>
      </c>
      <c r="E532" s="6">
        <v>3733</v>
      </c>
      <c r="F532" s="6">
        <v>3558</v>
      </c>
      <c r="G532" s="6">
        <v>1049</v>
      </c>
      <c r="H532" s="6">
        <v>2208</v>
      </c>
      <c r="I532" s="6">
        <v>285</v>
      </c>
      <c r="J532" s="6"/>
      <c r="K532" s="6"/>
      <c r="L532" s="6"/>
      <c r="M532" s="8">
        <f t="shared" si="51"/>
        <v>3542</v>
      </c>
      <c r="N532" s="6">
        <v>16</v>
      </c>
      <c r="O532" s="6"/>
      <c r="P532" s="6">
        <v>3558</v>
      </c>
      <c r="Q532" s="9">
        <f t="shared" si="45"/>
        <v>0.95312081435842488</v>
      </c>
      <c r="R532" s="9">
        <f t="shared" si="44"/>
        <v>0.94883471738548086</v>
      </c>
      <c r="S532" s="3"/>
    </row>
    <row r="533" spans="2:19" s="4" customFormat="1" ht="15" customHeight="1" x14ac:dyDescent="0.25">
      <c r="B533" s="3" t="s">
        <v>342</v>
      </c>
      <c r="C533" s="3" t="s">
        <v>259</v>
      </c>
      <c r="D533" s="3" t="s">
        <v>508</v>
      </c>
      <c r="E533" s="6">
        <v>1002</v>
      </c>
      <c r="F533" s="6">
        <v>1002</v>
      </c>
      <c r="G533" s="6">
        <v>99</v>
      </c>
      <c r="H533" s="6">
        <v>492</v>
      </c>
      <c r="I533" s="6">
        <v>234</v>
      </c>
      <c r="J533" s="6"/>
      <c r="K533" s="6"/>
      <c r="L533" s="6"/>
      <c r="M533" s="8">
        <f t="shared" si="51"/>
        <v>825</v>
      </c>
      <c r="N533" s="6">
        <v>3</v>
      </c>
      <c r="O533" s="6"/>
      <c r="P533" s="6">
        <v>828</v>
      </c>
      <c r="Q533" s="9">
        <f t="shared" si="45"/>
        <v>1</v>
      </c>
      <c r="R533" s="9">
        <f t="shared" si="44"/>
        <v>0.82335329341317365</v>
      </c>
      <c r="S533" s="3"/>
    </row>
    <row r="534" spans="2:19" s="4" customFormat="1" ht="15" customHeight="1" x14ac:dyDescent="0.25">
      <c r="B534" s="27" t="s">
        <v>626</v>
      </c>
      <c r="C534" s="28"/>
      <c r="D534" s="29"/>
      <c r="E534" s="25">
        <f>SUM(E522:E533)</f>
        <v>19597</v>
      </c>
      <c r="F534" s="25">
        <f>SUM(F522:F533)</f>
        <v>18945</v>
      </c>
      <c r="G534" s="25">
        <f t="shared" ref="G534:P534" si="55">SUM(G522:G533)</f>
        <v>4358</v>
      </c>
      <c r="H534" s="25">
        <f t="shared" si="55"/>
        <v>8512</v>
      </c>
      <c r="I534" s="25">
        <f t="shared" si="55"/>
        <v>928</v>
      </c>
      <c r="J534" s="25">
        <f t="shared" si="55"/>
        <v>14</v>
      </c>
      <c r="K534" s="25"/>
      <c r="L534" s="25"/>
      <c r="M534" s="25">
        <f t="shared" si="55"/>
        <v>13812</v>
      </c>
      <c r="N534" s="25">
        <f>SUM(N522:N533)</f>
        <v>44</v>
      </c>
      <c r="O534" s="25"/>
      <c r="P534" s="25">
        <f t="shared" si="55"/>
        <v>13856</v>
      </c>
      <c r="Q534" s="26">
        <f>F534/E534</f>
        <v>0.96672960146961273</v>
      </c>
      <c r="R534" s="26">
        <f>+M534/E534</f>
        <v>0.70480175537071998</v>
      </c>
      <c r="S534" s="24"/>
    </row>
    <row r="535" spans="2:19" s="4" customFormat="1" ht="15" customHeight="1" x14ac:dyDescent="0.25">
      <c r="B535" s="3" t="s">
        <v>343</v>
      </c>
      <c r="C535" s="3" t="s">
        <v>356</v>
      </c>
      <c r="D535" s="3" t="s">
        <v>376</v>
      </c>
      <c r="E535" s="6">
        <v>3800</v>
      </c>
      <c r="F535" s="6">
        <v>123</v>
      </c>
      <c r="G535" s="6"/>
      <c r="H535" s="6">
        <v>122</v>
      </c>
      <c r="I535" s="6"/>
      <c r="J535" s="6"/>
      <c r="K535" s="6"/>
      <c r="L535" s="6"/>
      <c r="M535" s="8">
        <f t="shared" si="51"/>
        <v>122</v>
      </c>
      <c r="N535" s="6">
        <v>1</v>
      </c>
      <c r="O535" s="6"/>
      <c r="P535" s="6">
        <v>123</v>
      </c>
      <c r="Q535" s="9">
        <f t="shared" si="45"/>
        <v>3.2368421052631581E-2</v>
      </c>
      <c r="R535" s="9">
        <f t="shared" si="44"/>
        <v>3.2105263157894734E-2</v>
      </c>
      <c r="S535" s="3"/>
    </row>
    <row r="536" spans="2:19" s="4" customFormat="1" ht="15" customHeight="1" x14ac:dyDescent="0.25">
      <c r="B536" s="27" t="s">
        <v>626</v>
      </c>
      <c r="C536" s="28"/>
      <c r="D536" s="29"/>
      <c r="E536" s="25">
        <f>SUM(E535)</f>
        <v>3800</v>
      </c>
      <c r="F536" s="25">
        <f>SUM(F535)</f>
        <v>123</v>
      </c>
      <c r="G536" s="25"/>
      <c r="H536" s="25">
        <f>SUM(H535)</f>
        <v>122</v>
      </c>
      <c r="I536" s="25"/>
      <c r="J536" s="25"/>
      <c r="K536" s="25"/>
      <c r="L536" s="25"/>
      <c r="M536" s="25">
        <f>SUM(M535)</f>
        <v>122</v>
      </c>
      <c r="N536" s="25">
        <f>SUM(N535)</f>
        <v>1</v>
      </c>
      <c r="O536" s="25"/>
      <c r="P536" s="25">
        <f>SUM(P535)</f>
        <v>123</v>
      </c>
      <c r="Q536" s="26">
        <f>F536/E536</f>
        <v>3.2368421052631581E-2</v>
      </c>
      <c r="R536" s="26">
        <f>+M536/E536</f>
        <v>3.2105263157894734E-2</v>
      </c>
      <c r="S536" s="24"/>
    </row>
    <row r="537" spans="2:19" s="4" customFormat="1" ht="15" customHeight="1" x14ac:dyDescent="0.25">
      <c r="B537" s="3" t="s">
        <v>710</v>
      </c>
      <c r="C537" s="3" t="s">
        <v>131</v>
      </c>
      <c r="D537" s="59" t="s">
        <v>711</v>
      </c>
      <c r="E537" s="6">
        <v>7015</v>
      </c>
      <c r="F537" s="60">
        <v>878</v>
      </c>
      <c r="G537" s="6">
        <v>225</v>
      </c>
      <c r="H537" s="6">
        <v>243</v>
      </c>
      <c r="I537" s="6">
        <v>1</v>
      </c>
      <c r="J537" s="6"/>
      <c r="K537" s="6"/>
      <c r="L537" s="6"/>
      <c r="M537" s="8">
        <f>SUM(G537:L537)</f>
        <v>469</v>
      </c>
      <c r="N537" s="6">
        <v>2</v>
      </c>
      <c r="O537" s="6"/>
      <c r="P537" s="61">
        <v>471</v>
      </c>
      <c r="Q537" s="9">
        <f>F537/E537</f>
        <v>0.12516037063435495</v>
      </c>
      <c r="R537" s="9">
        <f>+M537/E537</f>
        <v>6.6856735566642914E-2</v>
      </c>
      <c r="S537" s="3"/>
    </row>
    <row r="538" spans="2:19" s="4" customFormat="1" ht="15" customHeight="1" x14ac:dyDescent="0.25">
      <c r="B538" s="3" t="s">
        <v>710</v>
      </c>
      <c r="C538" s="3" t="s">
        <v>131</v>
      </c>
      <c r="D538" s="59" t="s">
        <v>712</v>
      </c>
      <c r="E538" s="6">
        <v>4698</v>
      </c>
      <c r="F538" s="60">
        <v>1041</v>
      </c>
      <c r="G538" s="6">
        <v>191</v>
      </c>
      <c r="H538" s="6">
        <v>346</v>
      </c>
      <c r="I538" s="6">
        <v>113</v>
      </c>
      <c r="J538" s="6"/>
      <c r="K538" s="6"/>
      <c r="L538" s="6"/>
      <c r="M538" s="8">
        <f t="shared" ref="M538:M540" si="56">SUM(G538:L538)</f>
        <v>650</v>
      </c>
      <c r="N538" s="6">
        <v>7</v>
      </c>
      <c r="O538" s="6"/>
      <c r="P538" s="61">
        <v>657</v>
      </c>
      <c r="Q538" s="9">
        <f t="shared" ref="Q538:Q540" si="57">F538/E538</f>
        <v>0.22158365261813537</v>
      </c>
      <c r="R538" s="9">
        <f t="shared" ref="R538:R540" si="58">+M538/E538</f>
        <v>0.13835674755214986</v>
      </c>
      <c r="S538" s="3"/>
    </row>
    <row r="539" spans="2:19" s="4" customFormat="1" ht="15" customHeight="1" x14ac:dyDescent="0.25">
      <c r="B539" s="3" t="s">
        <v>710</v>
      </c>
      <c r="C539" s="3" t="s">
        <v>131</v>
      </c>
      <c r="D539" s="59" t="s">
        <v>713</v>
      </c>
      <c r="E539" s="6">
        <v>2371</v>
      </c>
      <c r="F539" s="60">
        <v>1097</v>
      </c>
      <c r="G539" s="6">
        <v>174</v>
      </c>
      <c r="H539" s="6">
        <v>268</v>
      </c>
      <c r="I539" s="6"/>
      <c r="J539" s="6"/>
      <c r="K539" s="6"/>
      <c r="L539" s="6"/>
      <c r="M539" s="8">
        <f t="shared" si="56"/>
        <v>442</v>
      </c>
      <c r="N539" s="6">
        <v>3</v>
      </c>
      <c r="O539" s="6"/>
      <c r="P539" s="61">
        <v>445</v>
      </c>
      <c r="Q539" s="9">
        <f t="shared" si="57"/>
        <v>0.46267397722479964</v>
      </c>
      <c r="R539" s="9">
        <f t="shared" si="58"/>
        <v>0.18641923239139604</v>
      </c>
      <c r="S539" s="3"/>
    </row>
    <row r="540" spans="2:19" s="4" customFormat="1" ht="15" customHeight="1" x14ac:dyDescent="0.25">
      <c r="B540" s="3" t="s">
        <v>710</v>
      </c>
      <c r="C540" s="3" t="s">
        <v>131</v>
      </c>
      <c r="D540" s="59" t="s">
        <v>714</v>
      </c>
      <c r="E540" s="6">
        <v>1139</v>
      </c>
      <c r="F540" s="60">
        <v>1139</v>
      </c>
      <c r="G540" s="6">
        <v>182</v>
      </c>
      <c r="H540" s="6">
        <v>409</v>
      </c>
      <c r="I540" s="6">
        <v>46</v>
      </c>
      <c r="J540" s="6"/>
      <c r="K540" s="6"/>
      <c r="L540" s="6"/>
      <c r="M540" s="8">
        <f t="shared" si="56"/>
        <v>637</v>
      </c>
      <c r="N540" s="6">
        <v>10</v>
      </c>
      <c r="O540" s="6"/>
      <c r="P540" s="61">
        <v>647</v>
      </c>
      <c r="Q540" s="9">
        <f t="shared" si="57"/>
        <v>1</v>
      </c>
      <c r="R540" s="9">
        <f t="shared" si="58"/>
        <v>0.55926251097453905</v>
      </c>
      <c r="S540" s="3"/>
    </row>
    <row r="541" spans="2:19" s="4" customFormat="1" ht="15" customHeight="1" x14ac:dyDescent="0.25">
      <c r="B541" s="27" t="s">
        <v>626</v>
      </c>
      <c r="C541" s="27"/>
      <c r="D541" s="29"/>
      <c r="E541" s="25">
        <f>SUM(E537:E540)</f>
        <v>15223</v>
      </c>
      <c r="F541" s="25">
        <f>SUM(F537:F540)</f>
        <v>4155</v>
      </c>
      <c r="G541" s="25"/>
      <c r="H541" s="25"/>
      <c r="I541" s="25"/>
      <c r="J541" s="25"/>
      <c r="K541" s="25"/>
      <c r="L541" s="25"/>
      <c r="M541" s="25">
        <f>SUM(M537:M540)</f>
        <v>2198</v>
      </c>
      <c r="N541" s="25">
        <f>SUM(N537:N540)</f>
        <v>22</v>
      </c>
      <c r="O541" s="25"/>
      <c r="P541" s="25">
        <f>SUM(P537:P540)</f>
        <v>2220</v>
      </c>
      <c r="Q541" s="26">
        <f>F541/E541</f>
        <v>0.272942258424752</v>
      </c>
      <c r="R541" s="26">
        <f>+M541/E541</f>
        <v>0.14438678315706496</v>
      </c>
      <c r="S541" s="24"/>
    </row>
    <row r="542" spans="2:19" s="4" customFormat="1" ht="15" customHeight="1" x14ac:dyDescent="0.25">
      <c r="B542" s="3" t="s">
        <v>344</v>
      </c>
      <c r="C542" s="3" t="s">
        <v>130</v>
      </c>
      <c r="D542" s="3" t="s">
        <v>70</v>
      </c>
      <c r="E542" s="6">
        <v>154</v>
      </c>
      <c r="F542" s="6">
        <v>154</v>
      </c>
      <c r="G542" s="6">
        <v>154</v>
      </c>
      <c r="H542" s="6"/>
      <c r="I542" s="6"/>
      <c r="J542" s="6"/>
      <c r="K542" s="6"/>
      <c r="L542" s="6"/>
      <c r="M542" s="8">
        <f t="shared" si="51"/>
        <v>154</v>
      </c>
      <c r="N542" s="6"/>
      <c r="O542" s="6"/>
      <c r="P542" s="6">
        <v>154</v>
      </c>
      <c r="Q542" s="9">
        <f t="shared" si="45"/>
        <v>1</v>
      </c>
      <c r="R542" s="9">
        <f t="shared" si="44"/>
        <v>1</v>
      </c>
      <c r="S542" s="3"/>
    </row>
    <row r="543" spans="2:19" s="4" customFormat="1" ht="15" customHeight="1" x14ac:dyDescent="0.25">
      <c r="B543" s="3" t="s">
        <v>344</v>
      </c>
      <c r="C543" s="3" t="s">
        <v>130</v>
      </c>
      <c r="D543" s="3" t="s">
        <v>80</v>
      </c>
      <c r="E543" s="6">
        <v>120</v>
      </c>
      <c r="F543" s="6"/>
      <c r="G543" s="6"/>
      <c r="H543" s="6"/>
      <c r="I543" s="6"/>
      <c r="J543" s="6"/>
      <c r="K543" s="6"/>
      <c r="L543" s="6"/>
      <c r="M543" s="8"/>
      <c r="N543" s="6">
        <v>1</v>
      </c>
      <c r="O543" s="6"/>
      <c r="P543" s="6">
        <v>1</v>
      </c>
      <c r="Q543" s="9">
        <f t="shared" si="45"/>
        <v>0</v>
      </c>
      <c r="R543" s="9">
        <f t="shared" ref="R543:R606" si="59">+M543/E543</f>
        <v>0</v>
      </c>
      <c r="S543" s="3"/>
    </row>
    <row r="544" spans="2:19" s="4" customFormat="1" ht="15" customHeight="1" x14ac:dyDescent="0.25">
      <c r="B544" s="3" t="s">
        <v>344</v>
      </c>
      <c r="C544" s="3" t="s">
        <v>131</v>
      </c>
      <c r="D544" s="3" t="s">
        <v>509</v>
      </c>
      <c r="E544" s="6">
        <v>2092</v>
      </c>
      <c r="F544" s="6">
        <v>110</v>
      </c>
      <c r="G544" s="6">
        <v>8</v>
      </c>
      <c r="H544" s="6">
        <v>102</v>
      </c>
      <c r="I544" s="6"/>
      <c r="J544" s="6"/>
      <c r="K544" s="6"/>
      <c r="L544" s="6"/>
      <c r="M544" s="8">
        <f t="shared" si="51"/>
        <v>110</v>
      </c>
      <c r="N544" s="6">
        <v>19</v>
      </c>
      <c r="O544" s="6">
        <v>1</v>
      </c>
      <c r="P544" s="6">
        <v>130</v>
      </c>
      <c r="Q544" s="9">
        <f t="shared" ref="Q544:Q607" si="60">F544/E544</f>
        <v>5.2581261950286805E-2</v>
      </c>
      <c r="R544" s="9">
        <f t="shared" si="59"/>
        <v>5.2581261950286805E-2</v>
      </c>
      <c r="S544" s="3"/>
    </row>
    <row r="545" spans="2:19" s="4" customFormat="1" ht="15" customHeight="1" x14ac:dyDescent="0.25">
      <c r="B545" s="27" t="s">
        <v>626</v>
      </c>
      <c r="C545" s="28"/>
      <c r="D545" s="29"/>
      <c r="E545" s="25">
        <f>SUM(E542:E544)</f>
        <v>2366</v>
      </c>
      <c r="F545" s="25">
        <f>SUM(F542:F544)</f>
        <v>264</v>
      </c>
      <c r="G545" s="25">
        <f t="shared" ref="G545:P545" si="61">SUM(G542:G544)</f>
        <v>162</v>
      </c>
      <c r="H545" s="25">
        <f t="shared" si="61"/>
        <v>102</v>
      </c>
      <c r="I545" s="25"/>
      <c r="J545" s="25"/>
      <c r="K545" s="25"/>
      <c r="L545" s="25"/>
      <c r="M545" s="25">
        <f t="shared" si="61"/>
        <v>264</v>
      </c>
      <c r="N545" s="25">
        <f>SUM(N542:N544)</f>
        <v>20</v>
      </c>
      <c r="O545" s="25">
        <f t="shared" si="61"/>
        <v>1</v>
      </c>
      <c r="P545" s="25">
        <f>SUM(P542:P544)</f>
        <v>285</v>
      </c>
      <c r="Q545" s="26">
        <f>F545/E545</f>
        <v>0.11158072696534235</v>
      </c>
      <c r="R545" s="26">
        <f>+M545/E545</f>
        <v>0.11158072696534235</v>
      </c>
      <c r="S545" s="24"/>
    </row>
    <row r="546" spans="2:19" s="4" customFormat="1" ht="15" customHeight="1" x14ac:dyDescent="0.25">
      <c r="B546" s="3" t="s">
        <v>345</v>
      </c>
      <c r="C546" s="3" t="s">
        <v>125</v>
      </c>
      <c r="D546" s="3" t="s">
        <v>510</v>
      </c>
      <c r="E546" s="6">
        <v>192</v>
      </c>
      <c r="F546" s="6">
        <v>192</v>
      </c>
      <c r="G546" s="6">
        <v>23</v>
      </c>
      <c r="H546" s="6">
        <v>194</v>
      </c>
      <c r="I546" s="6"/>
      <c r="J546" s="6"/>
      <c r="K546" s="6"/>
      <c r="L546" s="6"/>
      <c r="M546" s="8">
        <f t="shared" si="51"/>
        <v>217</v>
      </c>
      <c r="N546" s="6">
        <v>6</v>
      </c>
      <c r="O546" s="6"/>
      <c r="P546" s="6">
        <v>223</v>
      </c>
      <c r="Q546" s="9">
        <f t="shared" si="60"/>
        <v>1</v>
      </c>
      <c r="R546" s="9">
        <f t="shared" si="59"/>
        <v>1.1302083333333333</v>
      </c>
      <c r="S546" s="3"/>
    </row>
    <row r="547" spans="2:19" s="4" customFormat="1" ht="15" customHeight="1" x14ac:dyDescent="0.25">
      <c r="B547" s="3" t="s">
        <v>345</v>
      </c>
      <c r="C547" s="3" t="s">
        <v>125</v>
      </c>
      <c r="D547" s="3" t="s">
        <v>511</v>
      </c>
      <c r="E547" s="6">
        <v>323</v>
      </c>
      <c r="F547" s="6">
        <v>323</v>
      </c>
      <c r="G547" s="6">
        <v>88</v>
      </c>
      <c r="H547" s="6">
        <v>127</v>
      </c>
      <c r="I547" s="6"/>
      <c r="J547" s="6"/>
      <c r="K547" s="6"/>
      <c r="L547" s="6"/>
      <c r="M547" s="8">
        <f t="shared" si="51"/>
        <v>215</v>
      </c>
      <c r="N547" s="6">
        <v>4</v>
      </c>
      <c r="O547" s="6"/>
      <c r="P547" s="6">
        <v>219</v>
      </c>
      <c r="Q547" s="9">
        <f t="shared" si="60"/>
        <v>1</v>
      </c>
      <c r="R547" s="9">
        <f t="shared" si="59"/>
        <v>0.66563467492260064</v>
      </c>
      <c r="S547" s="3"/>
    </row>
    <row r="548" spans="2:19" s="4" customFormat="1" ht="15" customHeight="1" x14ac:dyDescent="0.25">
      <c r="B548" s="3" t="s">
        <v>345</v>
      </c>
      <c r="C548" s="3" t="s">
        <v>125</v>
      </c>
      <c r="D548" s="3" t="s">
        <v>512</v>
      </c>
      <c r="E548" s="6">
        <v>3365</v>
      </c>
      <c r="F548" s="6">
        <v>3365</v>
      </c>
      <c r="G548" s="6">
        <v>519</v>
      </c>
      <c r="H548" s="6">
        <v>1987</v>
      </c>
      <c r="I548" s="6">
        <v>397</v>
      </c>
      <c r="J548" s="6">
        <v>1</v>
      </c>
      <c r="K548" s="6"/>
      <c r="L548" s="6"/>
      <c r="M548" s="8">
        <f t="shared" si="51"/>
        <v>2904</v>
      </c>
      <c r="N548" s="6">
        <v>46</v>
      </c>
      <c r="O548" s="6"/>
      <c r="P548" s="6">
        <v>2950</v>
      </c>
      <c r="Q548" s="9">
        <f t="shared" si="60"/>
        <v>1</v>
      </c>
      <c r="R548" s="9">
        <f t="shared" si="59"/>
        <v>0.86300148588410108</v>
      </c>
      <c r="S548" s="3"/>
    </row>
    <row r="549" spans="2:19" s="4" customFormat="1" ht="15" customHeight="1" x14ac:dyDescent="0.25">
      <c r="B549" s="3" t="s">
        <v>345</v>
      </c>
      <c r="C549" s="3" t="s">
        <v>125</v>
      </c>
      <c r="D549" s="3" t="s">
        <v>513</v>
      </c>
      <c r="E549" s="6">
        <v>2556</v>
      </c>
      <c r="F549" s="6">
        <v>2556</v>
      </c>
      <c r="G549" s="6">
        <v>269</v>
      </c>
      <c r="H549" s="6">
        <v>1071</v>
      </c>
      <c r="I549" s="6">
        <v>368</v>
      </c>
      <c r="J549" s="6">
        <v>3</v>
      </c>
      <c r="K549" s="6"/>
      <c r="L549" s="6"/>
      <c r="M549" s="8">
        <f t="shared" si="51"/>
        <v>1711</v>
      </c>
      <c r="N549" s="6">
        <v>36</v>
      </c>
      <c r="O549" s="6"/>
      <c r="P549" s="6">
        <v>1747</v>
      </c>
      <c r="Q549" s="9">
        <f t="shared" si="60"/>
        <v>1</v>
      </c>
      <c r="R549" s="9">
        <f t="shared" si="59"/>
        <v>0.66940532081377147</v>
      </c>
      <c r="S549" s="3"/>
    </row>
    <row r="550" spans="2:19" s="4" customFormat="1" ht="15" customHeight="1" x14ac:dyDescent="0.25">
      <c r="B550" s="3" t="s">
        <v>345</v>
      </c>
      <c r="C550" s="3" t="s">
        <v>125</v>
      </c>
      <c r="D550" s="3" t="s">
        <v>514</v>
      </c>
      <c r="E550" s="6">
        <v>413</v>
      </c>
      <c r="F550" s="6">
        <v>413</v>
      </c>
      <c r="G550" s="6">
        <v>34</v>
      </c>
      <c r="H550" s="6">
        <v>316</v>
      </c>
      <c r="I550" s="6">
        <v>16</v>
      </c>
      <c r="J550" s="6"/>
      <c r="K550" s="6"/>
      <c r="L550" s="6"/>
      <c r="M550" s="8">
        <f t="shared" si="51"/>
        <v>366</v>
      </c>
      <c r="N550" s="6">
        <v>6</v>
      </c>
      <c r="O550" s="6"/>
      <c r="P550" s="6">
        <v>372</v>
      </c>
      <c r="Q550" s="9">
        <f>F550/E550</f>
        <v>1</v>
      </c>
      <c r="R550" s="9">
        <f t="shared" si="59"/>
        <v>0.8861985472154964</v>
      </c>
      <c r="S550" s="3"/>
    </row>
    <row r="551" spans="2:19" s="4" customFormat="1" ht="15" customHeight="1" x14ac:dyDescent="0.25">
      <c r="B551" s="3" t="s">
        <v>345</v>
      </c>
      <c r="C551" s="3" t="s">
        <v>125</v>
      </c>
      <c r="D551" s="3" t="s">
        <v>515</v>
      </c>
      <c r="E551" s="6">
        <v>1200</v>
      </c>
      <c r="F551" s="6">
        <v>1200</v>
      </c>
      <c r="G551" s="6">
        <v>313</v>
      </c>
      <c r="H551" s="6">
        <v>858</v>
      </c>
      <c r="I551" s="6">
        <v>18</v>
      </c>
      <c r="J551" s="6"/>
      <c r="K551" s="6"/>
      <c r="L551" s="6"/>
      <c r="M551" s="8">
        <f t="shared" si="51"/>
        <v>1189</v>
      </c>
      <c r="N551" s="6">
        <v>34</v>
      </c>
      <c r="O551" s="6">
        <v>7</v>
      </c>
      <c r="P551" s="6">
        <v>1230</v>
      </c>
      <c r="Q551" s="9">
        <f t="shared" si="60"/>
        <v>1</v>
      </c>
      <c r="R551" s="9">
        <f t="shared" si="59"/>
        <v>0.99083333333333334</v>
      </c>
      <c r="S551" s="3"/>
    </row>
    <row r="552" spans="2:19" s="4" customFormat="1" ht="15" customHeight="1" x14ac:dyDescent="0.25">
      <c r="B552" s="3" t="s">
        <v>345</v>
      </c>
      <c r="C552" s="3" t="s">
        <v>125</v>
      </c>
      <c r="D552" s="3" t="s">
        <v>516</v>
      </c>
      <c r="E552" s="6">
        <v>430</v>
      </c>
      <c r="F552" s="6">
        <v>430</v>
      </c>
      <c r="G552" s="6">
        <v>9</v>
      </c>
      <c r="H552" s="6">
        <v>437</v>
      </c>
      <c r="I552" s="6"/>
      <c r="J552" s="6"/>
      <c r="K552" s="6"/>
      <c r="L552" s="6"/>
      <c r="M552" s="8">
        <f t="shared" si="51"/>
        <v>446</v>
      </c>
      <c r="N552" s="6">
        <v>14</v>
      </c>
      <c r="O552" s="6"/>
      <c r="P552" s="6">
        <v>460</v>
      </c>
      <c r="Q552" s="9">
        <f t="shared" si="60"/>
        <v>1</v>
      </c>
      <c r="R552" s="9">
        <f t="shared" si="59"/>
        <v>1.0372093023255815</v>
      </c>
      <c r="S552" s="3"/>
    </row>
    <row r="553" spans="2:19" s="4" customFormat="1" ht="15" customHeight="1" x14ac:dyDescent="0.25">
      <c r="B553" s="3" t="s">
        <v>345</v>
      </c>
      <c r="C553" s="3" t="s">
        <v>125</v>
      </c>
      <c r="D553" s="3" t="s">
        <v>517</v>
      </c>
      <c r="E553" s="6">
        <v>320</v>
      </c>
      <c r="F553" s="6">
        <v>320</v>
      </c>
      <c r="G553" s="6">
        <v>153</v>
      </c>
      <c r="H553" s="6">
        <v>163</v>
      </c>
      <c r="I553" s="6"/>
      <c r="J553" s="6"/>
      <c r="K553" s="6"/>
      <c r="L553" s="6"/>
      <c r="M553" s="8">
        <f t="shared" si="51"/>
        <v>316</v>
      </c>
      <c r="N553" s="6">
        <v>4</v>
      </c>
      <c r="O553" s="6"/>
      <c r="P553" s="6">
        <v>320</v>
      </c>
      <c r="Q553" s="9">
        <f t="shared" si="60"/>
        <v>1</v>
      </c>
      <c r="R553" s="9">
        <f t="shared" si="59"/>
        <v>0.98750000000000004</v>
      </c>
      <c r="S553" s="3"/>
    </row>
    <row r="554" spans="2:19" s="4" customFormat="1" ht="15" customHeight="1" x14ac:dyDescent="0.25">
      <c r="B554" s="3" t="s">
        <v>345</v>
      </c>
      <c r="C554" s="3" t="s">
        <v>125</v>
      </c>
      <c r="D554" s="3" t="s">
        <v>518</v>
      </c>
      <c r="E554" s="6">
        <v>292</v>
      </c>
      <c r="F554" s="6">
        <v>292</v>
      </c>
      <c r="G554" s="6">
        <v>24</v>
      </c>
      <c r="H554" s="6">
        <v>168</v>
      </c>
      <c r="I554" s="6">
        <v>26</v>
      </c>
      <c r="J554" s="6"/>
      <c r="K554" s="6"/>
      <c r="L554" s="6"/>
      <c r="M554" s="8">
        <f t="shared" si="51"/>
        <v>218</v>
      </c>
      <c r="N554" s="6">
        <v>7</v>
      </c>
      <c r="O554" s="6"/>
      <c r="P554" s="6">
        <v>225</v>
      </c>
      <c r="Q554" s="9">
        <f t="shared" si="60"/>
        <v>1</v>
      </c>
      <c r="R554" s="9">
        <f t="shared" si="59"/>
        <v>0.74657534246575341</v>
      </c>
      <c r="S554" s="3"/>
    </row>
    <row r="555" spans="2:19" s="4" customFormat="1" ht="15" customHeight="1" x14ac:dyDescent="0.25">
      <c r="B555" s="3" t="s">
        <v>345</v>
      </c>
      <c r="C555" s="3" t="s">
        <v>125</v>
      </c>
      <c r="D555" s="3" t="s">
        <v>519</v>
      </c>
      <c r="E555" s="6">
        <v>621</v>
      </c>
      <c r="F555" s="6">
        <v>621</v>
      </c>
      <c r="G555" s="6">
        <v>117</v>
      </c>
      <c r="H555" s="6">
        <v>470</v>
      </c>
      <c r="I555" s="6">
        <v>14</v>
      </c>
      <c r="J555" s="6"/>
      <c r="K555" s="6"/>
      <c r="L555" s="6"/>
      <c r="M555" s="8">
        <f t="shared" si="51"/>
        <v>601</v>
      </c>
      <c r="N555" s="6">
        <v>6</v>
      </c>
      <c r="O555" s="6"/>
      <c r="P555" s="6">
        <v>607</v>
      </c>
      <c r="Q555" s="9">
        <f t="shared" si="60"/>
        <v>1</v>
      </c>
      <c r="R555" s="9">
        <f t="shared" si="59"/>
        <v>0.96779388083735907</v>
      </c>
      <c r="S555" s="3"/>
    </row>
    <row r="556" spans="2:19" s="4" customFormat="1" ht="15" customHeight="1" x14ac:dyDescent="0.25">
      <c r="B556" s="3" t="s">
        <v>345</v>
      </c>
      <c r="C556" s="3" t="s">
        <v>125</v>
      </c>
      <c r="D556" s="3" t="s">
        <v>520</v>
      </c>
      <c r="E556" s="6">
        <v>359</v>
      </c>
      <c r="F556" s="6">
        <v>359</v>
      </c>
      <c r="G556" s="6">
        <v>43</v>
      </c>
      <c r="H556" s="6">
        <v>271</v>
      </c>
      <c r="I556" s="6"/>
      <c r="J556" s="6"/>
      <c r="K556" s="6"/>
      <c r="L556" s="6"/>
      <c r="M556" s="8">
        <f t="shared" si="51"/>
        <v>314</v>
      </c>
      <c r="N556" s="6">
        <v>10</v>
      </c>
      <c r="O556" s="6"/>
      <c r="P556" s="6">
        <v>324</v>
      </c>
      <c r="Q556" s="9">
        <f t="shared" si="60"/>
        <v>1</v>
      </c>
      <c r="R556" s="9">
        <f t="shared" si="59"/>
        <v>0.87465181058495822</v>
      </c>
      <c r="S556" s="3"/>
    </row>
    <row r="557" spans="2:19" s="4" customFormat="1" ht="15" customHeight="1" x14ac:dyDescent="0.25">
      <c r="B557" s="27" t="s">
        <v>626</v>
      </c>
      <c r="C557" s="28"/>
      <c r="D557" s="29"/>
      <c r="E557" s="25">
        <f>SUM(E546:E556)</f>
        <v>10071</v>
      </c>
      <c r="F557" s="25">
        <f>SUM(F546:F556)</f>
        <v>10071</v>
      </c>
      <c r="G557" s="25">
        <f t="shared" ref="G557:O557" si="62">SUM(G546:G556)</f>
        <v>1592</v>
      </c>
      <c r="H557" s="25">
        <f t="shared" si="62"/>
        <v>6062</v>
      </c>
      <c r="I557" s="25">
        <f t="shared" si="62"/>
        <v>839</v>
      </c>
      <c r="J557" s="25">
        <f t="shared" si="62"/>
        <v>4</v>
      </c>
      <c r="K557" s="25"/>
      <c r="L557" s="25"/>
      <c r="M557" s="25">
        <f t="shared" si="62"/>
        <v>8497</v>
      </c>
      <c r="N557" s="25">
        <f t="shared" si="62"/>
        <v>173</v>
      </c>
      <c r="O557" s="25">
        <f t="shared" si="62"/>
        <v>7</v>
      </c>
      <c r="P557" s="25">
        <f>SUM(P546:P556)</f>
        <v>8677</v>
      </c>
      <c r="Q557" s="26">
        <f>F557/E557</f>
        <v>1</v>
      </c>
      <c r="R557" s="26">
        <f>+M557/E557</f>
        <v>0.84370966140403136</v>
      </c>
      <c r="S557" s="24"/>
    </row>
    <row r="558" spans="2:19" s="4" customFormat="1" ht="15" customHeight="1" x14ac:dyDescent="0.25">
      <c r="B558" s="3" t="s">
        <v>346</v>
      </c>
      <c r="C558" s="3" t="s">
        <v>130</v>
      </c>
      <c r="D558" s="3" t="s">
        <v>521</v>
      </c>
      <c r="E558" s="6">
        <v>1526</v>
      </c>
      <c r="F558" s="6">
        <v>1506</v>
      </c>
      <c r="G558" s="6">
        <v>805</v>
      </c>
      <c r="H558" s="6">
        <v>388</v>
      </c>
      <c r="I558" s="6">
        <v>7</v>
      </c>
      <c r="J558" s="6"/>
      <c r="K558" s="6"/>
      <c r="L558" s="6"/>
      <c r="M558" s="8">
        <f t="shared" si="51"/>
        <v>1200</v>
      </c>
      <c r="N558" s="6">
        <v>1</v>
      </c>
      <c r="O558" s="6"/>
      <c r="P558" s="6">
        <v>1201</v>
      </c>
      <c r="Q558" s="9">
        <f t="shared" si="60"/>
        <v>0.98689384010484926</v>
      </c>
      <c r="R558" s="9">
        <f t="shared" si="59"/>
        <v>0.78636959370904325</v>
      </c>
      <c r="S558" s="3"/>
    </row>
    <row r="559" spans="2:19" s="4" customFormat="1" ht="15" customHeight="1" x14ac:dyDescent="0.25">
      <c r="B559" s="3" t="s">
        <v>346</v>
      </c>
      <c r="C559" s="3" t="s">
        <v>130</v>
      </c>
      <c r="D559" s="3" t="s">
        <v>522</v>
      </c>
      <c r="E559" s="6">
        <v>793</v>
      </c>
      <c r="F559" s="6">
        <v>695</v>
      </c>
      <c r="G559" s="6">
        <v>113</v>
      </c>
      <c r="H559" s="6">
        <v>569</v>
      </c>
      <c r="I559" s="6">
        <v>11</v>
      </c>
      <c r="J559" s="6"/>
      <c r="K559" s="6"/>
      <c r="L559" s="6"/>
      <c r="M559" s="8">
        <f t="shared" si="51"/>
        <v>693</v>
      </c>
      <c r="N559" s="6"/>
      <c r="O559" s="6"/>
      <c r="P559" s="6">
        <v>693</v>
      </c>
      <c r="Q559" s="9">
        <f t="shared" si="60"/>
        <v>0.87641866330390916</v>
      </c>
      <c r="R559" s="9">
        <f t="shared" si="59"/>
        <v>0.87389659520807061</v>
      </c>
      <c r="S559" s="3"/>
    </row>
    <row r="560" spans="2:19" s="4" customFormat="1" ht="15" customHeight="1" x14ac:dyDescent="0.25">
      <c r="B560" s="3" t="s">
        <v>346</v>
      </c>
      <c r="C560" s="3" t="s">
        <v>130</v>
      </c>
      <c r="D560" s="3" t="s">
        <v>523</v>
      </c>
      <c r="E560" s="6">
        <v>1949</v>
      </c>
      <c r="F560" s="6">
        <v>1693</v>
      </c>
      <c r="G560" s="6">
        <v>604</v>
      </c>
      <c r="H560" s="6">
        <v>860</v>
      </c>
      <c r="I560" s="6">
        <v>59</v>
      </c>
      <c r="J560" s="6"/>
      <c r="K560" s="6"/>
      <c r="L560" s="6"/>
      <c r="M560" s="8">
        <f t="shared" si="51"/>
        <v>1523</v>
      </c>
      <c r="N560" s="6">
        <v>3</v>
      </c>
      <c r="O560" s="6"/>
      <c r="P560" s="6">
        <v>1526</v>
      </c>
      <c r="Q560" s="9">
        <f t="shared" si="60"/>
        <v>0.86865059004617751</v>
      </c>
      <c r="R560" s="9">
        <f t="shared" si="59"/>
        <v>0.78142637249871727</v>
      </c>
      <c r="S560" s="3"/>
    </row>
    <row r="561" spans="2:19" s="4" customFormat="1" ht="15" customHeight="1" x14ac:dyDescent="0.25">
      <c r="B561" s="3" t="s">
        <v>346</v>
      </c>
      <c r="C561" s="3" t="s">
        <v>130</v>
      </c>
      <c r="D561" s="3" t="s">
        <v>524</v>
      </c>
      <c r="E561" s="6">
        <v>1399</v>
      </c>
      <c r="F561" s="6">
        <v>1399</v>
      </c>
      <c r="G561" s="6">
        <v>664</v>
      </c>
      <c r="H561" s="6">
        <v>554</v>
      </c>
      <c r="I561" s="6">
        <v>20</v>
      </c>
      <c r="J561" s="6"/>
      <c r="K561" s="6"/>
      <c r="L561" s="6"/>
      <c r="M561" s="8">
        <f t="shared" si="51"/>
        <v>1238</v>
      </c>
      <c r="N561" s="6">
        <v>2</v>
      </c>
      <c r="O561" s="6"/>
      <c r="P561" s="6">
        <v>1240</v>
      </c>
      <c r="Q561" s="9">
        <f t="shared" si="60"/>
        <v>1</v>
      </c>
      <c r="R561" s="9">
        <f t="shared" si="59"/>
        <v>0.88491779842744822</v>
      </c>
      <c r="S561" s="3"/>
    </row>
    <row r="562" spans="2:19" s="4" customFormat="1" ht="15" customHeight="1" x14ac:dyDescent="0.25">
      <c r="B562" s="3" t="s">
        <v>346</v>
      </c>
      <c r="C562" s="3" t="s">
        <v>130</v>
      </c>
      <c r="D562" s="3" t="s">
        <v>525</v>
      </c>
      <c r="E562" s="6">
        <v>18596</v>
      </c>
      <c r="F562" s="6">
        <v>17787</v>
      </c>
      <c r="G562" s="6">
        <v>7797</v>
      </c>
      <c r="H562" s="6">
        <v>6393</v>
      </c>
      <c r="I562" s="6">
        <v>2311</v>
      </c>
      <c r="J562" s="6">
        <v>61</v>
      </c>
      <c r="K562" s="6">
        <v>1</v>
      </c>
      <c r="L562" s="6"/>
      <c r="M562" s="8">
        <f t="shared" si="51"/>
        <v>16563</v>
      </c>
      <c r="N562" s="6">
        <v>44</v>
      </c>
      <c r="O562" s="6"/>
      <c r="P562" s="6">
        <v>16607</v>
      </c>
      <c r="Q562" s="9">
        <f t="shared" si="60"/>
        <v>0.95649602064960204</v>
      </c>
      <c r="R562" s="9">
        <f t="shared" si="59"/>
        <v>0.89067541406754136</v>
      </c>
      <c r="S562" s="3" t="s">
        <v>676</v>
      </c>
    </row>
    <row r="563" spans="2:19" s="4" customFormat="1" ht="15" customHeight="1" x14ac:dyDescent="0.25">
      <c r="B563" s="3" t="s">
        <v>346</v>
      </c>
      <c r="C563" s="3" t="s">
        <v>130</v>
      </c>
      <c r="D563" s="3" t="s">
        <v>526</v>
      </c>
      <c r="E563" s="6">
        <v>2675</v>
      </c>
      <c r="F563" s="6">
        <v>2156</v>
      </c>
      <c r="G563" s="6">
        <v>520</v>
      </c>
      <c r="H563" s="6">
        <v>945</v>
      </c>
      <c r="I563" s="6">
        <v>219</v>
      </c>
      <c r="J563" s="6"/>
      <c r="K563" s="6"/>
      <c r="L563" s="6"/>
      <c r="M563" s="8">
        <f t="shared" si="51"/>
        <v>1684</v>
      </c>
      <c r="N563" s="6">
        <v>2</v>
      </c>
      <c r="O563" s="6"/>
      <c r="P563" s="6">
        <v>1686</v>
      </c>
      <c r="Q563" s="9">
        <f t="shared" si="60"/>
        <v>0.80598130841121496</v>
      </c>
      <c r="R563" s="9">
        <f t="shared" si="59"/>
        <v>0.62953271028037383</v>
      </c>
      <c r="S563" s="3"/>
    </row>
    <row r="564" spans="2:19" s="4" customFormat="1" ht="15" customHeight="1" x14ac:dyDescent="0.25">
      <c r="B564" s="3" t="s">
        <v>346</v>
      </c>
      <c r="C564" s="3" t="s">
        <v>130</v>
      </c>
      <c r="D564" s="3" t="s">
        <v>527</v>
      </c>
      <c r="E564" s="6">
        <v>1483</v>
      </c>
      <c r="F564" s="6">
        <v>1320</v>
      </c>
      <c r="G564" s="6">
        <v>841</v>
      </c>
      <c r="H564" s="6">
        <v>542</v>
      </c>
      <c r="I564" s="6">
        <v>38</v>
      </c>
      <c r="J564" s="6"/>
      <c r="K564" s="6"/>
      <c r="L564" s="6"/>
      <c r="M564" s="8">
        <f t="shared" si="51"/>
        <v>1421</v>
      </c>
      <c r="N564" s="6"/>
      <c r="O564" s="6"/>
      <c r="P564" s="6">
        <v>1421</v>
      </c>
      <c r="Q564" s="9">
        <f t="shared" si="60"/>
        <v>0.89008766014834795</v>
      </c>
      <c r="R564" s="9">
        <f t="shared" si="59"/>
        <v>0.95819285232636553</v>
      </c>
      <c r="S564" s="3"/>
    </row>
    <row r="565" spans="2:19" s="4" customFormat="1" ht="15" customHeight="1" x14ac:dyDescent="0.25">
      <c r="B565" s="3" t="s">
        <v>346</v>
      </c>
      <c r="C565" s="3" t="s">
        <v>130</v>
      </c>
      <c r="D565" s="3" t="s">
        <v>528</v>
      </c>
      <c r="E565" s="6">
        <v>2521</v>
      </c>
      <c r="F565" s="6">
        <v>2422</v>
      </c>
      <c r="G565" s="6">
        <v>1144</v>
      </c>
      <c r="H565" s="6">
        <v>907</v>
      </c>
      <c r="I565" s="6">
        <v>58</v>
      </c>
      <c r="J565" s="6"/>
      <c r="K565" s="6"/>
      <c r="L565" s="6"/>
      <c r="M565" s="8">
        <f t="shared" si="51"/>
        <v>2109</v>
      </c>
      <c r="N565" s="6">
        <v>6</v>
      </c>
      <c r="O565" s="6"/>
      <c r="P565" s="6">
        <v>2115</v>
      </c>
      <c r="Q565" s="9">
        <f t="shared" si="60"/>
        <v>0.9607298690995637</v>
      </c>
      <c r="R565" s="9">
        <f t="shared" si="59"/>
        <v>0.83657278857596196</v>
      </c>
      <c r="S565" s="3"/>
    </row>
    <row r="566" spans="2:19" s="4" customFormat="1" ht="15" customHeight="1" x14ac:dyDescent="0.25">
      <c r="B566" s="3" t="s">
        <v>346</v>
      </c>
      <c r="C566" s="3" t="s">
        <v>362</v>
      </c>
      <c r="D566" s="3" t="s">
        <v>529</v>
      </c>
      <c r="E566" s="6">
        <v>5736</v>
      </c>
      <c r="F566" s="6">
        <v>5736</v>
      </c>
      <c r="G566" s="6">
        <v>2066</v>
      </c>
      <c r="H566" s="6">
        <v>602</v>
      </c>
      <c r="I566" s="6">
        <v>90</v>
      </c>
      <c r="J566" s="6"/>
      <c r="K566" s="6"/>
      <c r="L566" s="6"/>
      <c r="M566" s="8">
        <f t="shared" si="51"/>
        <v>2758</v>
      </c>
      <c r="N566" s="6">
        <v>6</v>
      </c>
      <c r="O566" s="6"/>
      <c r="P566" s="6">
        <v>2764</v>
      </c>
      <c r="Q566" s="9">
        <f t="shared" si="60"/>
        <v>1</v>
      </c>
      <c r="R566" s="9">
        <f t="shared" si="59"/>
        <v>0.48082287308228733</v>
      </c>
      <c r="S566" s="3"/>
    </row>
    <row r="567" spans="2:19" s="4" customFormat="1" ht="15" customHeight="1" x14ac:dyDescent="0.25">
      <c r="B567" s="3" t="s">
        <v>346</v>
      </c>
      <c r="C567" s="3" t="s">
        <v>362</v>
      </c>
      <c r="D567" s="3" t="s">
        <v>530</v>
      </c>
      <c r="E567" s="6">
        <v>8900</v>
      </c>
      <c r="F567" s="6">
        <v>8540</v>
      </c>
      <c r="G567" s="6">
        <v>3238</v>
      </c>
      <c r="H567" s="6">
        <v>1086</v>
      </c>
      <c r="I567" s="6">
        <v>36</v>
      </c>
      <c r="J567" s="6"/>
      <c r="K567" s="6"/>
      <c r="L567" s="6"/>
      <c r="M567" s="8">
        <f t="shared" si="51"/>
        <v>4360</v>
      </c>
      <c r="N567" s="6">
        <v>4</v>
      </c>
      <c r="O567" s="6"/>
      <c r="P567" s="6">
        <v>4364</v>
      </c>
      <c r="Q567" s="9">
        <f t="shared" si="60"/>
        <v>0.95955056179775278</v>
      </c>
      <c r="R567" s="9">
        <f t="shared" si="59"/>
        <v>0.48988764044943822</v>
      </c>
      <c r="S567" s="3"/>
    </row>
    <row r="568" spans="2:19" s="4" customFormat="1" ht="15" customHeight="1" x14ac:dyDescent="0.25">
      <c r="B568" s="3" t="s">
        <v>346</v>
      </c>
      <c r="C568" s="3" t="s">
        <v>362</v>
      </c>
      <c r="D568" s="3" t="s">
        <v>531</v>
      </c>
      <c r="E568" s="6">
        <v>1050</v>
      </c>
      <c r="F568" s="6">
        <v>929</v>
      </c>
      <c r="G568" s="6">
        <v>292</v>
      </c>
      <c r="H568" s="6">
        <v>250</v>
      </c>
      <c r="I568" s="6"/>
      <c r="J568" s="6"/>
      <c r="K568" s="6"/>
      <c r="L568" s="6"/>
      <c r="M568" s="8">
        <f t="shared" si="51"/>
        <v>542</v>
      </c>
      <c r="N568" s="6"/>
      <c r="O568" s="6"/>
      <c r="P568" s="6">
        <v>542</v>
      </c>
      <c r="Q568" s="9">
        <f t="shared" si="60"/>
        <v>0.88476190476190475</v>
      </c>
      <c r="R568" s="9">
        <f t="shared" si="59"/>
        <v>0.5161904761904762</v>
      </c>
      <c r="S568" s="3"/>
    </row>
    <row r="569" spans="2:19" s="4" customFormat="1" ht="15" customHeight="1" x14ac:dyDescent="0.25">
      <c r="B569" s="27" t="s">
        <v>626</v>
      </c>
      <c r="C569" s="28"/>
      <c r="D569" s="29"/>
      <c r="E569" s="25">
        <f>SUM(E558:E568)</f>
        <v>46628</v>
      </c>
      <c r="F569" s="25">
        <f>SUM(F558:F568)</f>
        <v>44183</v>
      </c>
      <c r="G569" s="25">
        <f t="shared" ref="G569:N569" si="63">SUM(G558:G568)</f>
        <v>18084</v>
      </c>
      <c r="H569" s="25">
        <f t="shared" si="63"/>
        <v>13096</v>
      </c>
      <c r="I569" s="25">
        <f t="shared" si="63"/>
        <v>2849</v>
      </c>
      <c r="J569" s="25">
        <f t="shared" si="63"/>
        <v>61</v>
      </c>
      <c r="K569" s="25">
        <f t="shared" si="63"/>
        <v>1</v>
      </c>
      <c r="L569" s="25"/>
      <c r="M569" s="25">
        <f>SUM(M558:M568)</f>
        <v>34091</v>
      </c>
      <c r="N569" s="25">
        <f t="shared" si="63"/>
        <v>68</v>
      </c>
      <c r="O569" s="25"/>
      <c r="P569" s="25">
        <f>SUM(P558:P568)</f>
        <v>34159</v>
      </c>
      <c r="Q569" s="26">
        <f>F569/E569</f>
        <v>0.94756369563352494</v>
      </c>
      <c r="R569" s="26">
        <f>+M569/E569</f>
        <v>0.73112721969631977</v>
      </c>
      <c r="S569" s="24"/>
    </row>
    <row r="570" spans="2:19" s="4" customFormat="1" ht="15" customHeight="1" x14ac:dyDescent="0.25">
      <c r="B570" s="3" t="s">
        <v>347</v>
      </c>
      <c r="C570" s="3" t="s">
        <v>124</v>
      </c>
      <c r="D570" s="3" t="s">
        <v>532</v>
      </c>
      <c r="E570" s="6">
        <v>4560</v>
      </c>
      <c r="F570" s="6">
        <v>3984</v>
      </c>
      <c r="G570" s="6">
        <v>1321</v>
      </c>
      <c r="H570" s="6">
        <v>205</v>
      </c>
      <c r="I570" s="6"/>
      <c r="J570" s="6"/>
      <c r="K570" s="6"/>
      <c r="L570" s="6"/>
      <c r="M570" s="8">
        <f t="shared" si="51"/>
        <v>1526</v>
      </c>
      <c r="N570" s="6"/>
      <c r="O570" s="6"/>
      <c r="P570" s="6">
        <v>1526</v>
      </c>
      <c r="Q570" s="9">
        <f t="shared" si="60"/>
        <v>0.87368421052631584</v>
      </c>
      <c r="R570" s="9">
        <f t="shared" si="59"/>
        <v>0.33464912280701753</v>
      </c>
      <c r="S570" s="3"/>
    </row>
    <row r="571" spans="2:19" s="4" customFormat="1" ht="15" customHeight="1" x14ac:dyDescent="0.25">
      <c r="B571" s="3" t="s">
        <v>347</v>
      </c>
      <c r="C571" s="3" t="s">
        <v>124</v>
      </c>
      <c r="D571" s="3" t="s">
        <v>533</v>
      </c>
      <c r="E571" s="6">
        <v>13500</v>
      </c>
      <c r="F571" s="6">
        <v>13298</v>
      </c>
      <c r="G571" s="6">
        <v>5812</v>
      </c>
      <c r="H571" s="6">
        <v>3723</v>
      </c>
      <c r="I571" s="6">
        <v>2348</v>
      </c>
      <c r="J571" s="6">
        <v>14</v>
      </c>
      <c r="K571" s="6">
        <v>1</v>
      </c>
      <c r="L571" s="6">
        <v>25</v>
      </c>
      <c r="M571" s="8">
        <f t="shared" ref="M571:M634" si="64">SUM(G571:L571)</f>
        <v>11923</v>
      </c>
      <c r="N571" s="6">
        <v>138</v>
      </c>
      <c r="O571" s="6">
        <v>4</v>
      </c>
      <c r="P571" s="6">
        <v>12065</v>
      </c>
      <c r="Q571" s="9">
        <f t="shared" si="60"/>
        <v>0.98503703703703704</v>
      </c>
      <c r="R571" s="9">
        <f t="shared" si="59"/>
        <v>0.88318518518518518</v>
      </c>
      <c r="S571" s="3"/>
    </row>
    <row r="572" spans="2:19" s="4" customFormat="1" ht="15" customHeight="1" x14ac:dyDescent="0.25">
      <c r="B572" s="3" t="s">
        <v>347</v>
      </c>
      <c r="C572" s="3" t="s">
        <v>124</v>
      </c>
      <c r="D572" s="3" t="s">
        <v>534</v>
      </c>
      <c r="E572" s="6">
        <v>7101</v>
      </c>
      <c r="F572" s="6">
        <v>4010</v>
      </c>
      <c r="G572" s="6">
        <v>2561</v>
      </c>
      <c r="H572" s="6">
        <v>1322</v>
      </c>
      <c r="I572" s="6">
        <v>79</v>
      </c>
      <c r="J572" s="6"/>
      <c r="K572" s="6"/>
      <c r="L572" s="6"/>
      <c r="M572" s="8">
        <f t="shared" si="64"/>
        <v>3962</v>
      </c>
      <c r="N572" s="6">
        <v>1</v>
      </c>
      <c r="O572" s="6"/>
      <c r="P572" s="6">
        <v>3963</v>
      </c>
      <c r="Q572" s="9">
        <f t="shared" si="60"/>
        <v>0.56470919588790314</v>
      </c>
      <c r="R572" s="9">
        <f t="shared" si="59"/>
        <v>0.5579495845655541</v>
      </c>
      <c r="S572" s="3"/>
    </row>
    <row r="573" spans="2:19" s="4" customFormat="1" ht="15" customHeight="1" x14ac:dyDescent="0.25">
      <c r="B573" s="3" t="s">
        <v>347</v>
      </c>
      <c r="C573" s="3" t="s">
        <v>124</v>
      </c>
      <c r="D573" s="3" t="s">
        <v>535</v>
      </c>
      <c r="E573" s="6">
        <v>8005</v>
      </c>
      <c r="F573" s="6">
        <v>4942</v>
      </c>
      <c r="G573" s="6">
        <v>1060</v>
      </c>
      <c r="H573" s="6">
        <v>624</v>
      </c>
      <c r="I573" s="6">
        <v>37</v>
      </c>
      <c r="J573" s="6"/>
      <c r="K573" s="6"/>
      <c r="L573" s="6"/>
      <c r="M573" s="8">
        <f t="shared" si="64"/>
        <v>1721</v>
      </c>
      <c r="N573" s="6"/>
      <c r="O573" s="6"/>
      <c r="P573" s="6">
        <v>1721</v>
      </c>
      <c r="Q573" s="9">
        <f t="shared" si="60"/>
        <v>0.61736414740787005</v>
      </c>
      <c r="R573" s="9">
        <f t="shared" si="59"/>
        <v>0.21499063085571518</v>
      </c>
      <c r="S573" s="3"/>
    </row>
    <row r="574" spans="2:19" s="4" customFormat="1" ht="15" customHeight="1" x14ac:dyDescent="0.25">
      <c r="B574" s="3" t="s">
        <v>347</v>
      </c>
      <c r="C574" s="3" t="s">
        <v>124</v>
      </c>
      <c r="D574" s="3" t="s">
        <v>536</v>
      </c>
      <c r="E574" s="6">
        <v>5000</v>
      </c>
      <c r="F574" s="6">
        <v>4991</v>
      </c>
      <c r="G574" s="6">
        <v>1324</v>
      </c>
      <c r="H574" s="6">
        <v>408</v>
      </c>
      <c r="I574" s="6">
        <v>2</v>
      </c>
      <c r="J574" s="6"/>
      <c r="K574" s="6"/>
      <c r="L574" s="6"/>
      <c r="M574" s="8">
        <f t="shared" si="64"/>
        <v>1734</v>
      </c>
      <c r="N574" s="6">
        <v>1</v>
      </c>
      <c r="O574" s="6"/>
      <c r="P574" s="6">
        <v>1735</v>
      </c>
      <c r="Q574" s="9">
        <f t="shared" si="60"/>
        <v>0.99819999999999998</v>
      </c>
      <c r="R574" s="9">
        <f t="shared" si="59"/>
        <v>0.3468</v>
      </c>
      <c r="S574" s="3"/>
    </row>
    <row r="575" spans="2:19" s="4" customFormat="1" ht="15" customHeight="1" x14ac:dyDescent="0.25">
      <c r="B575" s="3" t="s">
        <v>347</v>
      </c>
      <c r="C575" s="3" t="s">
        <v>124</v>
      </c>
      <c r="D575" s="3" t="s">
        <v>537</v>
      </c>
      <c r="E575" s="6">
        <v>3836</v>
      </c>
      <c r="F575" s="6">
        <v>2918</v>
      </c>
      <c r="G575" s="6">
        <v>980</v>
      </c>
      <c r="H575" s="6">
        <v>458</v>
      </c>
      <c r="I575" s="6">
        <v>1</v>
      </c>
      <c r="J575" s="6"/>
      <c r="K575" s="6"/>
      <c r="L575" s="6"/>
      <c r="M575" s="8">
        <f t="shared" si="64"/>
        <v>1439</v>
      </c>
      <c r="N575" s="6"/>
      <c r="O575" s="6"/>
      <c r="P575" s="6">
        <v>1439</v>
      </c>
      <c r="Q575" s="9">
        <f t="shared" si="60"/>
        <v>0.76068821689259647</v>
      </c>
      <c r="R575" s="9">
        <f t="shared" si="59"/>
        <v>0.37513034410844631</v>
      </c>
      <c r="S575" s="3"/>
    </row>
    <row r="576" spans="2:19" s="4" customFormat="1" ht="15" customHeight="1" x14ac:dyDescent="0.25">
      <c r="B576" s="3" t="s">
        <v>347</v>
      </c>
      <c r="C576" s="3" t="s">
        <v>355</v>
      </c>
      <c r="D576" s="3" t="s">
        <v>538</v>
      </c>
      <c r="E576" s="6">
        <v>12270</v>
      </c>
      <c r="F576" s="6">
        <v>11735</v>
      </c>
      <c r="G576" s="6">
        <v>8508</v>
      </c>
      <c r="H576" s="6">
        <v>2550</v>
      </c>
      <c r="I576" s="6">
        <v>497</v>
      </c>
      <c r="J576" s="6"/>
      <c r="K576" s="6"/>
      <c r="L576" s="6"/>
      <c r="M576" s="8">
        <f t="shared" si="64"/>
        <v>11555</v>
      </c>
      <c r="N576" s="6">
        <v>78</v>
      </c>
      <c r="O576" s="6">
        <v>1</v>
      </c>
      <c r="P576" s="6">
        <v>11634</v>
      </c>
      <c r="Q576" s="9">
        <f t="shared" si="60"/>
        <v>0.95639771801140994</v>
      </c>
      <c r="R576" s="9">
        <f t="shared" si="59"/>
        <v>0.94172779136104323</v>
      </c>
      <c r="S576" s="3"/>
    </row>
    <row r="577" spans="2:19" s="4" customFormat="1" ht="15" customHeight="1" x14ac:dyDescent="0.25">
      <c r="B577" s="3" t="s">
        <v>347</v>
      </c>
      <c r="C577" s="3" t="s">
        <v>355</v>
      </c>
      <c r="D577" s="3" t="s">
        <v>539</v>
      </c>
      <c r="E577" s="6">
        <v>205960</v>
      </c>
      <c r="F577" s="6">
        <v>205780</v>
      </c>
      <c r="G577" s="6">
        <v>77150</v>
      </c>
      <c r="H577" s="6">
        <v>60040</v>
      </c>
      <c r="I577" s="6">
        <v>34360</v>
      </c>
      <c r="J577" s="6">
        <v>13564</v>
      </c>
      <c r="K577" s="6">
        <v>7882</v>
      </c>
      <c r="L577" s="6">
        <v>9826</v>
      </c>
      <c r="M577" s="8">
        <f t="shared" si="64"/>
        <v>202822</v>
      </c>
      <c r="N577" s="6">
        <v>2776</v>
      </c>
      <c r="O577" s="6">
        <v>152</v>
      </c>
      <c r="P577" s="6">
        <v>205750</v>
      </c>
      <c r="Q577" s="9">
        <f t="shared" si="60"/>
        <v>0.99912604389201787</v>
      </c>
      <c r="R577" s="9">
        <f t="shared" si="59"/>
        <v>0.98476403185084482</v>
      </c>
      <c r="S577" s="3"/>
    </row>
    <row r="578" spans="2:19" s="4" customFormat="1" ht="15" customHeight="1" x14ac:dyDescent="0.25">
      <c r="B578" s="3" t="s">
        <v>347</v>
      </c>
      <c r="C578" s="3" t="s">
        <v>355</v>
      </c>
      <c r="D578" s="3" t="s">
        <v>540</v>
      </c>
      <c r="E578" s="6">
        <v>1750</v>
      </c>
      <c r="F578" s="6">
        <v>1694</v>
      </c>
      <c r="G578" s="6">
        <v>730</v>
      </c>
      <c r="H578" s="6">
        <v>419</v>
      </c>
      <c r="I578" s="6"/>
      <c r="J578" s="6"/>
      <c r="K578" s="6"/>
      <c r="L578" s="6"/>
      <c r="M578" s="8">
        <f t="shared" si="64"/>
        <v>1149</v>
      </c>
      <c r="N578" s="6">
        <v>8</v>
      </c>
      <c r="O578" s="6"/>
      <c r="P578" s="6">
        <v>1157</v>
      </c>
      <c r="Q578" s="9">
        <f t="shared" si="60"/>
        <v>0.96799999999999997</v>
      </c>
      <c r="R578" s="9">
        <f t="shared" si="59"/>
        <v>0.65657142857142858</v>
      </c>
      <c r="S578" s="3"/>
    </row>
    <row r="579" spans="2:19" s="4" customFormat="1" ht="15" customHeight="1" x14ac:dyDescent="0.25">
      <c r="B579" s="3" t="s">
        <v>347</v>
      </c>
      <c r="C579" s="3" t="s">
        <v>355</v>
      </c>
      <c r="D579" s="3" t="s">
        <v>442</v>
      </c>
      <c r="E579" s="6">
        <v>1787</v>
      </c>
      <c r="F579" s="6">
        <v>1633</v>
      </c>
      <c r="G579" s="6">
        <v>1013</v>
      </c>
      <c r="H579" s="6">
        <v>545</v>
      </c>
      <c r="I579" s="6">
        <v>2</v>
      </c>
      <c r="J579" s="6">
        <v>1</v>
      </c>
      <c r="K579" s="6"/>
      <c r="L579" s="6"/>
      <c r="M579" s="8">
        <f t="shared" si="64"/>
        <v>1561</v>
      </c>
      <c r="N579" s="6">
        <v>6</v>
      </c>
      <c r="O579" s="6">
        <v>2</v>
      </c>
      <c r="P579" s="6">
        <v>1569</v>
      </c>
      <c r="Q579" s="9">
        <f t="shared" si="60"/>
        <v>0.91382204812534973</v>
      </c>
      <c r="R579" s="9">
        <f t="shared" si="59"/>
        <v>0.87353105763850025</v>
      </c>
      <c r="S579" s="3"/>
    </row>
    <row r="580" spans="2:19" s="4" customFormat="1" ht="15" customHeight="1" x14ac:dyDescent="0.25">
      <c r="B580" s="3" t="s">
        <v>347</v>
      </c>
      <c r="C580" s="3" t="s">
        <v>355</v>
      </c>
      <c r="D580" s="3" t="s">
        <v>363</v>
      </c>
      <c r="E580" s="6">
        <v>1237</v>
      </c>
      <c r="F580" s="6">
        <v>1145</v>
      </c>
      <c r="G580" s="6">
        <v>461</v>
      </c>
      <c r="H580" s="6">
        <v>99</v>
      </c>
      <c r="I580" s="6"/>
      <c r="J580" s="6"/>
      <c r="K580" s="6"/>
      <c r="L580" s="6"/>
      <c r="M580" s="8">
        <f t="shared" si="64"/>
        <v>560</v>
      </c>
      <c r="N580" s="6"/>
      <c r="O580" s="6"/>
      <c r="P580" s="6">
        <v>560</v>
      </c>
      <c r="Q580" s="9">
        <f t="shared" si="60"/>
        <v>0.92562651576394506</v>
      </c>
      <c r="R580" s="9">
        <f t="shared" si="59"/>
        <v>0.45270816491511723</v>
      </c>
      <c r="S580" s="3"/>
    </row>
    <row r="581" spans="2:19" s="4" customFormat="1" ht="15" customHeight="1" x14ac:dyDescent="0.25">
      <c r="B581" s="3" t="s">
        <v>347</v>
      </c>
      <c r="C581" s="3" t="s">
        <v>355</v>
      </c>
      <c r="D581" s="3" t="s">
        <v>541</v>
      </c>
      <c r="E581" s="6">
        <v>11370</v>
      </c>
      <c r="F581" s="6">
        <v>9470</v>
      </c>
      <c r="G581" s="6">
        <v>4591</v>
      </c>
      <c r="H581" s="6">
        <v>3949</v>
      </c>
      <c r="I581" s="6">
        <v>810</v>
      </c>
      <c r="J581" s="6"/>
      <c r="K581" s="6"/>
      <c r="L581" s="6"/>
      <c r="M581" s="8">
        <f t="shared" si="64"/>
        <v>9350</v>
      </c>
      <c r="N581" s="6">
        <v>100</v>
      </c>
      <c r="O581" s="6">
        <v>4</v>
      </c>
      <c r="P581" s="6">
        <v>9454</v>
      </c>
      <c r="Q581" s="9">
        <f t="shared" si="60"/>
        <v>0.83289357959542654</v>
      </c>
      <c r="R581" s="9">
        <f t="shared" si="59"/>
        <v>0.82233948988566408</v>
      </c>
      <c r="S581" s="3"/>
    </row>
    <row r="582" spans="2:19" s="4" customFormat="1" ht="15" customHeight="1" x14ac:dyDescent="0.25">
      <c r="B582" s="3" t="s">
        <v>347</v>
      </c>
      <c r="C582" s="3" t="s">
        <v>355</v>
      </c>
      <c r="D582" s="3" t="s">
        <v>542</v>
      </c>
      <c r="E582" s="6">
        <v>1240</v>
      </c>
      <c r="F582" s="6">
        <v>1043</v>
      </c>
      <c r="G582" s="6">
        <v>600</v>
      </c>
      <c r="H582" s="6">
        <v>95</v>
      </c>
      <c r="I582" s="6">
        <v>1</v>
      </c>
      <c r="J582" s="6"/>
      <c r="K582" s="6"/>
      <c r="L582" s="6"/>
      <c r="M582" s="8">
        <f t="shared" si="64"/>
        <v>696</v>
      </c>
      <c r="N582" s="6"/>
      <c r="O582" s="6"/>
      <c r="P582" s="6">
        <v>696</v>
      </c>
      <c r="Q582" s="9">
        <f t="shared" si="60"/>
        <v>0.84112903225806457</v>
      </c>
      <c r="R582" s="9">
        <f t="shared" si="59"/>
        <v>0.56129032258064515</v>
      </c>
      <c r="S582" s="3"/>
    </row>
    <row r="583" spans="2:19" s="4" customFormat="1" ht="15" customHeight="1" x14ac:dyDescent="0.25">
      <c r="B583" s="3" t="s">
        <v>347</v>
      </c>
      <c r="C583" s="3" t="s">
        <v>355</v>
      </c>
      <c r="D583" s="3" t="s">
        <v>543</v>
      </c>
      <c r="E583" s="6">
        <v>21531</v>
      </c>
      <c r="F583" s="6">
        <v>18760</v>
      </c>
      <c r="G583" s="6">
        <v>8461</v>
      </c>
      <c r="H583" s="6">
        <v>9558</v>
      </c>
      <c r="I583" s="6">
        <v>176</v>
      </c>
      <c r="J583" s="6">
        <v>223</v>
      </c>
      <c r="K583" s="6"/>
      <c r="L583" s="6"/>
      <c r="M583" s="8">
        <f t="shared" si="64"/>
        <v>18418</v>
      </c>
      <c r="N583" s="6">
        <v>180</v>
      </c>
      <c r="O583" s="6">
        <v>3</v>
      </c>
      <c r="P583" s="6">
        <v>18601</v>
      </c>
      <c r="Q583" s="9">
        <f t="shared" si="60"/>
        <v>0.8713018438530491</v>
      </c>
      <c r="R583" s="9">
        <f t="shared" si="59"/>
        <v>0.85541776972736983</v>
      </c>
      <c r="S583" s="3"/>
    </row>
    <row r="584" spans="2:19" s="4" customFormat="1" ht="15" customHeight="1" x14ac:dyDescent="0.25">
      <c r="B584" s="3" t="s">
        <v>347</v>
      </c>
      <c r="C584" s="3" t="s">
        <v>355</v>
      </c>
      <c r="D584" s="3" t="s">
        <v>544</v>
      </c>
      <c r="E584" s="6">
        <v>4560</v>
      </c>
      <c r="F584" s="6">
        <v>4551</v>
      </c>
      <c r="G584" s="6">
        <v>2832</v>
      </c>
      <c r="H584" s="6">
        <v>78</v>
      </c>
      <c r="I584" s="6"/>
      <c r="J584" s="6"/>
      <c r="K584" s="6"/>
      <c r="L584" s="6"/>
      <c r="M584" s="8">
        <f t="shared" si="64"/>
        <v>2910</v>
      </c>
      <c r="N584" s="6">
        <v>4</v>
      </c>
      <c r="O584" s="6"/>
      <c r="P584" s="6">
        <v>2914</v>
      </c>
      <c r="Q584" s="9">
        <f t="shared" si="60"/>
        <v>0.99802631578947365</v>
      </c>
      <c r="R584" s="9">
        <f t="shared" si="59"/>
        <v>0.63815789473684215</v>
      </c>
      <c r="S584" s="3"/>
    </row>
    <row r="585" spans="2:19" s="4" customFormat="1" ht="15" customHeight="1" x14ac:dyDescent="0.25">
      <c r="B585" s="3" t="s">
        <v>347</v>
      </c>
      <c r="C585" s="3" t="s">
        <v>355</v>
      </c>
      <c r="D585" s="3" t="s">
        <v>545</v>
      </c>
      <c r="E585" s="6">
        <v>5215</v>
      </c>
      <c r="F585" s="6">
        <v>5209</v>
      </c>
      <c r="G585" s="6">
        <v>2971</v>
      </c>
      <c r="H585" s="6">
        <v>1490</v>
      </c>
      <c r="I585" s="6">
        <v>99</v>
      </c>
      <c r="J585" s="6"/>
      <c r="K585" s="6"/>
      <c r="L585" s="6"/>
      <c r="M585" s="8">
        <f t="shared" si="64"/>
        <v>4560</v>
      </c>
      <c r="N585" s="6">
        <v>24</v>
      </c>
      <c r="O585" s="6"/>
      <c r="P585" s="6">
        <v>4584</v>
      </c>
      <c r="Q585" s="9">
        <f t="shared" si="60"/>
        <v>0.99884947267497604</v>
      </c>
      <c r="R585" s="9">
        <f t="shared" si="59"/>
        <v>0.87440076701821667</v>
      </c>
      <c r="S585" s="3"/>
    </row>
    <row r="586" spans="2:19" s="4" customFormat="1" ht="15" customHeight="1" x14ac:dyDescent="0.25">
      <c r="B586" s="3" t="s">
        <v>347</v>
      </c>
      <c r="C586" s="3" t="s">
        <v>355</v>
      </c>
      <c r="D586" s="3" t="s">
        <v>546</v>
      </c>
      <c r="E586" s="6">
        <v>5227</v>
      </c>
      <c r="F586" s="6">
        <v>5081</v>
      </c>
      <c r="G586" s="6">
        <v>2998</v>
      </c>
      <c r="H586" s="6">
        <v>1336</v>
      </c>
      <c r="I586" s="6">
        <v>453</v>
      </c>
      <c r="J586" s="6"/>
      <c r="K586" s="6"/>
      <c r="L586" s="6"/>
      <c r="M586" s="8">
        <f t="shared" si="64"/>
        <v>4787</v>
      </c>
      <c r="N586" s="6">
        <v>45</v>
      </c>
      <c r="O586" s="6"/>
      <c r="P586" s="6">
        <v>4832</v>
      </c>
      <c r="Q586" s="9">
        <f t="shared" si="60"/>
        <v>0.97206810790128184</v>
      </c>
      <c r="R586" s="9">
        <f t="shared" si="59"/>
        <v>0.91582169504495892</v>
      </c>
      <c r="S586" s="3"/>
    </row>
    <row r="587" spans="2:19" s="4" customFormat="1" ht="15" customHeight="1" x14ac:dyDescent="0.25">
      <c r="B587" s="3" t="s">
        <v>347</v>
      </c>
      <c r="C587" s="3" t="s">
        <v>355</v>
      </c>
      <c r="D587" s="3" t="s">
        <v>547</v>
      </c>
      <c r="E587" s="6">
        <v>3775</v>
      </c>
      <c r="F587" s="6">
        <v>3642</v>
      </c>
      <c r="G587" s="6">
        <v>2871</v>
      </c>
      <c r="H587" s="6">
        <v>703</v>
      </c>
      <c r="I587" s="6">
        <v>19</v>
      </c>
      <c r="J587" s="6"/>
      <c r="K587" s="6"/>
      <c r="L587" s="6"/>
      <c r="M587" s="8">
        <f t="shared" si="64"/>
        <v>3593</v>
      </c>
      <c r="N587" s="6">
        <v>40</v>
      </c>
      <c r="O587" s="6"/>
      <c r="P587" s="6">
        <v>3633</v>
      </c>
      <c r="Q587" s="9">
        <f t="shared" si="60"/>
        <v>0.96476821192052975</v>
      </c>
      <c r="R587" s="9">
        <f t="shared" si="59"/>
        <v>0.95178807947019872</v>
      </c>
      <c r="S587" s="3"/>
    </row>
    <row r="588" spans="2:19" s="4" customFormat="1" ht="15" customHeight="1" x14ac:dyDescent="0.25">
      <c r="B588" s="3" t="s">
        <v>347</v>
      </c>
      <c r="C588" s="3" t="s">
        <v>355</v>
      </c>
      <c r="D588" s="3" t="s">
        <v>548</v>
      </c>
      <c r="E588" s="6">
        <v>5990</v>
      </c>
      <c r="F588" s="6">
        <v>5840</v>
      </c>
      <c r="G588" s="6">
        <v>2700</v>
      </c>
      <c r="H588" s="6">
        <v>2987</v>
      </c>
      <c r="I588" s="6">
        <v>30</v>
      </c>
      <c r="J588" s="6"/>
      <c r="K588" s="6"/>
      <c r="L588" s="6"/>
      <c r="M588" s="8">
        <f t="shared" si="64"/>
        <v>5717</v>
      </c>
      <c r="N588" s="6">
        <v>66</v>
      </c>
      <c r="O588" s="6">
        <v>1</v>
      </c>
      <c r="P588" s="6">
        <v>5784</v>
      </c>
      <c r="Q588" s="9">
        <f t="shared" si="60"/>
        <v>0.97495826377295491</v>
      </c>
      <c r="R588" s="9">
        <f t="shared" si="59"/>
        <v>0.95442404006677795</v>
      </c>
      <c r="S588" s="3"/>
    </row>
    <row r="589" spans="2:19" s="4" customFormat="1" ht="15" customHeight="1" x14ac:dyDescent="0.25">
      <c r="B589" s="3" t="s">
        <v>347</v>
      </c>
      <c r="C589" s="3" t="s">
        <v>355</v>
      </c>
      <c r="D589" s="3" t="s">
        <v>549</v>
      </c>
      <c r="E589" s="6">
        <v>2670</v>
      </c>
      <c r="F589" s="6">
        <v>2667</v>
      </c>
      <c r="G589" s="6">
        <v>1528</v>
      </c>
      <c r="H589" s="6">
        <v>179</v>
      </c>
      <c r="I589" s="6">
        <v>3</v>
      </c>
      <c r="J589" s="6"/>
      <c r="K589" s="6"/>
      <c r="L589" s="6"/>
      <c r="M589" s="8">
        <f t="shared" si="64"/>
        <v>1710</v>
      </c>
      <c r="N589" s="6">
        <v>2</v>
      </c>
      <c r="O589" s="6"/>
      <c r="P589" s="6">
        <v>1712</v>
      </c>
      <c r="Q589" s="9">
        <f t="shared" si="60"/>
        <v>0.99887640449438198</v>
      </c>
      <c r="R589" s="9">
        <f t="shared" si="59"/>
        <v>0.6404494382022472</v>
      </c>
      <c r="S589" s="3"/>
    </row>
    <row r="590" spans="2:19" s="4" customFormat="1" ht="15" customHeight="1" x14ac:dyDescent="0.25">
      <c r="B590" s="3" t="s">
        <v>347</v>
      </c>
      <c r="C590" s="3" t="s">
        <v>355</v>
      </c>
      <c r="D590" s="3" t="s">
        <v>550</v>
      </c>
      <c r="E590" s="6">
        <v>3488</v>
      </c>
      <c r="F590" s="6">
        <v>3238</v>
      </c>
      <c r="G590" s="6">
        <v>2744</v>
      </c>
      <c r="H590" s="6">
        <v>278</v>
      </c>
      <c r="I590" s="6"/>
      <c r="J590" s="6"/>
      <c r="K590" s="6"/>
      <c r="L590" s="6"/>
      <c r="M590" s="8">
        <f t="shared" si="64"/>
        <v>3022</v>
      </c>
      <c r="N590" s="6">
        <v>9</v>
      </c>
      <c r="O590" s="6"/>
      <c r="P590" s="6">
        <v>3031</v>
      </c>
      <c r="Q590" s="9">
        <f t="shared" si="60"/>
        <v>0.92832568807339455</v>
      </c>
      <c r="R590" s="9">
        <f t="shared" si="59"/>
        <v>0.86639908256880738</v>
      </c>
      <c r="S590" s="3"/>
    </row>
    <row r="591" spans="2:19" s="4" customFormat="1" ht="15" customHeight="1" x14ac:dyDescent="0.25">
      <c r="B591" s="3" t="s">
        <v>347</v>
      </c>
      <c r="C591" s="3" t="s">
        <v>355</v>
      </c>
      <c r="D591" s="3" t="s">
        <v>551</v>
      </c>
      <c r="E591" s="6">
        <v>1276</v>
      </c>
      <c r="F591" s="6">
        <v>1228</v>
      </c>
      <c r="G591" s="6">
        <v>825</v>
      </c>
      <c r="H591" s="6">
        <v>300</v>
      </c>
      <c r="I591" s="6"/>
      <c r="J591" s="6"/>
      <c r="K591" s="6"/>
      <c r="L591" s="6"/>
      <c r="M591" s="8">
        <f t="shared" si="64"/>
        <v>1125</v>
      </c>
      <c r="N591" s="6">
        <v>3</v>
      </c>
      <c r="O591" s="6"/>
      <c r="P591" s="6">
        <v>1128</v>
      </c>
      <c r="Q591" s="9">
        <f t="shared" si="60"/>
        <v>0.96238244514106586</v>
      </c>
      <c r="R591" s="9">
        <f t="shared" si="59"/>
        <v>0.88166144200626961</v>
      </c>
      <c r="S591" s="3"/>
    </row>
    <row r="592" spans="2:19" s="4" customFormat="1" ht="15" customHeight="1" x14ac:dyDescent="0.25">
      <c r="B592" s="3" t="s">
        <v>347</v>
      </c>
      <c r="C592" s="3" t="s">
        <v>355</v>
      </c>
      <c r="D592" s="3" t="s">
        <v>552</v>
      </c>
      <c r="E592" s="6">
        <v>19350</v>
      </c>
      <c r="F592" s="6">
        <v>19162</v>
      </c>
      <c r="G592" s="6">
        <v>7956</v>
      </c>
      <c r="H592" s="6">
        <v>8667</v>
      </c>
      <c r="I592" s="6">
        <v>1473</v>
      </c>
      <c r="J592" s="6">
        <v>657</v>
      </c>
      <c r="K592" s="6">
        <v>16</v>
      </c>
      <c r="L592" s="6"/>
      <c r="M592" s="8">
        <f t="shared" si="64"/>
        <v>18769</v>
      </c>
      <c r="N592" s="6">
        <v>159</v>
      </c>
      <c r="O592" s="6">
        <v>5</v>
      </c>
      <c r="P592" s="6">
        <v>18933</v>
      </c>
      <c r="Q592" s="9">
        <f t="shared" si="60"/>
        <v>0.99028423772609819</v>
      </c>
      <c r="R592" s="9">
        <f t="shared" si="59"/>
        <v>0.96997416020671834</v>
      </c>
      <c r="S592" s="3"/>
    </row>
    <row r="593" spans="2:19" s="4" customFormat="1" ht="15" customHeight="1" x14ac:dyDescent="0.25">
      <c r="B593" s="3" t="s">
        <v>347</v>
      </c>
      <c r="C593" s="3" t="s">
        <v>355</v>
      </c>
      <c r="D593" s="3" t="s">
        <v>553</v>
      </c>
      <c r="E593" s="6">
        <v>2614</v>
      </c>
      <c r="F593" s="6">
        <v>2474</v>
      </c>
      <c r="G593" s="6">
        <v>1100</v>
      </c>
      <c r="H593" s="6">
        <v>1344</v>
      </c>
      <c r="I593" s="6">
        <v>1</v>
      </c>
      <c r="J593" s="6"/>
      <c r="K593" s="6"/>
      <c r="L593" s="6"/>
      <c r="M593" s="8">
        <f t="shared" si="64"/>
        <v>2445</v>
      </c>
      <c r="N593" s="6">
        <v>11</v>
      </c>
      <c r="O593" s="6"/>
      <c r="P593" s="6">
        <v>2456</v>
      </c>
      <c r="Q593" s="9">
        <f t="shared" si="60"/>
        <v>0.94644223412394801</v>
      </c>
      <c r="R593" s="9">
        <f t="shared" si="59"/>
        <v>0.93534812547819435</v>
      </c>
      <c r="S593" s="3"/>
    </row>
    <row r="594" spans="2:19" s="4" customFormat="1" ht="15" customHeight="1" x14ac:dyDescent="0.25">
      <c r="B594" s="3" t="s">
        <v>347</v>
      </c>
      <c r="C594" s="3" t="s">
        <v>355</v>
      </c>
      <c r="D594" s="3" t="s">
        <v>397</v>
      </c>
      <c r="E594" s="6">
        <v>3500</v>
      </c>
      <c r="F594" s="6">
        <v>2896</v>
      </c>
      <c r="G594" s="6">
        <v>2533</v>
      </c>
      <c r="H594" s="6">
        <v>177</v>
      </c>
      <c r="I594" s="6"/>
      <c r="J594" s="6"/>
      <c r="K594" s="6"/>
      <c r="L594" s="6"/>
      <c r="M594" s="8">
        <f t="shared" si="64"/>
        <v>2710</v>
      </c>
      <c r="N594" s="6">
        <v>8</v>
      </c>
      <c r="O594" s="6"/>
      <c r="P594" s="6">
        <v>2718</v>
      </c>
      <c r="Q594" s="9">
        <f t="shared" si="60"/>
        <v>0.8274285714285714</v>
      </c>
      <c r="R594" s="9">
        <f t="shared" si="59"/>
        <v>0.77428571428571424</v>
      </c>
      <c r="S594" s="3"/>
    </row>
    <row r="595" spans="2:19" s="4" customFormat="1" ht="15" customHeight="1" x14ac:dyDescent="0.25">
      <c r="B595" s="3" t="s">
        <v>347</v>
      </c>
      <c r="C595" s="3" t="s">
        <v>355</v>
      </c>
      <c r="D595" s="3" t="s">
        <v>554</v>
      </c>
      <c r="E595" s="6">
        <v>2210</v>
      </c>
      <c r="F595" s="6">
        <v>1998</v>
      </c>
      <c r="G595" s="6">
        <v>812</v>
      </c>
      <c r="H595" s="6">
        <v>169</v>
      </c>
      <c r="I595" s="6"/>
      <c r="J595" s="6"/>
      <c r="K595" s="6"/>
      <c r="L595" s="6"/>
      <c r="M595" s="8">
        <f t="shared" si="64"/>
        <v>981</v>
      </c>
      <c r="N595" s="6"/>
      <c r="O595" s="6"/>
      <c r="P595" s="6">
        <v>981</v>
      </c>
      <c r="Q595" s="9">
        <f t="shared" si="60"/>
        <v>0.90407239819004526</v>
      </c>
      <c r="R595" s="9">
        <f t="shared" si="59"/>
        <v>0.4438914027149321</v>
      </c>
      <c r="S595" s="3"/>
    </row>
    <row r="596" spans="2:19" s="4" customFormat="1" ht="15" customHeight="1" x14ac:dyDescent="0.25">
      <c r="B596" s="3" t="s">
        <v>347</v>
      </c>
      <c r="C596" s="3" t="s">
        <v>363</v>
      </c>
      <c r="D596" s="3" t="s">
        <v>555</v>
      </c>
      <c r="E596" s="6">
        <v>5710</v>
      </c>
      <c r="F596" s="6">
        <v>5699</v>
      </c>
      <c r="G596" s="6">
        <v>2075</v>
      </c>
      <c r="H596" s="6">
        <v>1627</v>
      </c>
      <c r="I596" s="6">
        <v>56</v>
      </c>
      <c r="J596" s="6"/>
      <c r="K596" s="6"/>
      <c r="L596" s="6"/>
      <c r="M596" s="8">
        <f t="shared" si="64"/>
        <v>3758</v>
      </c>
      <c r="N596" s="6">
        <v>25</v>
      </c>
      <c r="O596" s="6"/>
      <c r="P596" s="6">
        <v>3783</v>
      </c>
      <c r="Q596" s="9">
        <f t="shared" si="60"/>
        <v>0.99807355516637475</v>
      </c>
      <c r="R596" s="9">
        <f t="shared" si="59"/>
        <v>0.65814360770577929</v>
      </c>
      <c r="S596" s="3"/>
    </row>
    <row r="597" spans="2:19" s="4" customFormat="1" ht="15" customHeight="1" x14ac:dyDescent="0.25">
      <c r="B597" s="3" t="s">
        <v>347</v>
      </c>
      <c r="C597" s="3" t="s">
        <v>363</v>
      </c>
      <c r="D597" s="3" t="s">
        <v>556</v>
      </c>
      <c r="E597" s="6">
        <v>1860</v>
      </c>
      <c r="F597" s="6">
        <v>1258</v>
      </c>
      <c r="G597" s="6">
        <v>958</v>
      </c>
      <c r="H597" s="6">
        <v>229</v>
      </c>
      <c r="I597" s="6">
        <v>1</v>
      </c>
      <c r="J597" s="6"/>
      <c r="K597" s="6"/>
      <c r="L597" s="6"/>
      <c r="M597" s="8">
        <f t="shared" si="64"/>
        <v>1188</v>
      </c>
      <c r="N597" s="6">
        <v>4</v>
      </c>
      <c r="O597" s="6"/>
      <c r="P597" s="6">
        <v>1192</v>
      </c>
      <c r="Q597" s="9">
        <f t="shared" si="60"/>
        <v>0.67634408602150542</v>
      </c>
      <c r="R597" s="9">
        <f t="shared" si="59"/>
        <v>0.6387096774193548</v>
      </c>
      <c r="S597" s="3"/>
    </row>
    <row r="598" spans="2:19" s="4" customFormat="1" ht="15" customHeight="1" x14ac:dyDescent="0.25">
      <c r="B598" s="3" t="s">
        <v>347</v>
      </c>
      <c r="C598" s="3" t="s">
        <v>363</v>
      </c>
      <c r="D598" s="3" t="s">
        <v>557</v>
      </c>
      <c r="E598" s="6">
        <v>1012</v>
      </c>
      <c r="F598" s="6">
        <v>913</v>
      </c>
      <c r="G598" s="6">
        <v>552</v>
      </c>
      <c r="H598" s="6">
        <v>4</v>
      </c>
      <c r="I598" s="6"/>
      <c r="J598" s="6"/>
      <c r="K598" s="6"/>
      <c r="L598" s="6"/>
      <c r="M598" s="8">
        <f t="shared" si="64"/>
        <v>556</v>
      </c>
      <c r="N598" s="6"/>
      <c r="O598" s="6"/>
      <c r="P598" s="6">
        <v>556</v>
      </c>
      <c r="Q598" s="9">
        <f t="shared" si="60"/>
        <v>0.90217391304347827</v>
      </c>
      <c r="R598" s="9">
        <f t="shared" si="59"/>
        <v>0.54940711462450598</v>
      </c>
      <c r="S598" s="3"/>
    </row>
    <row r="599" spans="2:19" s="4" customFormat="1" ht="15" customHeight="1" x14ac:dyDescent="0.25">
      <c r="B599" s="3" t="s">
        <v>347</v>
      </c>
      <c r="C599" s="3" t="s">
        <v>363</v>
      </c>
      <c r="D599" s="3" t="s">
        <v>558</v>
      </c>
      <c r="E599" s="6">
        <v>14350</v>
      </c>
      <c r="F599" s="6">
        <v>14287</v>
      </c>
      <c r="G599" s="6">
        <v>5159</v>
      </c>
      <c r="H599" s="6">
        <v>6282</v>
      </c>
      <c r="I599" s="6">
        <v>1349</v>
      </c>
      <c r="J599" s="6">
        <v>516</v>
      </c>
      <c r="K599" s="6">
        <v>8</v>
      </c>
      <c r="L599" s="6"/>
      <c r="M599" s="8">
        <f t="shared" si="64"/>
        <v>13314</v>
      </c>
      <c r="N599" s="6">
        <v>120</v>
      </c>
      <c r="O599" s="6">
        <v>22</v>
      </c>
      <c r="P599" s="6">
        <v>13456</v>
      </c>
      <c r="Q599" s="9">
        <f t="shared" si="60"/>
        <v>0.99560975609756097</v>
      </c>
      <c r="R599" s="9">
        <f t="shared" si="59"/>
        <v>0.92780487804878053</v>
      </c>
      <c r="S599" s="3"/>
    </row>
    <row r="600" spans="2:19" s="4" customFormat="1" ht="15" customHeight="1" x14ac:dyDescent="0.25">
      <c r="B600" s="3" t="s">
        <v>347</v>
      </c>
      <c r="C600" s="3" t="s">
        <v>363</v>
      </c>
      <c r="D600" s="3" t="s">
        <v>559</v>
      </c>
      <c r="E600" s="6">
        <v>688</v>
      </c>
      <c r="F600" s="6">
        <v>634</v>
      </c>
      <c r="G600" s="6">
        <v>471</v>
      </c>
      <c r="H600" s="6">
        <v>107</v>
      </c>
      <c r="I600" s="6"/>
      <c r="J600" s="6"/>
      <c r="K600" s="6"/>
      <c r="L600" s="6"/>
      <c r="M600" s="8">
        <f t="shared" si="64"/>
        <v>578</v>
      </c>
      <c r="N600" s="6">
        <v>5</v>
      </c>
      <c r="O600" s="6"/>
      <c r="P600" s="6">
        <v>583</v>
      </c>
      <c r="Q600" s="9">
        <f t="shared" si="60"/>
        <v>0.92151162790697672</v>
      </c>
      <c r="R600" s="9">
        <f t="shared" si="59"/>
        <v>0.84011627906976749</v>
      </c>
      <c r="S600" s="3"/>
    </row>
    <row r="601" spans="2:19" s="4" customFormat="1" ht="15" customHeight="1" x14ac:dyDescent="0.25">
      <c r="B601" s="3" t="s">
        <v>347</v>
      </c>
      <c r="C601" s="3" t="s">
        <v>363</v>
      </c>
      <c r="D601" s="3" t="s">
        <v>560</v>
      </c>
      <c r="E601" s="6">
        <v>5682</v>
      </c>
      <c r="F601" s="6">
        <v>5580</v>
      </c>
      <c r="G601" s="6">
        <v>2953</v>
      </c>
      <c r="H601" s="6">
        <v>1835</v>
      </c>
      <c r="I601" s="6">
        <v>653</v>
      </c>
      <c r="J601" s="6">
        <v>2</v>
      </c>
      <c r="K601" s="6"/>
      <c r="L601" s="6"/>
      <c r="M601" s="8">
        <f t="shared" si="64"/>
        <v>5443</v>
      </c>
      <c r="N601" s="6">
        <v>73</v>
      </c>
      <c r="O601" s="6">
        <v>1</v>
      </c>
      <c r="P601" s="6">
        <v>5517</v>
      </c>
      <c r="Q601" s="9">
        <f t="shared" si="60"/>
        <v>0.98204857444561777</v>
      </c>
      <c r="R601" s="9">
        <f t="shared" si="59"/>
        <v>0.95793734600492786</v>
      </c>
      <c r="S601" s="3"/>
    </row>
    <row r="602" spans="2:19" s="4" customFormat="1" ht="15" customHeight="1" x14ac:dyDescent="0.25">
      <c r="B602" s="3" t="s">
        <v>347</v>
      </c>
      <c r="C602" s="3" t="s">
        <v>363</v>
      </c>
      <c r="D602" s="3" t="s">
        <v>561</v>
      </c>
      <c r="E602" s="6">
        <v>5500</v>
      </c>
      <c r="F602" s="6">
        <v>5129</v>
      </c>
      <c r="G602" s="6">
        <v>3166</v>
      </c>
      <c r="H602" s="6">
        <v>1495</v>
      </c>
      <c r="I602" s="6">
        <v>323</v>
      </c>
      <c r="J602" s="6">
        <v>14</v>
      </c>
      <c r="K602" s="6"/>
      <c r="L602" s="6"/>
      <c r="M602" s="8">
        <f t="shared" si="64"/>
        <v>4998</v>
      </c>
      <c r="N602" s="6">
        <v>28</v>
      </c>
      <c r="O602" s="6">
        <v>2</v>
      </c>
      <c r="P602" s="6">
        <v>5028</v>
      </c>
      <c r="Q602" s="9">
        <f t="shared" si="60"/>
        <v>0.93254545454545457</v>
      </c>
      <c r="R602" s="9">
        <f t="shared" si="59"/>
        <v>0.90872727272727272</v>
      </c>
      <c r="S602" s="3"/>
    </row>
    <row r="603" spans="2:19" s="4" customFormat="1" ht="15" customHeight="1" x14ac:dyDescent="0.25">
      <c r="B603" s="3" t="s">
        <v>347</v>
      </c>
      <c r="C603" s="3" t="s">
        <v>363</v>
      </c>
      <c r="D603" s="3" t="s">
        <v>562</v>
      </c>
      <c r="E603" s="6">
        <v>1950</v>
      </c>
      <c r="F603" s="6">
        <v>1804</v>
      </c>
      <c r="G603" s="6">
        <v>1405</v>
      </c>
      <c r="H603" s="6">
        <v>2</v>
      </c>
      <c r="I603" s="6">
        <v>1</v>
      </c>
      <c r="J603" s="6"/>
      <c r="K603" s="6"/>
      <c r="L603" s="6"/>
      <c r="M603" s="8">
        <f t="shared" si="64"/>
        <v>1408</v>
      </c>
      <c r="N603" s="6">
        <v>1</v>
      </c>
      <c r="O603" s="6"/>
      <c r="P603" s="6">
        <v>1409</v>
      </c>
      <c r="Q603" s="9">
        <f t="shared" si="60"/>
        <v>0.92512820512820515</v>
      </c>
      <c r="R603" s="9">
        <f t="shared" si="59"/>
        <v>0.72205128205128211</v>
      </c>
      <c r="S603" s="3"/>
    </row>
    <row r="604" spans="2:19" s="4" customFormat="1" ht="15" customHeight="1" x14ac:dyDescent="0.25">
      <c r="B604" s="3" t="s">
        <v>347</v>
      </c>
      <c r="C604" s="3" t="s">
        <v>363</v>
      </c>
      <c r="D604" s="3" t="s">
        <v>563</v>
      </c>
      <c r="E604" s="6">
        <v>3518</v>
      </c>
      <c r="F604" s="6">
        <v>3460</v>
      </c>
      <c r="G604" s="6">
        <v>1157</v>
      </c>
      <c r="H604" s="6">
        <v>380</v>
      </c>
      <c r="I604" s="6"/>
      <c r="J604" s="6"/>
      <c r="K604" s="6"/>
      <c r="L604" s="6"/>
      <c r="M604" s="8">
        <f t="shared" si="64"/>
        <v>1537</v>
      </c>
      <c r="N604" s="6">
        <v>4</v>
      </c>
      <c r="O604" s="6"/>
      <c r="P604" s="6">
        <v>1541</v>
      </c>
      <c r="Q604" s="9">
        <f t="shared" si="60"/>
        <v>0.98351335986355881</v>
      </c>
      <c r="R604" s="9">
        <f t="shared" si="59"/>
        <v>0.43689596361569072</v>
      </c>
      <c r="S604" s="3"/>
    </row>
    <row r="605" spans="2:19" s="4" customFormat="1" ht="15" customHeight="1" x14ac:dyDescent="0.25">
      <c r="B605" s="3" t="s">
        <v>347</v>
      </c>
      <c r="C605" s="3" t="s">
        <v>363</v>
      </c>
      <c r="D605" s="3" t="s">
        <v>564</v>
      </c>
      <c r="E605" s="6">
        <v>10950</v>
      </c>
      <c r="F605" s="6">
        <v>10187</v>
      </c>
      <c r="G605" s="6">
        <v>5703</v>
      </c>
      <c r="H605" s="6">
        <v>2860</v>
      </c>
      <c r="I605" s="6">
        <v>629</v>
      </c>
      <c r="J605" s="6">
        <v>3</v>
      </c>
      <c r="K605" s="6"/>
      <c r="L605" s="6"/>
      <c r="M605" s="8">
        <f t="shared" si="64"/>
        <v>9195</v>
      </c>
      <c r="N605" s="6">
        <v>88</v>
      </c>
      <c r="O605" s="6">
        <v>1</v>
      </c>
      <c r="P605" s="6">
        <v>9284</v>
      </c>
      <c r="Q605" s="9">
        <f t="shared" si="60"/>
        <v>0.93031963470319634</v>
      </c>
      <c r="R605" s="9">
        <f t="shared" si="59"/>
        <v>0.83972602739726032</v>
      </c>
      <c r="S605" s="3"/>
    </row>
    <row r="606" spans="2:19" s="4" customFormat="1" ht="15" customHeight="1" x14ac:dyDescent="0.25">
      <c r="B606" s="3" t="s">
        <v>347</v>
      </c>
      <c r="C606" s="3" t="s">
        <v>363</v>
      </c>
      <c r="D606" s="3" t="s">
        <v>565</v>
      </c>
      <c r="E606" s="6">
        <v>970</v>
      </c>
      <c r="F606" s="6">
        <v>722</v>
      </c>
      <c r="G606" s="6">
        <v>625</v>
      </c>
      <c r="H606" s="6">
        <v>5</v>
      </c>
      <c r="I606" s="6"/>
      <c r="J606" s="6"/>
      <c r="K606" s="6"/>
      <c r="L606" s="6"/>
      <c r="M606" s="8">
        <f t="shared" si="64"/>
        <v>630</v>
      </c>
      <c r="N606" s="6"/>
      <c r="O606" s="6"/>
      <c r="P606" s="6">
        <v>630</v>
      </c>
      <c r="Q606" s="9">
        <f t="shared" si="60"/>
        <v>0.74432989690721651</v>
      </c>
      <c r="R606" s="9">
        <f t="shared" si="59"/>
        <v>0.64948453608247425</v>
      </c>
      <c r="S606" s="3"/>
    </row>
    <row r="607" spans="2:19" s="4" customFormat="1" ht="15" customHeight="1" x14ac:dyDescent="0.25">
      <c r="B607" s="3" t="s">
        <v>347</v>
      </c>
      <c r="C607" s="3" t="s">
        <v>363</v>
      </c>
      <c r="D607" s="3" t="s">
        <v>566</v>
      </c>
      <c r="E607" s="6">
        <v>2023</v>
      </c>
      <c r="F607" s="6">
        <v>1968</v>
      </c>
      <c r="G607" s="6">
        <v>1164</v>
      </c>
      <c r="H607" s="6">
        <v>452</v>
      </c>
      <c r="I607" s="6">
        <v>2</v>
      </c>
      <c r="J607" s="6"/>
      <c r="K607" s="6"/>
      <c r="L607" s="6"/>
      <c r="M607" s="8">
        <f t="shared" si="64"/>
        <v>1618</v>
      </c>
      <c r="N607" s="6">
        <v>10</v>
      </c>
      <c r="O607" s="6"/>
      <c r="P607" s="6">
        <v>1628</v>
      </c>
      <c r="Q607" s="9">
        <f t="shared" si="60"/>
        <v>0.97281265447355414</v>
      </c>
      <c r="R607" s="9">
        <f t="shared" ref="R607:R670" si="65">+M607/E607</f>
        <v>0.79980227385071678</v>
      </c>
      <c r="S607" s="3"/>
    </row>
    <row r="608" spans="2:19" s="4" customFormat="1" ht="15" customHeight="1" x14ac:dyDescent="0.25">
      <c r="B608" s="3" t="s">
        <v>347</v>
      </c>
      <c r="C608" s="3" t="s">
        <v>363</v>
      </c>
      <c r="D608" s="3" t="s">
        <v>567</v>
      </c>
      <c r="E608" s="6">
        <v>13300</v>
      </c>
      <c r="F608" s="6">
        <v>13179</v>
      </c>
      <c r="G608" s="6">
        <v>6062</v>
      </c>
      <c r="H608" s="6">
        <v>2942</v>
      </c>
      <c r="I608" s="6">
        <v>2442</v>
      </c>
      <c r="J608" s="6">
        <v>32</v>
      </c>
      <c r="K608" s="6">
        <v>63</v>
      </c>
      <c r="L608" s="6">
        <v>109</v>
      </c>
      <c r="M608" s="8">
        <f t="shared" si="64"/>
        <v>11650</v>
      </c>
      <c r="N608" s="6">
        <v>111</v>
      </c>
      <c r="O608" s="6">
        <v>4</v>
      </c>
      <c r="P608" s="6">
        <v>11765</v>
      </c>
      <c r="Q608" s="9">
        <f t="shared" ref="Q608:Q671" si="66">F608/E608</f>
        <v>0.99090225563909773</v>
      </c>
      <c r="R608" s="9">
        <f t="shared" si="65"/>
        <v>0.87593984962406013</v>
      </c>
      <c r="S608" s="3"/>
    </row>
    <row r="609" spans="2:19" s="4" customFormat="1" ht="15" customHeight="1" x14ac:dyDescent="0.25">
      <c r="B609" s="3" t="s">
        <v>347</v>
      </c>
      <c r="C609" s="3" t="s">
        <v>363</v>
      </c>
      <c r="D609" s="3" t="s">
        <v>568</v>
      </c>
      <c r="E609" s="6">
        <v>84000</v>
      </c>
      <c r="F609" s="6">
        <v>83700</v>
      </c>
      <c r="G609" s="6">
        <v>47148</v>
      </c>
      <c r="H609" s="6">
        <v>19540</v>
      </c>
      <c r="I609" s="6">
        <v>9163</v>
      </c>
      <c r="J609" s="6">
        <v>3808</v>
      </c>
      <c r="K609" s="6">
        <v>1703</v>
      </c>
      <c r="L609" s="6">
        <v>1281</v>
      </c>
      <c r="M609" s="8">
        <f t="shared" si="64"/>
        <v>82643</v>
      </c>
      <c r="N609" s="6">
        <v>970</v>
      </c>
      <c r="O609" s="6">
        <v>30</v>
      </c>
      <c r="P609" s="6">
        <v>83643</v>
      </c>
      <c r="Q609" s="9">
        <f t="shared" si="66"/>
        <v>0.99642857142857144</v>
      </c>
      <c r="R609" s="9">
        <f t="shared" si="65"/>
        <v>0.98384523809523805</v>
      </c>
      <c r="S609" s="3"/>
    </row>
    <row r="610" spans="2:19" s="4" customFormat="1" ht="15" customHeight="1" x14ac:dyDescent="0.25">
      <c r="B610" s="3" t="s">
        <v>347</v>
      </c>
      <c r="C610" s="3" t="s">
        <v>363</v>
      </c>
      <c r="D610" s="3" t="s">
        <v>569</v>
      </c>
      <c r="E610" s="6">
        <v>2208</v>
      </c>
      <c r="F610" s="6">
        <v>1973</v>
      </c>
      <c r="G610" s="6">
        <v>373</v>
      </c>
      <c r="H610" s="6">
        <v>22</v>
      </c>
      <c r="I610" s="6"/>
      <c r="J610" s="6"/>
      <c r="K610" s="6"/>
      <c r="L610" s="6"/>
      <c r="M610" s="8">
        <f t="shared" si="64"/>
        <v>395</v>
      </c>
      <c r="N610" s="6"/>
      <c r="O610" s="6"/>
      <c r="P610" s="6">
        <v>395</v>
      </c>
      <c r="Q610" s="9">
        <f t="shared" si="66"/>
        <v>0.8935688405797102</v>
      </c>
      <c r="R610" s="9">
        <f t="shared" si="65"/>
        <v>0.17889492753623187</v>
      </c>
      <c r="S610" s="3"/>
    </row>
    <row r="611" spans="2:19" s="4" customFormat="1" ht="15" customHeight="1" x14ac:dyDescent="0.25">
      <c r="B611" s="3" t="s">
        <v>347</v>
      </c>
      <c r="C611" s="3" t="s">
        <v>363</v>
      </c>
      <c r="D611" s="3" t="s">
        <v>570</v>
      </c>
      <c r="E611" s="6">
        <v>9500</v>
      </c>
      <c r="F611" s="6">
        <v>9391</v>
      </c>
      <c r="G611" s="6">
        <v>3723</v>
      </c>
      <c r="H611" s="6">
        <v>3875</v>
      </c>
      <c r="I611" s="6">
        <v>1329</v>
      </c>
      <c r="J611" s="6">
        <v>45</v>
      </c>
      <c r="K611" s="6"/>
      <c r="L611" s="6"/>
      <c r="M611" s="8">
        <f t="shared" si="64"/>
        <v>8972</v>
      </c>
      <c r="N611" s="6">
        <v>120</v>
      </c>
      <c r="O611" s="6">
        <v>4</v>
      </c>
      <c r="P611" s="6">
        <v>9096</v>
      </c>
      <c r="Q611" s="9">
        <f t="shared" si="66"/>
        <v>0.9885263157894737</v>
      </c>
      <c r="R611" s="9">
        <f t="shared" si="65"/>
        <v>0.94442105263157894</v>
      </c>
      <c r="S611" s="3"/>
    </row>
    <row r="612" spans="2:19" s="4" customFormat="1" ht="15" customHeight="1" x14ac:dyDescent="0.25">
      <c r="B612" s="3" t="s">
        <v>347</v>
      </c>
      <c r="C612" s="3" t="s">
        <v>363</v>
      </c>
      <c r="D612" s="3" t="s">
        <v>571</v>
      </c>
      <c r="E612" s="6">
        <v>3000</v>
      </c>
      <c r="F612" s="6">
        <v>2280</v>
      </c>
      <c r="G612" s="6">
        <v>1130</v>
      </c>
      <c r="H612" s="6">
        <v>754</v>
      </c>
      <c r="I612" s="6">
        <v>54</v>
      </c>
      <c r="J612" s="6"/>
      <c r="K612" s="6"/>
      <c r="L612" s="6"/>
      <c r="M612" s="8">
        <f t="shared" si="64"/>
        <v>1938</v>
      </c>
      <c r="N612" s="6">
        <v>25</v>
      </c>
      <c r="O612" s="6"/>
      <c r="P612" s="6">
        <v>1963</v>
      </c>
      <c r="Q612" s="9">
        <f t="shared" si="66"/>
        <v>0.76</v>
      </c>
      <c r="R612" s="9">
        <f t="shared" si="65"/>
        <v>0.64600000000000002</v>
      </c>
      <c r="S612" s="3"/>
    </row>
    <row r="613" spans="2:19" s="4" customFormat="1" ht="15" customHeight="1" x14ac:dyDescent="0.25">
      <c r="B613" s="3" t="s">
        <v>347</v>
      </c>
      <c r="C613" s="3" t="s">
        <v>363</v>
      </c>
      <c r="D613" s="3" t="s">
        <v>572</v>
      </c>
      <c r="E613" s="6">
        <v>1001</v>
      </c>
      <c r="F613" s="6">
        <v>869</v>
      </c>
      <c r="G613" s="6">
        <v>371</v>
      </c>
      <c r="H613" s="6">
        <v>5</v>
      </c>
      <c r="I613" s="6"/>
      <c r="J613" s="6"/>
      <c r="K613" s="6"/>
      <c r="L613" s="6"/>
      <c r="M613" s="8">
        <f t="shared" si="64"/>
        <v>376</v>
      </c>
      <c r="N613" s="6"/>
      <c r="O613" s="6"/>
      <c r="P613" s="6">
        <v>376</v>
      </c>
      <c r="Q613" s="9">
        <f t="shared" si="66"/>
        <v>0.86813186813186816</v>
      </c>
      <c r="R613" s="9">
        <f t="shared" si="65"/>
        <v>0.37562437562437562</v>
      </c>
      <c r="S613" s="3"/>
    </row>
    <row r="614" spans="2:19" s="4" customFormat="1" ht="15" customHeight="1" x14ac:dyDescent="0.25">
      <c r="B614" s="3" t="s">
        <v>347</v>
      </c>
      <c r="C614" s="3" t="s">
        <v>363</v>
      </c>
      <c r="D614" s="3" t="s">
        <v>573</v>
      </c>
      <c r="E614" s="6">
        <v>3279</v>
      </c>
      <c r="F614" s="6">
        <v>2426</v>
      </c>
      <c r="G614" s="6">
        <v>996</v>
      </c>
      <c r="H614" s="6">
        <v>198</v>
      </c>
      <c r="I614" s="6"/>
      <c r="J614" s="6"/>
      <c r="K614" s="6"/>
      <c r="L614" s="6"/>
      <c r="M614" s="8">
        <f t="shared" si="64"/>
        <v>1194</v>
      </c>
      <c r="N614" s="6">
        <v>1</v>
      </c>
      <c r="O614" s="6"/>
      <c r="P614" s="6">
        <v>1195</v>
      </c>
      <c r="Q614" s="9">
        <f t="shared" si="66"/>
        <v>0.73985971332723388</v>
      </c>
      <c r="R614" s="9">
        <f t="shared" si="65"/>
        <v>0.36413540713632203</v>
      </c>
      <c r="S614" s="3"/>
    </row>
    <row r="615" spans="2:19" s="4" customFormat="1" ht="15" customHeight="1" x14ac:dyDescent="0.25">
      <c r="B615" s="3" t="s">
        <v>347</v>
      </c>
      <c r="C615" s="3" t="s">
        <v>363</v>
      </c>
      <c r="D615" s="3" t="s">
        <v>574</v>
      </c>
      <c r="E615" s="6">
        <v>2800</v>
      </c>
      <c r="F615" s="6">
        <v>2761</v>
      </c>
      <c r="G615" s="6">
        <v>907</v>
      </c>
      <c r="H615" s="6">
        <v>471</v>
      </c>
      <c r="I615" s="6">
        <v>14</v>
      </c>
      <c r="J615" s="6"/>
      <c r="K615" s="6"/>
      <c r="L615" s="6"/>
      <c r="M615" s="8">
        <f t="shared" si="64"/>
        <v>1392</v>
      </c>
      <c r="N615" s="6">
        <v>4</v>
      </c>
      <c r="O615" s="6"/>
      <c r="P615" s="6">
        <v>1396</v>
      </c>
      <c r="Q615" s="9">
        <f t="shared" si="66"/>
        <v>0.9860714285714286</v>
      </c>
      <c r="R615" s="9">
        <f t="shared" si="65"/>
        <v>0.49714285714285716</v>
      </c>
      <c r="S615" s="3"/>
    </row>
    <row r="616" spans="2:19" s="4" customFormat="1" ht="15" customHeight="1" x14ac:dyDescent="0.25">
      <c r="B616" s="3" t="s">
        <v>347</v>
      </c>
      <c r="C616" s="3" t="s">
        <v>363</v>
      </c>
      <c r="D616" s="3" t="s">
        <v>575</v>
      </c>
      <c r="E616" s="6">
        <v>11765</v>
      </c>
      <c r="F616" s="6">
        <v>11698</v>
      </c>
      <c r="G616" s="6">
        <v>4748</v>
      </c>
      <c r="H616" s="6">
        <v>4660</v>
      </c>
      <c r="I616" s="6">
        <v>1724</v>
      </c>
      <c r="J616" s="6">
        <v>362</v>
      </c>
      <c r="K616" s="6"/>
      <c r="L616" s="6"/>
      <c r="M616" s="8">
        <f t="shared" si="64"/>
        <v>11494</v>
      </c>
      <c r="N616" s="6">
        <v>165</v>
      </c>
      <c r="O616" s="6">
        <v>3</v>
      </c>
      <c r="P616" s="6">
        <v>11662</v>
      </c>
      <c r="Q616" s="9">
        <f t="shared" si="66"/>
        <v>0.99430514237144074</v>
      </c>
      <c r="R616" s="9">
        <f t="shared" si="65"/>
        <v>0.97696557586060351</v>
      </c>
      <c r="S616" s="3"/>
    </row>
    <row r="617" spans="2:19" s="4" customFormat="1" ht="15" customHeight="1" x14ac:dyDescent="0.25">
      <c r="B617" s="3" t="s">
        <v>347</v>
      </c>
      <c r="C617" s="3" t="s">
        <v>363</v>
      </c>
      <c r="D617" s="3" t="s">
        <v>576</v>
      </c>
      <c r="E617" s="6">
        <v>1804</v>
      </c>
      <c r="F617" s="6">
        <v>1682</v>
      </c>
      <c r="G617" s="6">
        <v>913</v>
      </c>
      <c r="H617" s="6">
        <v>680</v>
      </c>
      <c r="I617" s="6">
        <v>52</v>
      </c>
      <c r="J617" s="6"/>
      <c r="K617" s="6"/>
      <c r="L617" s="6"/>
      <c r="M617" s="8">
        <f t="shared" si="64"/>
        <v>1645</v>
      </c>
      <c r="N617" s="6">
        <v>22</v>
      </c>
      <c r="O617" s="6"/>
      <c r="P617" s="6">
        <v>1667</v>
      </c>
      <c r="Q617" s="9">
        <f t="shared" si="66"/>
        <v>0.93237250554323725</v>
      </c>
      <c r="R617" s="9">
        <f t="shared" si="65"/>
        <v>0.91186252771618626</v>
      </c>
      <c r="S617" s="3"/>
    </row>
    <row r="618" spans="2:19" s="4" customFormat="1" ht="15" customHeight="1" x14ac:dyDescent="0.25">
      <c r="B618" s="3" t="s">
        <v>347</v>
      </c>
      <c r="C618" s="3" t="s">
        <v>363</v>
      </c>
      <c r="D618" s="3" t="s">
        <v>577</v>
      </c>
      <c r="E618" s="6">
        <v>5976</v>
      </c>
      <c r="F618" s="6">
        <v>4136</v>
      </c>
      <c r="G618" s="6">
        <v>2067</v>
      </c>
      <c r="H618" s="6">
        <v>899</v>
      </c>
      <c r="I618" s="6">
        <v>114</v>
      </c>
      <c r="J618" s="6"/>
      <c r="K618" s="6"/>
      <c r="L618" s="6"/>
      <c r="M618" s="8">
        <f t="shared" si="64"/>
        <v>3080</v>
      </c>
      <c r="N618" s="6">
        <v>38</v>
      </c>
      <c r="O618" s="6"/>
      <c r="P618" s="6">
        <v>3118</v>
      </c>
      <c r="Q618" s="9">
        <f t="shared" si="66"/>
        <v>0.69210174029451133</v>
      </c>
      <c r="R618" s="9">
        <f t="shared" si="65"/>
        <v>0.5153949129852744</v>
      </c>
      <c r="S618" s="3"/>
    </row>
    <row r="619" spans="2:19" s="4" customFormat="1" ht="15" customHeight="1" x14ac:dyDescent="0.25">
      <c r="B619" s="3" t="s">
        <v>347</v>
      </c>
      <c r="C619" s="3" t="s">
        <v>363</v>
      </c>
      <c r="D619" s="3" t="s">
        <v>578</v>
      </c>
      <c r="E619" s="6">
        <v>2476</v>
      </c>
      <c r="F619" s="6">
        <v>2229</v>
      </c>
      <c r="G619" s="6">
        <v>933</v>
      </c>
      <c r="H619" s="6">
        <v>184</v>
      </c>
      <c r="I619" s="6">
        <v>6</v>
      </c>
      <c r="J619" s="6"/>
      <c r="K619" s="6"/>
      <c r="L619" s="6"/>
      <c r="M619" s="8">
        <f t="shared" si="64"/>
        <v>1123</v>
      </c>
      <c r="N619" s="6"/>
      <c r="O619" s="6"/>
      <c r="P619" s="6">
        <v>1123</v>
      </c>
      <c r="Q619" s="9">
        <f t="shared" si="66"/>
        <v>0.90024232633279488</v>
      </c>
      <c r="R619" s="9">
        <f t="shared" si="65"/>
        <v>0.45355411954765751</v>
      </c>
      <c r="S619" s="3"/>
    </row>
    <row r="620" spans="2:19" s="4" customFormat="1" ht="15" customHeight="1" x14ac:dyDescent="0.25">
      <c r="B620" s="3" t="s">
        <v>347</v>
      </c>
      <c r="C620" s="3" t="s">
        <v>363</v>
      </c>
      <c r="D620" s="3" t="s">
        <v>236</v>
      </c>
      <c r="E620" s="6">
        <v>1200</v>
      </c>
      <c r="F620" s="6">
        <v>1078</v>
      </c>
      <c r="G620" s="6">
        <v>710</v>
      </c>
      <c r="H620" s="6">
        <v>71</v>
      </c>
      <c r="I620" s="6">
        <v>1</v>
      </c>
      <c r="J620" s="6"/>
      <c r="K620" s="6"/>
      <c r="L620" s="6"/>
      <c r="M620" s="8">
        <f t="shared" si="64"/>
        <v>782</v>
      </c>
      <c r="N620" s="6">
        <v>3</v>
      </c>
      <c r="O620" s="6"/>
      <c r="P620" s="6">
        <v>785</v>
      </c>
      <c r="Q620" s="9">
        <f t="shared" si="66"/>
        <v>0.89833333333333332</v>
      </c>
      <c r="R620" s="9">
        <f t="shared" si="65"/>
        <v>0.65166666666666662</v>
      </c>
      <c r="S620" s="3"/>
    </row>
    <row r="621" spans="2:19" s="4" customFormat="1" ht="15" customHeight="1" x14ac:dyDescent="0.25">
      <c r="B621" s="3" t="s">
        <v>347</v>
      </c>
      <c r="C621" s="3" t="s">
        <v>363</v>
      </c>
      <c r="D621" s="3" t="s">
        <v>579</v>
      </c>
      <c r="E621" s="6">
        <v>897</v>
      </c>
      <c r="F621" s="6">
        <v>894</v>
      </c>
      <c r="G621" s="6">
        <v>620</v>
      </c>
      <c r="H621" s="6">
        <v>5</v>
      </c>
      <c r="I621" s="6"/>
      <c r="J621" s="6"/>
      <c r="K621" s="6"/>
      <c r="L621" s="6"/>
      <c r="M621" s="8">
        <f t="shared" si="64"/>
        <v>625</v>
      </c>
      <c r="N621" s="6"/>
      <c r="O621" s="6"/>
      <c r="P621" s="6">
        <v>625</v>
      </c>
      <c r="Q621" s="9">
        <f t="shared" si="66"/>
        <v>0.99665551839464883</v>
      </c>
      <c r="R621" s="9">
        <f t="shared" si="65"/>
        <v>0.69676700111482726</v>
      </c>
      <c r="S621" s="3"/>
    </row>
    <row r="622" spans="2:19" s="4" customFormat="1" ht="15" customHeight="1" x14ac:dyDescent="0.25">
      <c r="B622" s="3" t="s">
        <v>347</v>
      </c>
      <c r="C622" s="3" t="s">
        <v>363</v>
      </c>
      <c r="D622" s="3" t="s">
        <v>580</v>
      </c>
      <c r="E622" s="6">
        <v>3300</v>
      </c>
      <c r="F622" s="6">
        <v>3223</v>
      </c>
      <c r="G622" s="6">
        <v>1177</v>
      </c>
      <c r="H622" s="6">
        <v>594</v>
      </c>
      <c r="I622" s="6">
        <v>9</v>
      </c>
      <c r="J622" s="6"/>
      <c r="K622" s="6"/>
      <c r="L622" s="6"/>
      <c r="M622" s="8">
        <f t="shared" si="64"/>
        <v>1780</v>
      </c>
      <c r="N622" s="6">
        <v>18</v>
      </c>
      <c r="O622" s="6"/>
      <c r="P622" s="6">
        <v>1798</v>
      </c>
      <c r="Q622" s="9">
        <f t="shared" si="66"/>
        <v>0.97666666666666668</v>
      </c>
      <c r="R622" s="9">
        <f t="shared" si="65"/>
        <v>0.53939393939393943</v>
      </c>
      <c r="S622" s="3"/>
    </row>
    <row r="623" spans="2:19" s="4" customFormat="1" ht="15" customHeight="1" x14ac:dyDescent="0.25">
      <c r="B623" s="3" t="s">
        <v>347</v>
      </c>
      <c r="C623" s="3" t="s">
        <v>363</v>
      </c>
      <c r="D623" s="3" t="s">
        <v>581</v>
      </c>
      <c r="E623" s="6">
        <v>7910</v>
      </c>
      <c r="F623" s="6">
        <v>7555</v>
      </c>
      <c r="G623" s="6">
        <v>3241</v>
      </c>
      <c r="H623" s="6">
        <v>152</v>
      </c>
      <c r="I623" s="6"/>
      <c r="J623" s="6"/>
      <c r="K623" s="6"/>
      <c r="L623" s="6"/>
      <c r="M623" s="8">
        <f t="shared" si="64"/>
        <v>3393</v>
      </c>
      <c r="N623" s="6">
        <v>7</v>
      </c>
      <c r="O623" s="6"/>
      <c r="P623" s="6">
        <v>3400</v>
      </c>
      <c r="Q623" s="9">
        <f t="shared" si="66"/>
        <v>0.95512010113780021</v>
      </c>
      <c r="R623" s="9">
        <f t="shared" si="65"/>
        <v>0.42895069532237673</v>
      </c>
      <c r="S623" s="3"/>
    </row>
    <row r="624" spans="2:19" s="4" customFormat="1" ht="15" customHeight="1" x14ac:dyDescent="0.25">
      <c r="B624" s="3" t="s">
        <v>347</v>
      </c>
      <c r="C624" s="3" t="s">
        <v>363</v>
      </c>
      <c r="D624" s="3" t="s">
        <v>582</v>
      </c>
      <c r="E624" s="6">
        <v>1130</v>
      </c>
      <c r="F624" s="6">
        <v>1126</v>
      </c>
      <c r="G624" s="6">
        <v>772</v>
      </c>
      <c r="H624" s="6">
        <v>29</v>
      </c>
      <c r="I624" s="6">
        <v>1</v>
      </c>
      <c r="J624" s="6"/>
      <c r="K624" s="6"/>
      <c r="L624" s="6"/>
      <c r="M624" s="8">
        <f t="shared" si="64"/>
        <v>802</v>
      </c>
      <c r="N624" s="6">
        <v>10</v>
      </c>
      <c r="O624" s="6"/>
      <c r="P624" s="6">
        <v>812</v>
      </c>
      <c r="Q624" s="9">
        <f t="shared" si="66"/>
        <v>0.99646017699115041</v>
      </c>
      <c r="R624" s="9">
        <f t="shared" si="65"/>
        <v>0.70973451327433623</v>
      </c>
      <c r="S624" s="3"/>
    </row>
    <row r="625" spans="2:19" s="4" customFormat="1" ht="15" customHeight="1" x14ac:dyDescent="0.25">
      <c r="B625" s="3" t="s">
        <v>347</v>
      </c>
      <c r="C625" s="3" t="s">
        <v>363</v>
      </c>
      <c r="D625" s="3" t="s">
        <v>583</v>
      </c>
      <c r="E625" s="6">
        <v>5586</v>
      </c>
      <c r="F625" s="6">
        <v>5333</v>
      </c>
      <c r="G625" s="6">
        <v>1670</v>
      </c>
      <c r="H625" s="6">
        <v>206</v>
      </c>
      <c r="I625" s="6"/>
      <c r="J625" s="6"/>
      <c r="K625" s="6"/>
      <c r="L625" s="6"/>
      <c r="M625" s="8">
        <f t="shared" si="64"/>
        <v>1876</v>
      </c>
      <c r="N625" s="6">
        <v>5</v>
      </c>
      <c r="O625" s="6"/>
      <c r="P625" s="6">
        <v>1881</v>
      </c>
      <c r="Q625" s="9">
        <f t="shared" si="66"/>
        <v>0.95470819906910132</v>
      </c>
      <c r="R625" s="9">
        <f t="shared" si="65"/>
        <v>0.33583959899749372</v>
      </c>
      <c r="S625" s="3"/>
    </row>
    <row r="626" spans="2:19" s="4" customFormat="1" ht="15" customHeight="1" x14ac:dyDescent="0.25">
      <c r="B626" s="3" t="s">
        <v>347</v>
      </c>
      <c r="C626" s="3" t="s">
        <v>316</v>
      </c>
      <c r="D626" s="3" t="s">
        <v>584</v>
      </c>
      <c r="E626" s="6">
        <v>3015</v>
      </c>
      <c r="F626" s="6">
        <v>2369</v>
      </c>
      <c r="G626" s="6">
        <v>1173</v>
      </c>
      <c r="H626" s="6">
        <v>934</v>
      </c>
      <c r="I626" s="6">
        <v>12</v>
      </c>
      <c r="J626" s="6"/>
      <c r="K626" s="6"/>
      <c r="L626" s="6"/>
      <c r="M626" s="8">
        <f t="shared" si="64"/>
        <v>2119</v>
      </c>
      <c r="N626" s="6">
        <v>20</v>
      </c>
      <c r="O626" s="6"/>
      <c r="P626" s="6">
        <v>2139</v>
      </c>
      <c r="Q626" s="9">
        <f t="shared" si="66"/>
        <v>0.78573797678275292</v>
      </c>
      <c r="R626" s="9">
        <f t="shared" si="65"/>
        <v>0.70281923714759531</v>
      </c>
      <c r="S626" s="3"/>
    </row>
    <row r="627" spans="2:19" s="4" customFormat="1" ht="15" customHeight="1" x14ac:dyDescent="0.25">
      <c r="B627" s="3" t="s">
        <v>347</v>
      </c>
      <c r="C627" s="3" t="s">
        <v>364</v>
      </c>
      <c r="D627" s="3" t="s">
        <v>556</v>
      </c>
      <c r="E627" s="6">
        <v>2244</v>
      </c>
      <c r="F627" s="6">
        <v>1619</v>
      </c>
      <c r="G627" s="6">
        <v>1268</v>
      </c>
      <c r="H627" s="6">
        <v>264</v>
      </c>
      <c r="I627" s="6"/>
      <c r="J627" s="6"/>
      <c r="K627" s="6"/>
      <c r="L627" s="6"/>
      <c r="M627" s="8">
        <f t="shared" si="64"/>
        <v>1532</v>
      </c>
      <c r="N627" s="6">
        <v>13</v>
      </c>
      <c r="O627" s="6"/>
      <c r="P627" s="6">
        <v>1545</v>
      </c>
      <c r="Q627" s="9">
        <f t="shared" si="66"/>
        <v>0.72147950089126556</v>
      </c>
      <c r="R627" s="9">
        <f t="shared" si="65"/>
        <v>0.6827094474153298</v>
      </c>
      <c r="S627" s="3"/>
    </row>
    <row r="628" spans="2:19" s="4" customFormat="1" ht="15" customHeight="1" x14ac:dyDescent="0.25">
      <c r="B628" s="3" t="s">
        <v>347</v>
      </c>
      <c r="C628" s="3" t="s">
        <v>364</v>
      </c>
      <c r="D628" s="3" t="s">
        <v>585</v>
      </c>
      <c r="E628" s="6">
        <v>1100</v>
      </c>
      <c r="F628" s="6">
        <v>1028</v>
      </c>
      <c r="G628" s="6">
        <v>640</v>
      </c>
      <c r="H628" s="6">
        <v>14</v>
      </c>
      <c r="I628" s="6"/>
      <c r="J628" s="6"/>
      <c r="K628" s="6"/>
      <c r="L628" s="6"/>
      <c r="M628" s="8">
        <f t="shared" si="64"/>
        <v>654</v>
      </c>
      <c r="N628" s="6"/>
      <c r="O628" s="6"/>
      <c r="P628" s="6">
        <v>654</v>
      </c>
      <c r="Q628" s="9">
        <f t="shared" si="66"/>
        <v>0.93454545454545457</v>
      </c>
      <c r="R628" s="9">
        <f t="shared" si="65"/>
        <v>0.5945454545454546</v>
      </c>
      <c r="S628" s="3"/>
    </row>
    <row r="629" spans="2:19" s="4" customFormat="1" ht="15" customHeight="1" x14ac:dyDescent="0.25">
      <c r="B629" s="3" t="s">
        <v>347</v>
      </c>
      <c r="C629" s="3" t="s">
        <v>364</v>
      </c>
      <c r="D629" s="3" t="s">
        <v>586</v>
      </c>
      <c r="E629" s="6">
        <v>618</v>
      </c>
      <c r="F629" s="6">
        <v>514</v>
      </c>
      <c r="G629" s="6">
        <v>502</v>
      </c>
      <c r="H629" s="6">
        <v>4</v>
      </c>
      <c r="I629" s="6"/>
      <c r="J629" s="6"/>
      <c r="K629" s="6"/>
      <c r="L629" s="6"/>
      <c r="M629" s="8">
        <f t="shared" si="64"/>
        <v>506</v>
      </c>
      <c r="N629" s="6"/>
      <c r="O629" s="6"/>
      <c r="P629" s="6">
        <v>506</v>
      </c>
      <c r="Q629" s="9">
        <f t="shared" si="66"/>
        <v>0.83171521035598706</v>
      </c>
      <c r="R629" s="9">
        <f t="shared" si="65"/>
        <v>0.81877022653721687</v>
      </c>
      <c r="S629" s="3"/>
    </row>
    <row r="630" spans="2:19" s="4" customFormat="1" ht="15" customHeight="1" x14ac:dyDescent="0.25">
      <c r="B630" s="3" t="s">
        <v>347</v>
      </c>
      <c r="C630" s="3" t="s">
        <v>364</v>
      </c>
      <c r="D630" s="3" t="s">
        <v>587</v>
      </c>
      <c r="E630" s="6">
        <v>1500</v>
      </c>
      <c r="F630" s="6">
        <v>1458</v>
      </c>
      <c r="G630" s="6">
        <v>543</v>
      </c>
      <c r="H630" s="6"/>
      <c r="I630" s="6"/>
      <c r="J630" s="6"/>
      <c r="K630" s="6"/>
      <c r="L630" s="6"/>
      <c r="M630" s="8">
        <f t="shared" si="64"/>
        <v>543</v>
      </c>
      <c r="N630" s="6"/>
      <c r="O630" s="6"/>
      <c r="P630" s="6">
        <v>543</v>
      </c>
      <c r="Q630" s="9">
        <f t="shared" si="66"/>
        <v>0.97199999999999998</v>
      </c>
      <c r="R630" s="9">
        <f t="shared" si="65"/>
        <v>0.36199999999999999</v>
      </c>
      <c r="S630" s="3"/>
    </row>
    <row r="631" spans="2:19" s="4" customFormat="1" ht="15" customHeight="1" x14ac:dyDescent="0.25">
      <c r="B631" s="3" t="s">
        <v>347</v>
      </c>
      <c r="C631" s="3" t="s">
        <v>364</v>
      </c>
      <c r="D631" s="3" t="s">
        <v>588</v>
      </c>
      <c r="E631" s="6">
        <v>12431</v>
      </c>
      <c r="F631" s="6">
        <v>12338</v>
      </c>
      <c r="G631" s="6">
        <v>6334</v>
      </c>
      <c r="H631" s="6">
        <v>5294</v>
      </c>
      <c r="I631" s="6">
        <v>406</v>
      </c>
      <c r="J631" s="6">
        <v>157</v>
      </c>
      <c r="K631" s="6">
        <v>13</v>
      </c>
      <c r="L631" s="6"/>
      <c r="M631" s="8">
        <f t="shared" si="64"/>
        <v>12204</v>
      </c>
      <c r="N631" s="6">
        <v>107</v>
      </c>
      <c r="O631" s="6">
        <v>4</v>
      </c>
      <c r="P631" s="6">
        <v>12315</v>
      </c>
      <c r="Q631" s="9">
        <f t="shared" si="66"/>
        <v>0.99251870324189528</v>
      </c>
      <c r="R631" s="9">
        <f t="shared" si="65"/>
        <v>0.98173920038613149</v>
      </c>
      <c r="S631" s="3"/>
    </row>
    <row r="632" spans="2:19" s="4" customFormat="1" ht="15" customHeight="1" x14ac:dyDescent="0.25">
      <c r="B632" s="3" t="s">
        <v>347</v>
      </c>
      <c r="C632" s="3" t="s">
        <v>364</v>
      </c>
      <c r="D632" s="3" t="s">
        <v>589</v>
      </c>
      <c r="E632" s="6">
        <v>4500</v>
      </c>
      <c r="F632" s="6">
        <v>2700</v>
      </c>
      <c r="G632" s="6">
        <v>1388</v>
      </c>
      <c r="H632" s="6">
        <v>1109</v>
      </c>
      <c r="I632" s="6">
        <v>38</v>
      </c>
      <c r="J632" s="6"/>
      <c r="K632" s="6"/>
      <c r="L632" s="6"/>
      <c r="M632" s="8">
        <f t="shared" si="64"/>
        <v>2535</v>
      </c>
      <c r="N632" s="6">
        <v>157</v>
      </c>
      <c r="O632" s="6">
        <v>1</v>
      </c>
      <c r="P632" s="6">
        <v>2693</v>
      </c>
      <c r="Q632" s="9">
        <f t="shared" si="66"/>
        <v>0.6</v>
      </c>
      <c r="R632" s="9">
        <f t="shared" si="65"/>
        <v>0.56333333333333335</v>
      </c>
      <c r="S632" s="3"/>
    </row>
    <row r="633" spans="2:19" s="4" customFormat="1" ht="15" customHeight="1" x14ac:dyDescent="0.25">
      <c r="B633" s="3" t="s">
        <v>347</v>
      </c>
      <c r="C633" s="3" t="s">
        <v>364</v>
      </c>
      <c r="D633" s="3" t="s">
        <v>590</v>
      </c>
      <c r="E633" s="6">
        <v>1040</v>
      </c>
      <c r="F633" s="6">
        <v>1009</v>
      </c>
      <c r="G633" s="6">
        <v>584</v>
      </c>
      <c r="H633" s="6">
        <v>3</v>
      </c>
      <c r="I633" s="6"/>
      <c r="J633" s="6"/>
      <c r="K633" s="6"/>
      <c r="L633" s="6"/>
      <c r="M633" s="8">
        <f t="shared" si="64"/>
        <v>587</v>
      </c>
      <c r="N633" s="6"/>
      <c r="O633" s="6"/>
      <c r="P633" s="6">
        <v>587</v>
      </c>
      <c r="Q633" s="9">
        <f t="shared" si="66"/>
        <v>0.97019230769230769</v>
      </c>
      <c r="R633" s="9">
        <f t="shared" si="65"/>
        <v>0.56442307692307692</v>
      </c>
      <c r="S633" s="3"/>
    </row>
    <row r="634" spans="2:19" s="4" customFormat="1" ht="15" customHeight="1" x14ac:dyDescent="0.25">
      <c r="B634" s="3" t="s">
        <v>347</v>
      </c>
      <c r="C634" s="3" t="s">
        <v>364</v>
      </c>
      <c r="D634" s="3" t="s">
        <v>591</v>
      </c>
      <c r="E634" s="6">
        <v>2824</v>
      </c>
      <c r="F634" s="6">
        <v>2718</v>
      </c>
      <c r="G634" s="6">
        <v>1940</v>
      </c>
      <c r="H634" s="6">
        <v>671</v>
      </c>
      <c r="I634" s="6">
        <v>84</v>
      </c>
      <c r="J634" s="6"/>
      <c r="K634" s="6"/>
      <c r="L634" s="6"/>
      <c r="M634" s="8">
        <f t="shared" si="64"/>
        <v>2695</v>
      </c>
      <c r="N634" s="6">
        <v>16</v>
      </c>
      <c r="O634" s="6"/>
      <c r="P634" s="6">
        <v>2711</v>
      </c>
      <c r="Q634" s="9">
        <f t="shared" si="66"/>
        <v>0.96246458923512745</v>
      </c>
      <c r="R634" s="9">
        <f t="shared" si="65"/>
        <v>0.95432011331444755</v>
      </c>
      <c r="S634" s="3"/>
    </row>
    <row r="635" spans="2:19" s="4" customFormat="1" ht="15" customHeight="1" x14ac:dyDescent="0.25">
      <c r="B635" s="3" t="s">
        <v>347</v>
      </c>
      <c r="C635" s="3" t="s">
        <v>364</v>
      </c>
      <c r="D635" s="3" t="s">
        <v>224</v>
      </c>
      <c r="E635" s="6">
        <v>1452</v>
      </c>
      <c r="F635" s="6">
        <v>1416</v>
      </c>
      <c r="G635" s="6">
        <v>737</v>
      </c>
      <c r="H635" s="6">
        <v>120</v>
      </c>
      <c r="I635" s="6"/>
      <c r="J635" s="6"/>
      <c r="K635" s="6"/>
      <c r="L635" s="6"/>
      <c r="M635" s="8">
        <f t="shared" ref="M635:M681" si="67">SUM(G635:L635)</f>
        <v>857</v>
      </c>
      <c r="N635" s="6">
        <v>3</v>
      </c>
      <c r="O635" s="6"/>
      <c r="P635" s="6">
        <v>860</v>
      </c>
      <c r="Q635" s="9">
        <f t="shared" si="66"/>
        <v>0.97520661157024791</v>
      </c>
      <c r="R635" s="9">
        <f t="shared" si="65"/>
        <v>0.59022038567493118</v>
      </c>
      <c r="S635" s="3"/>
    </row>
    <row r="636" spans="2:19" s="4" customFormat="1" ht="15" customHeight="1" x14ac:dyDescent="0.25">
      <c r="B636" s="3" t="s">
        <v>347</v>
      </c>
      <c r="C636" s="3" t="s">
        <v>364</v>
      </c>
      <c r="D636" s="3" t="s">
        <v>592</v>
      </c>
      <c r="E636" s="6">
        <v>2480</v>
      </c>
      <c r="F636" s="6">
        <v>2250</v>
      </c>
      <c r="G636" s="6">
        <v>1566</v>
      </c>
      <c r="H636" s="6">
        <v>641</v>
      </c>
      <c r="I636" s="6"/>
      <c r="J636" s="6"/>
      <c r="K636" s="6"/>
      <c r="L636" s="6"/>
      <c r="M636" s="8">
        <f t="shared" si="67"/>
        <v>2207</v>
      </c>
      <c r="N636" s="6">
        <v>21</v>
      </c>
      <c r="O636" s="6"/>
      <c r="P636" s="6">
        <v>2228</v>
      </c>
      <c r="Q636" s="9">
        <f t="shared" si="66"/>
        <v>0.907258064516129</v>
      </c>
      <c r="R636" s="9">
        <f t="shared" si="65"/>
        <v>0.88991935483870965</v>
      </c>
      <c r="S636" s="3"/>
    </row>
    <row r="637" spans="2:19" s="4" customFormat="1" ht="15" customHeight="1" x14ac:dyDescent="0.25">
      <c r="B637" s="3" t="s">
        <v>347</v>
      </c>
      <c r="C637" s="3" t="s">
        <v>364</v>
      </c>
      <c r="D637" s="3" t="s">
        <v>593</v>
      </c>
      <c r="E637" s="6">
        <v>2300</v>
      </c>
      <c r="F637" s="6">
        <v>2100</v>
      </c>
      <c r="G637" s="6">
        <v>1398</v>
      </c>
      <c r="H637" s="6">
        <v>589</v>
      </c>
      <c r="I637" s="6">
        <v>37</v>
      </c>
      <c r="J637" s="6"/>
      <c r="K637" s="6"/>
      <c r="L637" s="6"/>
      <c r="M637" s="8">
        <f t="shared" si="67"/>
        <v>2024</v>
      </c>
      <c r="N637" s="6">
        <v>23</v>
      </c>
      <c r="O637" s="6"/>
      <c r="P637" s="6">
        <v>2047</v>
      </c>
      <c r="Q637" s="9">
        <f t="shared" si="66"/>
        <v>0.91304347826086951</v>
      </c>
      <c r="R637" s="9">
        <f t="shared" si="65"/>
        <v>0.88</v>
      </c>
      <c r="S637" s="3"/>
    </row>
    <row r="638" spans="2:19" s="4" customFormat="1" ht="15" customHeight="1" x14ac:dyDescent="0.25">
      <c r="B638" s="3" t="s">
        <v>347</v>
      </c>
      <c r="C638" s="3" t="s">
        <v>364</v>
      </c>
      <c r="D638" s="3" t="s">
        <v>594</v>
      </c>
      <c r="E638" s="6">
        <v>2625</v>
      </c>
      <c r="F638" s="6">
        <v>2270</v>
      </c>
      <c r="G638" s="6">
        <v>1390</v>
      </c>
      <c r="H638" s="6">
        <v>661</v>
      </c>
      <c r="I638" s="6">
        <v>51</v>
      </c>
      <c r="J638" s="6"/>
      <c r="K638" s="6"/>
      <c r="L638" s="6"/>
      <c r="M638" s="8">
        <f t="shared" si="67"/>
        <v>2102</v>
      </c>
      <c r="N638" s="6">
        <v>22</v>
      </c>
      <c r="O638" s="6"/>
      <c r="P638" s="6">
        <v>2124</v>
      </c>
      <c r="Q638" s="9">
        <f t="shared" si="66"/>
        <v>0.86476190476190473</v>
      </c>
      <c r="R638" s="9">
        <f t="shared" si="65"/>
        <v>0.80076190476190479</v>
      </c>
      <c r="S638" s="3"/>
    </row>
    <row r="639" spans="2:19" s="4" customFormat="1" ht="15" customHeight="1" x14ac:dyDescent="0.25">
      <c r="B639" s="3" t="s">
        <v>347</v>
      </c>
      <c r="C639" s="3" t="s">
        <v>364</v>
      </c>
      <c r="D639" s="3" t="s">
        <v>595</v>
      </c>
      <c r="E639" s="6">
        <v>1035</v>
      </c>
      <c r="F639" s="6">
        <v>789</v>
      </c>
      <c r="G639" s="6">
        <v>741</v>
      </c>
      <c r="H639" s="6">
        <v>1</v>
      </c>
      <c r="I639" s="6"/>
      <c r="J639" s="6"/>
      <c r="K639" s="6"/>
      <c r="L639" s="6"/>
      <c r="M639" s="8">
        <f t="shared" si="67"/>
        <v>742</v>
      </c>
      <c r="N639" s="6">
        <v>3</v>
      </c>
      <c r="O639" s="6"/>
      <c r="P639" s="6">
        <v>745</v>
      </c>
      <c r="Q639" s="9">
        <f t="shared" si="66"/>
        <v>0.76231884057971011</v>
      </c>
      <c r="R639" s="9">
        <f t="shared" si="65"/>
        <v>0.7169082125603865</v>
      </c>
      <c r="S639" s="3"/>
    </row>
    <row r="640" spans="2:19" s="4" customFormat="1" ht="15" customHeight="1" x14ac:dyDescent="0.25">
      <c r="B640" s="3" t="s">
        <v>347</v>
      </c>
      <c r="C640" s="3" t="s">
        <v>364</v>
      </c>
      <c r="D640" s="3" t="s">
        <v>596</v>
      </c>
      <c r="E640" s="6">
        <v>4500</v>
      </c>
      <c r="F640" s="6">
        <v>4220</v>
      </c>
      <c r="G640" s="6">
        <v>2408</v>
      </c>
      <c r="H640" s="6">
        <v>1570</v>
      </c>
      <c r="I640" s="6">
        <v>139</v>
      </c>
      <c r="J640" s="6">
        <v>56</v>
      </c>
      <c r="K640" s="6"/>
      <c r="L640" s="6"/>
      <c r="M640" s="8">
        <f t="shared" si="67"/>
        <v>4173</v>
      </c>
      <c r="N640" s="6">
        <v>40</v>
      </c>
      <c r="O640" s="6">
        <v>2</v>
      </c>
      <c r="P640" s="6">
        <v>4215</v>
      </c>
      <c r="Q640" s="9">
        <f t="shared" si="66"/>
        <v>0.93777777777777782</v>
      </c>
      <c r="R640" s="9">
        <f t="shared" si="65"/>
        <v>0.92733333333333334</v>
      </c>
      <c r="S640" s="3"/>
    </row>
    <row r="641" spans="2:19" s="4" customFormat="1" ht="15" customHeight="1" x14ac:dyDescent="0.25">
      <c r="B641" s="3" t="s">
        <v>347</v>
      </c>
      <c r="C641" s="3" t="s">
        <v>364</v>
      </c>
      <c r="D641" s="3" t="s">
        <v>597</v>
      </c>
      <c r="E641" s="6">
        <v>2520</v>
      </c>
      <c r="F641" s="6">
        <v>2425</v>
      </c>
      <c r="G641" s="6">
        <v>1688</v>
      </c>
      <c r="H641" s="6"/>
      <c r="I641" s="6"/>
      <c r="J641" s="6"/>
      <c r="K641" s="6"/>
      <c r="L641" s="6"/>
      <c r="M641" s="8">
        <f t="shared" si="67"/>
        <v>1688</v>
      </c>
      <c r="N641" s="6"/>
      <c r="O641" s="6"/>
      <c r="P641" s="6">
        <v>1688</v>
      </c>
      <c r="Q641" s="9">
        <f t="shared" si="66"/>
        <v>0.96230158730158732</v>
      </c>
      <c r="R641" s="9">
        <f t="shared" si="65"/>
        <v>0.66984126984126979</v>
      </c>
      <c r="S641" s="3"/>
    </row>
    <row r="642" spans="2:19" s="4" customFormat="1" ht="15" customHeight="1" x14ac:dyDescent="0.25">
      <c r="B642" s="3" t="s">
        <v>347</v>
      </c>
      <c r="C642" s="3" t="s">
        <v>364</v>
      </c>
      <c r="D642" s="3" t="s">
        <v>598</v>
      </c>
      <c r="E642" s="6">
        <v>2100</v>
      </c>
      <c r="F642" s="6">
        <v>2015</v>
      </c>
      <c r="G642" s="6">
        <v>1223</v>
      </c>
      <c r="H642" s="6">
        <v>745</v>
      </c>
      <c r="I642" s="6">
        <v>19</v>
      </c>
      <c r="J642" s="6"/>
      <c r="K642" s="6"/>
      <c r="L642" s="6"/>
      <c r="M642" s="8">
        <f t="shared" si="67"/>
        <v>1987</v>
      </c>
      <c r="N642" s="6">
        <v>13</v>
      </c>
      <c r="O642" s="6"/>
      <c r="P642" s="6">
        <v>2000</v>
      </c>
      <c r="Q642" s="9">
        <f t="shared" si="66"/>
        <v>0.95952380952380956</v>
      </c>
      <c r="R642" s="9">
        <f t="shared" si="65"/>
        <v>0.94619047619047614</v>
      </c>
      <c r="S642" s="3"/>
    </row>
    <row r="643" spans="2:19" s="4" customFormat="1" ht="15" customHeight="1" x14ac:dyDescent="0.25">
      <c r="B643" s="3" t="s">
        <v>347</v>
      </c>
      <c r="C643" s="3" t="s">
        <v>364</v>
      </c>
      <c r="D643" s="3" t="s">
        <v>599</v>
      </c>
      <c r="E643" s="6">
        <v>7550</v>
      </c>
      <c r="F643" s="6">
        <v>6193</v>
      </c>
      <c r="G643" s="6">
        <v>4390</v>
      </c>
      <c r="H643" s="6">
        <v>1026</v>
      </c>
      <c r="I643" s="6">
        <v>398</v>
      </c>
      <c r="J643" s="6">
        <v>35</v>
      </c>
      <c r="K643" s="6"/>
      <c r="L643" s="6"/>
      <c r="M643" s="8">
        <f t="shared" si="67"/>
        <v>5849</v>
      </c>
      <c r="N643" s="6">
        <v>52</v>
      </c>
      <c r="O643" s="6">
        <v>1</v>
      </c>
      <c r="P643" s="6">
        <v>5902</v>
      </c>
      <c r="Q643" s="9">
        <f t="shared" si="66"/>
        <v>0.82026490066225166</v>
      </c>
      <c r="R643" s="9">
        <f t="shared" si="65"/>
        <v>0.77470198675496693</v>
      </c>
      <c r="S643" s="3"/>
    </row>
    <row r="644" spans="2:19" s="4" customFormat="1" ht="15" customHeight="1" x14ac:dyDescent="0.25">
      <c r="B644" s="3" t="s">
        <v>347</v>
      </c>
      <c r="C644" s="3" t="s">
        <v>364</v>
      </c>
      <c r="D644" s="3" t="s">
        <v>600</v>
      </c>
      <c r="E644" s="6">
        <v>6400</v>
      </c>
      <c r="F644" s="6">
        <v>6227</v>
      </c>
      <c r="G644" s="6">
        <v>2869</v>
      </c>
      <c r="H644" s="6">
        <v>2358</v>
      </c>
      <c r="I644" s="6">
        <v>882</v>
      </c>
      <c r="J644" s="6"/>
      <c r="K644" s="6"/>
      <c r="L644" s="6"/>
      <c r="M644" s="8">
        <f t="shared" si="67"/>
        <v>6109</v>
      </c>
      <c r="N644" s="6">
        <v>83</v>
      </c>
      <c r="O644" s="6">
        <v>2</v>
      </c>
      <c r="P644" s="6">
        <v>6194</v>
      </c>
      <c r="Q644" s="9">
        <f t="shared" si="66"/>
        <v>0.97296875000000005</v>
      </c>
      <c r="R644" s="9">
        <f t="shared" si="65"/>
        <v>0.95453125000000005</v>
      </c>
      <c r="S644" s="3"/>
    </row>
    <row r="645" spans="2:19" s="4" customFormat="1" ht="15" customHeight="1" x14ac:dyDescent="0.25">
      <c r="B645" s="3" t="s">
        <v>347</v>
      </c>
      <c r="C645" s="3" t="s">
        <v>364</v>
      </c>
      <c r="D645" s="3" t="s">
        <v>601</v>
      </c>
      <c r="E645" s="6">
        <v>5035</v>
      </c>
      <c r="F645" s="6">
        <v>4639</v>
      </c>
      <c r="G645" s="6">
        <v>2287</v>
      </c>
      <c r="H645" s="6">
        <v>1122</v>
      </c>
      <c r="I645" s="6">
        <v>242</v>
      </c>
      <c r="J645" s="6">
        <v>8</v>
      </c>
      <c r="K645" s="6"/>
      <c r="L645" s="6"/>
      <c r="M645" s="8">
        <f t="shared" si="67"/>
        <v>3659</v>
      </c>
      <c r="N645" s="6">
        <v>25</v>
      </c>
      <c r="O645" s="6"/>
      <c r="P645" s="6">
        <v>3684</v>
      </c>
      <c r="Q645" s="9">
        <f t="shared" si="66"/>
        <v>0.92135054617676271</v>
      </c>
      <c r="R645" s="9">
        <f t="shared" si="65"/>
        <v>0.72671300893743795</v>
      </c>
      <c r="S645" s="3"/>
    </row>
    <row r="646" spans="2:19" s="4" customFormat="1" ht="15" customHeight="1" x14ac:dyDescent="0.25">
      <c r="B646" s="3" t="s">
        <v>347</v>
      </c>
      <c r="C646" s="3" t="s">
        <v>364</v>
      </c>
      <c r="D646" s="3" t="s">
        <v>239</v>
      </c>
      <c r="E646" s="6">
        <v>3271</v>
      </c>
      <c r="F646" s="6">
        <v>3112</v>
      </c>
      <c r="G646" s="6">
        <v>2341</v>
      </c>
      <c r="H646" s="6">
        <v>674</v>
      </c>
      <c r="I646" s="6">
        <v>44</v>
      </c>
      <c r="J646" s="6"/>
      <c r="K646" s="6"/>
      <c r="L646" s="6"/>
      <c r="M646" s="8">
        <f t="shared" si="67"/>
        <v>3059</v>
      </c>
      <c r="N646" s="6">
        <v>41</v>
      </c>
      <c r="O646" s="6">
        <v>1</v>
      </c>
      <c r="P646" s="6">
        <v>3101</v>
      </c>
      <c r="Q646" s="9">
        <f t="shared" si="66"/>
        <v>0.95139101192295938</v>
      </c>
      <c r="R646" s="9">
        <f t="shared" si="65"/>
        <v>0.93518801589727907</v>
      </c>
      <c r="S646" s="3"/>
    </row>
    <row r="647" spans="2:19" s="4" customFormat="1" ht="15" customHeight="1" x14ac:dyDescent="0.25">
      <c r="B647" s="3" t="s">
        <v>347</v>
      </c>
      <c r="C647" s="3" t="s">
        <v>364</v>
      </c>
      <c r="D647" s="3" t="s">
        <v>602</v>
      </c>
      <c r="E647" s="6">
        <v>6300</v>
      </c>
      <c r="F647" s="6">
        <v>5477</v>
      </c>
      <c r="G647" s="6">
        <v>2288</v>
      </c>
      <c r="H647" s="6">
        <v>1844</v>
      </c>
      <c r="I647" s="6">
        <v>695</v>
      </c>
      <c r="J647" s="6">
        <v>178</v>
      </c>
      <c r="K647" s="6"/>
      <c r="L647" s="6"/>
      <c r="M647" s="8">
        <f t="shared" si="67"/>
        <v>5005</v>
      </c>
      <c r="N647" s="6">
        <v>137</v>
      </c>
      <c r="O647" s="6"/>
      <c r="P647" s="6">
        <v>5142</v>
      </c>
      <c r="Q647" s="9">
        <f t="shared" si="66"/>
        <v>0.86936507936507934</v>
      </c>
      <c r="R647" s="9">
        <f t="shared" si="65"/>
        <v>0.7944444444444444</v>
      </c>
      <c r="S647" s="3"/>
    </row>
    <row r="648" spans="2:19" s="4" customFormat="1" ht="15" customHeight="1" x14ac:dyDescent="0.25">
      <c r="B648" s="3" t="s">
        <v>347</v>
      </c>
      <c r="C648" s="3" t="s">
        <v>364</v>
      </c>
      <c r="D648" s="3" t="s">
        <v>603</v>
      </c>
      <c r="E648" s="6">
        <v>61535</v>
      </c>
      <c r="F648" s="6">
        <v>61460</v>
      </c>
      <c r="G648" s="6">
        <v>32342</v>
      </c>
      <c r="H648" s="6">
        <v>18779</v>
      </c>
      <c r="I648" s="6">
        <v>5727</v>
      </c>
      <c r="J648" s="6">
        <v>2971</v>
      </c>
      <c r="K648" s="6">
        <v>445</v>
      </c>
      <c r="L648" s="6">
        <v>272</v>
      </c>
      <c r="M648" s="8">
        <f t="shared" si="67"/>
        <v>60536</v>
      </c>
      <c r="N648" s="6">
        <v>774</v>
      </c>
      <c r="O648" s="6">
        <v>24</v>
      </c>
      <c r="P648" s="6">
        <v>61334</v>
      </c>
      <c r="Q648" s="9">
        <f t="shared" si="66"/>
        <v>0.99878118144145611</v>
      </c>
      <c r="R648" s="9">
        <f t="shared" si="65"/>
        <v>0.98376533680019496</v>
      </c>
      <c r="S648" s="3"/>
    </row>
    <row r="649" spans="2:19" s="4" customFormat="1" ht="15" customHeight="1" x14ac:dyDescent="0.25">
      <c r="B649" s="3" t="s">
        <v>347</v>
      </c>
      <c r="C649" s="3" t="s">
        <v>364</v>
      </c>
      <c r="D649" s="3" t="s">
        <v>604</v>
      </c>
      <c r="E649" s="6">
        <v>1357</v>
      </c>
      <c r="F649" s="6">
        <v>1301</v>
      </c>
      <c r="G649" s="6">
        <v>848</v>
      </c>
      <c r="H649" s="6">
        <v>415</v>
      </c>
      <c r="I649" s="6">
        <v>14</v>
      </c>
      <c r="J649" s="6"/>
      <c r="K649" s="6"/>
      <c r="L649" s="6"/>
      <c r="M649" s="8">
        <f t="shared" si="67"/>
        <v>1277</v>
      </c>
      <c r="N649" s="6">
        <v>16</v>
      </c>
      <c r="O649" s="6">
        <v>3</v>
      </c>
      <c r="P649" s="6">
        <v>1296</v>
      </c>
      <c r="Q649" s="9">
        <f t="shared" si="66"/>
        <v>0.95873249815770079</v>
      </c>
      <c r="R649" s="9">
        <f t="shared" si="65"/>
        <v>0.94104642593957255</v>
      </c>
      <c r="S649" s="3"/>
    </row>
    <row r="650" spans="2:19" s="4" customFormat="1" ht="15" customHeight="1" x14ac:dyDescent="0.25">
      <c r="B650" s="27" t="s">
        <v>626</v>
      </c>
      <c r="C650" s="28"/>
      <c r="D650" s="29"/>
      <c r="E650" s="25">
        <f>SUM(E570:E649)</f>
        <v>714099</v>
      </c>
      <c r="F650" s="25">
        <f t="shared" ref="F650:O650" si="68">SUM(F570:F649)</f>
        <v>682210</v>
      </c>
      <c r="G650" s="25">
        <f t="shared" si="68"/>
        <v>322279</v>
      </c>
      <c r="H650" s="25">
        <f t="shared" si="68"/>
        <v>191106</v>
      </c>
      <c r="I650" s="25">
        <f t="shared" si="68"/>
        <v>67102</v>
      </c>
      <c r="J650" s="25">
        <f t="shared" si="68"/>
        <v>22646</v>
      </c>
      <c r="K650" s="25">
        <f t="shared" si="68"/>
        <v>10131</v>
      </c>
      <c r="L650" s="25">
        <f t="shared" si="68"/>
        <v>11513</v>
      </c>
      <c r="M650" s="25">
        <f t="shared" si="68"/>
        <v>624777</v>
      </c>
      <c r="N650" s="25">
        <f t="shared" si="68"/>
        <v>7082</v>
      </c>
      <c r="O650" s="25">
        <f t="shared" si="68"/>
        <v>277</v>
      </c>
      <c r="P650" s="25">
        <f>SUM(P570:P649)</f>
        <v>632136</v>
      </c>
      <c r="Q650" s="26">
        <f>F650/E650</f>
        <v>0.95534372685019864</v>
      </c>
      <c r="R650" s="26">
        <f>+M650/E650</f>
        <v>0.87491650317392966</v>
      </c>
      <c r="S650" s="24"/>
    </row>
    <row r="651" spans="2:19" s="4" customFormat="1" ht="15" customHeight="1" x14ac:dyDescent="0.25">
      <c r="B651" s="3" t="s">
        <v>348</v>
      </c>
      <c r="C651" s="3" t="s">
        <v>129</v>
      </c>
      <c r="D651" s="3" t="s">
        <v>605</v>
      </c>
      <c r="E651" s="6">
        <v>11730</v>
      </c>
      <c r="F651" s="6">
        <v>800</v>
      </c>
      <c r="G651" s="6"/>
      <c r="H651" s="6"/>
      <c r="I651" s="6"/>
      <c r="J651" s="6"/>
      <c r="K651" s="6"/>
      <c r="L651" s="6"/>
      <c r="M651" s="8"/>
      <c r="N651" s="6"/>
      <c r="O651" s="6"/>
      <c r="P651" s="6"/>
      <c r="Q651" s="9">
        <f t="shared" si="66"/>
        <v>6.8201193520886619E-2</v>
      </c>
      <c r="R651" s="9">
        <f t="shared" si="65"/>
        <v>0</v>
      </c>
      <c r="S651" s="3"/>
    </row>
    <row r="652" spans="2:19" s="4" customFormat="1" ht="15" customHeight="1" x14ac:dyDescent="0.25">
      <c r="B652" s="27" t="s">
        <v>626</v>
      </c>
      <c r="C652" s="28"/>
      <c r="D652" s="29"/>
      <c r="E652" s="25">
        <f>SUM(E651)</f>
        <v>11730</v>
      </c>
      <c r="F652" s="25">
        <f t="shared" ref="F652" si="69">SUM(F651)</f>
        <v>800</v>
      </c>
      <c r="G652" s="25"/>
      <c r="H652" s="25"/>
      <c r="I652" s="25"/>
      <c r="J652" s="25"/>
      <c r="K652" s="25"/>
      <c r="L652" s="25"/>
      <c r="M652" s="25">
        <f t="shared" ref="F652:P654" si="70">SUM(M651)</f>
        <v>0</v>
      </c>
      <c r="N652" s="25">
        <f t="shared" si="70"/>
        <v>0</v>
      </c>
      <c r="O652" s="25">
        <f t="shared" si="70"/>
        <v>0</v>
      </c>
      <c r="P652" s="25"/>
      <c r="Q652" s="26">
        <f>F652/E652</f>
        <v>6.8201193520886619E-2</v>
      </c>
      <c r="R652" s="26">
        <f>+M652/E652</f>
        <v>0</v>
      </c>
      <c r="S652" s="24"/>
    </row>
    <row r="653" spans="2:19" s="4" customFormat="1" ht="15" customHeight="1" x14ac:dyDescent="0.25">
      <c r="B653" s="3" t="s">
        <v>349</v>
      </c>
      <c r="C653" s="3" t="s">
        <v>129</v>
      </c>
      <c r="D653" s="3" t="s">
        <v>606</v>
      </c>
      <c r="E653" s="6">
        <v>16672</v>
      </c>
      <c r="F653" s="6">
        <v>850</v>
      </c>
      <c r="G653" s="6">
        <v>71</v>
      </c>
      <c r="H653" s="6">
        <v>609</v>
      </c>
      <c r="I653" s="6"/>
      <c r="J653" s="6"/>
      <c r="K653" s="6"/>
      <c r="L653" s="6"/>
      <c r="M653" s="8">
        <f t="shared" si="67"/>
        <v>680</v>
      </c>
      <c r="N653" s="6">
        <v>2</v>
      </c>
      <c r="O653" s="6"/>
      <c r="P653" s="6">
        <v>682</v>
      </c>
      <c r="Q653" s="9">
        <f t="shared" si="66"/>
        <v>5.0983685220729366E-2</v>
      </c>
      <c r="R653" s="9">
        <f t="shared" si="65"/>
        <v>4.0786948176583494E-2</v>
      </c>
      <c r="S653" s="3"/>
    </row>
    <row r="654" spans="2:19" s="4" customFormat="1" ht="15" customHeight="1" x14ac:dyDescent="0.25">
      <c r="B654" s="27" t="s">
        <v>626</v>
      </c>
      <c r="C654" s="28"/>
      <c r="D654" s="29"/>
      <c r="E654" s="25">
        <f>SUM(E653)</f>
        <v>16672</v>
      </c>
      <c r="F654" s="25">
        <f t="shared" si="70"/>
        <v>850</v>
      </c>
      <c r="G654" s="25">
        <f t="shared" si="70"/>
        <v>71</v>
      </c>
      <c r="H654" s="25">
        <f t="shared" si="70"/>
        <v>609</v>
      </c>
      <c r="I654" s="25"/>
      <c r="J654" s="25"/>
      <c r="K654" s="25"/>
      <c r="L654" s="25"/>
      <c r="M654" s="25">
        <f t="shared" si="70"/>
        <v>680</v>
      </c>
      <c r="N654" s="25">
        <f t="shared" si="70"/>
        <v>2</v>
      </c>
      <c r="O654" s="25">
        <f t="shared" si="70"/>
        <v>0</v>
      </c>
      <c r="P654" s="25">
        <f t="shared" si="70"/>
        <v>682</v>
      </c>
      <c r="Q654" s="26">
        <f>F654/E654</f>
        <v>5.0983685220729366E-2</v>
      </c>
      <c r="R654" s="26">
        <f>+M654/E654</f>
        <v>4.0786948176583494E-2</v>
      </c>
      <c r="S654" s="24"/>
    </row>
    <row r="655" spans="2:19" s="4" customFormat="1" ht="15" customHeight="1" x14ac:dyDescent="0.25">
      <c r="B655" s="3" t="s">
        <v>350</v>
      </c>
      <c r="C655" s="3" t="s">
        <v>125</v>
      </c>
      <c r="D655" s="3" t="s">
        <v>607</v>
      </c>
      <c r="E655" s="6">
        <v>1350</v>
      </c>
      <c r="F655" s="6">
        <v>306</v>
      </c>
      <c r="G655" s="6">
        <v>2</v>
      </c>
      <c r="H655" s="6">
        <v>279</v>
      </c>
      <c r="I655" s="6">
        <v>25</v>
      </c>
      <c r="J655" s="6"/>
      <c r="K655" s="6"/>
      <c r="L655" s="6"/>
      <c r="M655" s="8">
        <f t="shared" si="67"/>
        <v>306</v>
      </c>
      <c r="N655" s="6">
        <v>20</v>
      </c>
      <c r="O655" s="6"/>
      <c r="P655" s="6">
        <v>326</v>
      </c>
      <c r="Q655" s="9">
        <f t="shared" si="66"/>
        <v>0.22666666666666666</v>
      </c>
      <c r="R655" s="9">
        <f t="shared" si="65"/>
        <v>0.22666666666666666</v>
      </c>
      <c r="S655" s="3"/>
    </row>
    <row r="656" spans="2:19" s="4" customFormat="1" ht="15" customHeight="1" x14ac:dyDescent="0.25">
      <c r="B656" s="3" t="s">
        <v>350</v>
      </c>
      <c r="C656" s="3" t="s">
        <v>125</v>
      </c>
      <c r="D656" s="3" t="s">
        <v>608</v>
      </c>
      <c r="E656" s="6">
        <v>1723</v>
      </c>
      <c r="F656" s="6">
        <v>218</v>
      </c>
      <c r="G656" s="6">
        <v>62</v>
      </c>
      <c r="H656" s="6">
        <v>137</v>
      </c>
      <c r="I656" s="6">
        <v>19</v>
      </c>
      <c r="J656" s="6"/>
      <c r="K656" s="6"/>
      <c r="L656" s="6"/>
      <c r="M656" s="8">
        <f t="shared" si="67"/>
        <v>218</v>
      </c>
      <c r="N656" s="6">
        <v>1</v>
      </c>
      <c r="O656" s="6"/>
      <c r="P656" s="6">
        <v>219</v>
      </c>
      <c r="Q656" s="9">
        <f t="shared" si="66"/>
        <v>0.126523505513639</v>
      </c>
      <c r="R656" s="9">
        <f t="shared" si="65"/>
        <v>0.126523505513639</v>
      </c>
      <c r="S656" s="3"/>
    </row>
    <row r="657" spans="2:19" s="4" customFormat="1" ht="15" customHeight="1" x14ac:dyDescent="0.25">
      <c r="B657" s="3" t="s">
        <v>350</v>
      </c>
      <c r="C657" s="3" t="s">
        <v>125</v>
      </c>
      <c r="D657" s="3" t="s">
        <v>609</v>
      </c>
      <c r="E657" s="6">
        <v>1884</v>
      </c>
      <c r="F657" s="6">
        <v>474</v>
      </c>
      <c r="G657" s="6">
        <v>16</v>
      </c>
      <c r="H657" s="6">
        <v>390</v>
      </c>
      <c r="I657" s="6">
        <v>68</v>
      </c>
      <c r="J657" s="6"/>
      <c r="K657" s="6"/>
      <c r="L657" s="6"/>
      <c r="M657" s="8">
        <f t="shared" si="67"/>
        <v>474</v>
      </c>
      <c r="N657" s="6">
        <v>7</v>
      </c>
      <c r="O657" s="6"/>
      <c r="P657" s="6">
        <v>481</v>
      </c>
      <c r="Q657" s="9">
        <f t="shared" si="66"/>
        <v>0.25159235668789809</v>
      </c>
      <c r="R657" s="9">
        <f t="shared" si="65"/>
        <v>0.25159235668789809</v>
      </c>
      <c r="S657" s="3"/>
    </row>
    <row r="658" spans="2:19" s="4" customFormat="1" ht="15" customHeight="1" x14ac:dyDescent="0.25">
      <c r="B658" s="3" t="s">
        <v>350</v>
      </c>
      <c r="C658" s="3" t="s">
        <v>125</v>
      </c>
      <c r="D658" s="20" t="s">
        <v>628</v>
      </c>
      <c r="E658" s="6">
        <v>1427</v>
      </c>
      <c r="F658" s="6">
        <v>163</v>
      </c>
      <c r="G658" s="6">
        <v>2</v>
      </c>
      <c r="H658" s="6">
        <v>145</v>
      </c>
      <c r="I658" s="6">
        <v>16</v>
      </c>
      <c r="J658" s="6"/>
      <c r="K658" s="6"/>
      <c r="L658" s="6"/>
      <c r="M658" s="8">
        <f t="shared" si="67"/>
        <v>163</v>
      </c>
      <c r="N658" s="6">
        <v>1</v>
      </c>
      <c r="O658" s="6"/>
      <c r="P658" s="6">
        <v>164</v>
      </c>
      <c r="Q658" s="9">
        <f t="shared" si="66"/>
        <v>0.11422564821303434</v>
      </c>
      <c r="R658" s="9">
        <f t="shared" si="65"/>
        <v>0.11422564821303434</v>
      </c>
      <c r="S658" s="3"/>
    </row>
    <row r="659" spans="2:19" s="4" customFormat="1" ht="15" customHeight="1" x14ac:dyDescent="0.25">
      <c r="B659" s="3" t="s">
        <v>350</v>
      </c>
      <c r="C659" s="3" t="s">
        <v>259</v>
      </c>
      <c r="D659" s="3" t="s">
        <v>197</v>
      </c>
      <c r="E659" s="6">
        <v>7574</v>
      </c>
      <c r="F659" s="6">
        <v>3982</v>
      </c>
      <c r="G659" s="6">
        <v>187</v>
      </c>
      <c r="H659" s="6">
        <v>2084</v>
      </c>
      <c r="I659" s="6">
        <v>1711</v>
      </c>
      <c r="J659" s="6"/>
      <c r="K659" s="6"/>
      <c r="L659" s="6"/>
      <c r="M659" s="8">
        <f t="shared" si="67"/>
        <v>3982</v>
      </c>
      <c r="N659" s="6">
        <v>65</v>
      </c>
      <c r="O659" s="6"/>
      <c r="P659" s="6">
        <v>4047</v>
      </c>
      <c r="Q659" s="9">
        <f t="shared" si="66"/>
        <v>0.52574597306575122</v>
      </c>
      <c r="R659" s="9">
        <f t="shared" si="65"/>
        <v>0.52574597306575122</v>
      </c>
      <c r="S659" s="3"/>
    </row>
    <row r="660" spans="2:19" s="4" customFormat="1" ht="15" customHeight="1" x14ac:dyDescent="0.25">
      <c r="B660" s="3" t="s">
        <v>350</v>
      </c>
      <c r="C660" s="3" t="s">
        <v>259</v>
      </c>
      <c r="D660" s="3" t="s">
        <v>355</v>
      </c>
      <c r="E660" s="6">
        <v>3908</v>
      </c>
      <c r="F660" s="6">
        <v>290</v>
      </c>
      <c r="G660" s="6">
        <v>18</v>
      </c>
      <c r="H660" s="6">
        <v>178</v>
      </c>
      <c r="I660" s="6">
        <v>94</v>
      </c>
      <c r="J660" s="6"/>
      <c r="K660" s="6"/>
      <c r="L660" s="6"/>
      <c r="M660" s="8">
        <f t="shared" si="67"/>
        <v>290</v>
      </c>
      <c r="N660" s="6">
        <v>5</v>
      </c>
      <c r="O660" s="6"/>
      <c r="P660" s="6">
        <v>295</v>
      </c>
      <c r="Q660" s="9">
        <f t="shared" si="66"/>
        <v>7.4206755373592628E-2</v>
      </c>
      <c r="R660" s="9">
        <f t="shared" si="65"/>
        <v>7.4206755373592628E-2</v>
      </c>
      <c r="S660" s="3"/>
    </row>
    <row r="661" spans="2:19" s="4" customFormat="1" ht="15" customHeight="1" x14ac:dyDescent="0.25">
      <c r="B661" s="3" t="s">
        <v>350</v>
      </c>
      <c r="C661" s="3" t="s">
        <v>259</v>
      </c>
      <c r="D661" s="3" t="s">
        <v>610</v>
      </c>
      <c r="E661" s="6">
        <v>1465</v>
      </c>
      <c r="F661" s="6">
        <v>306</v>
      </c>
      <c r="G661" s="6">
        <v>11</v>
      </c>
      <c r="H661" s="6">
        <v>258</v>
      </c>
      <c r="I661" s="6">
        <v>37</v>
      </c>
      <c r="J661" s="6"/>
      <c r="K661" s="6"/>
      <c r="L661" s="6"/>
      <c r="M661" s="8">
        <f t="shared" si="67"/>
        <v>306</v>
      </c>
      <c r="N661" s="6">
        <v>2</v>
      </c>
      <c r="O661" s="6"/>
      <c r="P661" s="6">
        <v>308</v>
      </c>
      <c r="Q661" s="9">
        <f t="shared" si="66"/>
        <v>0.20887372013651878</v>
      </c>
      <c r="R661" s="9">
        <f t="shared" si="65"/>
        <v>0.20887372013651878</v>
      </c>
      <c r="S661" s="3"/>
    </row>
    <row r="662" spans="2:19" s="4" customFormat="1" ht="15" customHeight="1" x14ac:dyDescent="0.25">
      <c r="B662" s="3" t="s">
        <v>350</v>
      </c>
      <c r="C662" s="3" t="s">
        <v>259</v>
      </c>
      <c r="D662" s="3" t="s">
        <v>611</v>
      </c>
      <c r="E662" s="6">
        <v>943</v>
      </c>
      <c r="F662" s="6">
        <v>516</v>
      </c>
      <c r="G662" s="6">
        <v>7</v>
      </c>
      <c r="H662" s="6">
        <v>464</v>
      </c>
      <c r="I662" s="6">
        <v>45</v>
      </c>
      <c r="J662" s="6"/>
      <c r="K662" s="6"/>
      <c r="L662" s="6"/>
      <c r="M662" s="8">
        <f t="shared" si="67"/>
        <v>516</v>
      </c>
      <c r="N662" s="6">
        <v>7</v>
      </c>
      <c r="O662" s="6"/>
      <c r="P662" s="6">
        <v>523</v>
      </c>
      <c r="Q662" s="9">
        <f t="shared" si="66"/>
        <v>0.54718981972428415</v>
      </c>
      <c r="R662" s="9">
        <f t="shared" si="65"/>
        <v>0.54718981972428415</v>
      </c>
      <c r="S662" s="3"/>
    </row>
    <row r="663" spans="2:19" s="4" customFormat="1" ht="15" customHeight="1" x14ac:dyDescent="0.25">
      <c r="B663" s="3" t="s">
        <v>350</v>
      </c>
      <c r="C663" s="3" t="s">
        <v>259</v>
      </c>
      <c r="D663" s="3" t="s">
        <v>364</v>
      </c>
      <c r="E663" s="6">
        <v>2959</v>
      </c>
      <c r="F663" s="6">
        <v>86</v>
      </c>
      <c r="G663" s="6">
        <v>19</v>
      </c>
      <c r="H663" s="6">
        <v>43</v>
      </c>
      <c r="I663" s="6">
        <v>24</v>
      </c>
      <c r="J663" s="6"/>
      <c r="K663" s="6"/>
      <c r="L663" s="6"/>
      <c r="M663" s="8">
        <f t="shared" si="67"/>
        <v>86</v>
      </c>
      <c r="N663" s="6">
        <v>5</v>
      </c>
      <c r="O663" s="6"/>
      <c r="P663" s="6">
        <v>91</v>
      </c>
      <c r="Q663" s="9">
        <f t="shared" si="66"/>
        <v>2.9063872930043935E-2</v>
      </c>
      <c r="R663" s="9">
        <f t="shared" si="65"/>
        <v>2.9063872930043935E-2</v>
      </c>
      <c r="S663" s="3"/>
    </row>
    <row r="664" spans="2:19" s="4" customFormat="1" ht="15" customHeight="1" x14ac:dyDescent="0.25">
      <c r="B664" s="27" t="s">
        <v>626</v>
      </c>
      <c r="C664" s="28"/>
      <c r="D664" s="29"/>
      <c r="E664" s="25">
        <f>SUM(E655:E663)</f>
        <v>23233</v>
      </c>
      <c r="F664" s="25">
        <f>SUM(F655:F663)</f>
        <v>6341</v>
      </c>
      <c r="G664" s="25">
        <f t="shared" ref="G664:P664" si="71">SUM(G655:G663)</f>
        <v>324</v>
      </c>
      <c r="H664" s="25">
        <f t="shared" si="71"/>
        <v>3978</v>
      </c>
      <c r="I664" s="25">
        <f t="shared" si="71"/>
        <v>2039</v>
      </c>
      <c r="J664" s="25"/>
      <c r="K664" s="25"/>
      <c r="L664" s="25"/>
      <c r="M664" s="25">
        <f t="shared" si="71"/>
        <v>6341</v>
      </c>
      <c r="N664" s="25">
        <f>SUM(N655:N663)</f>
        <v>113</v>
      </c>
      <c r="O664" s="25">
        <f>SUM(O655:O663)</f>
        <v>0</v>
      </c>
      <c r="P664" s="25">
        <f t="shared" si="71"/>
        <v>6454</v>
      </c>
      <c r="Q664" s="26">
        <f>F664/E664</f>
        <v>0.27293074506090476</v>
      </c>
      <c r="R664" s="26">
        <f>+M664/E664</f>
        <v>0.27293074506090476</v>
      </c>
      <c r="S664" s="24"/>
    </row>
    <row r="665" spans="2:19" s="4" customFormat="1" ht="15" customHeight="1" x14ac:dyDescent="0.25">
      <c r="B665" s="3" t="s">
        <v>351</v>
      </c>
      <c r="C665" s="3" t="s">
        <v>259</v>
      </c>
      <c r="D665" s="3" t="s">
        <v>612</v>
      </c>
      <c r="E665" s="6">
        <v>5372</v>
      </c>
      <c r="F665" s="6">
        <v>2736</v>
      </c>
      <c r="G665" s="6">
        <v>615</v>
      </c>
      <c r="H665" s="6">
        <v>1109</v>
      </c>
      <c r="I665" s="6">
        <v>764</v>
      </c>
      <c r="J665" s="6">
        <v>1</v>
      </c>
      <c r="K665" s="6"/>
      <c r="L665" s="6"/>
      <c r="M665" s="8">
        <f t="shared" si="67"/>
        <v>2489</v>
      </c>
      <c r="N665" s="6"/>
      <c r="O665" s="6"/>
      <c r="P665" s="6">
        <v>2489</v>
      </c>
      <c r="Q665" s="9">
        <f t="shared" si="66"/>
        <v>0.50930752047654504</v>
      </c>
      <c r="R665" s="9">
        <f t="shared" si="65"/>
        <v>0.4633283693224125</v>
      </c>
      <c r="S665" s="3"/>
    </row>
    <row r="666" spans="2:19" s="4" customFormat="1" ht="15" customHeight="1" x14ac:dyDescent="0.25">
      <c r="B666" s="27" t="s">
        <v>626</v>
      </c>
      <c r="C666" s="28"/>
      <c r="D666" s="29"/>
      <c r="E666" s="25">
        <f>SUM(E665)</f>
        <v>5372</v>
      </c>
      <c r="F666" s="25">
        <f t="shared" ref="F666:P666" si="72">SUM(F665)</f>
        <v>2736</v>
      </c>
      <c r="G666" s="25">
        <f t="shared" si="72"/>
        <v>615</v>
      </c>
      <c r="H666" s="25">
        <f t="shared" si="72"/>
        <v>1109</v>
      </c>
      <c r="I666" s="25">
        <f t="shared" si="72"/>
        <v>764</v>
      </c>
      <c r="J666" s="25">
        <f t="shared" si="72"/>
        <v>1</v>
      </c>
      <c r="K666" s="25"/>
      <c r="L666" s="25"/>
      <c r="M666" s="25">
        <f t="shared" si="72"/>
        <v>2489</v>
      </c>
      <c r="N666" s="25">
        <f>+SUM(N665)</f>
        <v>0</v>
      </c>
      <c r="O666" s="25">
        <f>+SUM(O665)</f>
        <v>0</v>
      </c>
      <c r="P666" s="25">
        <f t="shared" si="72"/>
        <v>2489</v>
      </c>
      <c r="Q666" s="26">
        <f>F666/E666</f>
        <v>0.50930752047654504</v>
      </c>
      <c r="R666" s="26">
        <f>+M666/E666</f>
        <v>0.4633283693224125</v>
      </c>
      <c r="S666" s="24"/>
    </row>
    <row r="667" spans="2:19" s="4" customFormat="1" ht="15" customHeight="1" x14ac:dyDescent="0.25">
      <c r="B667" s="3" t="s">
        <v>352</v>
      </c>
      <c r="C667" s="3" t="s">
        <v>131</v>
      </c>
      <c r="D667" s="3" t="s">
        <v>114</v>
      </c>
      <c r="E667" s="6">
        <v>27586</v>
      </c>
      <c r="F667" s="6">
        <v>715</v>
      </c>
      <c r="G667" s="6">
        <v>681</v>
      </c>
      <c r="H667" s="6">
        <v>15</v>
      </c>
      <c r="I667" s="6">
        <v>2</v>
      </c>
      <c r="J667" s="6">
        <v>1</v>
      </c>
      <c r="K667" s="6"/>
      <c r="L667" s="6"/>
      <c r="M667" s="8">
        <f t="shared" si="67"/>
        <v>699</v>
      </c>
      <c r="N667" s="6">
        <v>1</v>
      </c>
      <c r="O667" s="6"/>
      <c r="P667" s="6">
        <v>700</v>
      </c>
      <c r="Q667" s="9">
        <f t="shared" si="66"/>
        <v>2.5918944392082942E-2</v>
      </c>
      <c r="R667" s="9">
        <f t="shared" si="65"/>
        <v>2.5338940042050315E-2</v>
      </c>
      <c r="S667" s="3"/>
    </row>
    <row r="668" spans="2:19" s="4" customFormat="1" ht="15" customHeight="1" x14ac:dyDescent="0.25">
      <c r="B668" s="3" t="s">
        <v>352</v>
      </c>
      <c r="C668" s="3" t="s">
        <v>131</v>
      </c>
      <c r="D668" s="3" t="s">
        <v>613</v>
      </c>
      <c r="E668" s="6">
        <v>8761</v>
      </c>
      <c r="F668" s="6">
        <v>1520</v>
      </c>
      <c r="G668" s="6">
        <v>899</v>
      </c>
      <c r="H668" s="6">
        <v>553</v>
      </c>
      <c r="I668" s="6">
        <v>2</v>
      </c>
      <c r="J668" s="6">
        <v>3</v>
      </c>
      <c r="K668" s="6"/>
      <c r="L668" s="6"/>
      <c r="M668" s="8">
        <f t="shared" si="67"/>
        <v>1457</v>
      </c>
      <c r="N668" s="6">
        <v>13</v>
      </c>
      <c r="O668" s="6"/>
      <c r="P668" s="6">
        <v>1470</v>
      </c>
      <c r="Q668" s="9">
        <f t="shared" si="66"/>
        <v>0.17349617623558955</v>
      </c>
      <c r="R668" s="9">
        <f t="shared" si="65"/>
        <v>0.1663052162995092</v>
      </c>
      <c r="S668" s="3"/>
    </row>
    <row r="669" spans="2:19" s="4" customFormat="1" ht="15" customHeight="1" x14ac:dyDescent="0.25">
      <c r="B669" s="27" t="s">
        <v>626</v>
      </c>
      <c r="C669" s="28"/>
      <c r="D669" s="29"/>
      <c r="E669" s="25">
        <f>SUM(E667:E668)</f>
        <v>36347</v>
      </c>
      <c r="F669" s="25">
        <f t="shared" ref="F669:O669" si="73">SUM(F667:F668)</f>
        <v>2235</v>
      </c>
      <c r="G669" s="25">
        <f t="shared" si="73"/>
        <v>1580</v>
      </c>
      <c r="H669" s="25">
        <f t="shared" si="73"/>
        <v>568</v>
      </c>
      <c r="I669" s="25">
        <f t="shared" si="73"/>
        <v>4</v>
      </c>
      <c r="J669" s="25">
        <f t="shared" si="73"/>
        <v>4</v>
      </c>
      <c r="K669" s="25"/>
      <c r="L669" s="25"/>
      <c r="M669" s="25">
        <f t="shared" si="73"/>
        <v>2156</v>
      </c>
      <c r="N669" s="25">
        <f t="shared" si="73"/>
        <v>14</v>
      </c>
      <c r="O669" s="25">
        <f t="shared" si="73"/>
        <v>0</v>
      </c>
      <c r="P669" s="25">
        <f>SUM(P667:P668)</f>
        <v>2170</v>
      </c>
      <c r="Q669" s="26">
        <f>F669/E669</f>
        <v>6.1490631964123584E-2</v>
      </c>
      <c r="R669" s="26">
        <f>+M669/E669</f>
        <v>5.9317137590447627E-2</v>
      </c>
      <c r="S669" s="24"/>
    </row>
    <row r="670" spans="2:19" s="4" customFormat="1" ht="15" customHeight="1" x14ac:dyDescent="0.25">
      <c r="B670" s="3" t="s">
        <v>353</v>
      </c>
      <c r="C670" s="3" t="s">
        <v>131</v>
      </c>
      <c r="D670" s="3" t="s">
        <v>614</v>
      </c>
      <c r="E670" s="6">
        <v>2771</v>
      </c>
      <c r="F670" s="6">
        <v>2650</v>
      </c>
      <c r="G670" s="6">
        <v>1459</v>
      </c>
      <c r="H670" s="6">
        <v>625</v>
      </c>
      <c r="I670" s="6">
        <v>84</v>
      </c>
      <c r="J670" s="6"/>
      <c r="K670" s="6"/>
      <c r="L670" s="6"/>
      <c r="M670" s="8">
        <f t="shared" si="67"/>
        <v>2168</v>
      </c>
      <c r="N670" s="6">
        <v>6</v>
      </c>
      <c r="O670" s="6"/>
      <c r="P670" s="6">
        <v>2174</v>
      </c>
      <c r="Q670" s="9">
        <f t="shared" si="66"/>
        <v>0.95633345362684952</v>
      </c>
      <c r="R670" s="9">
        <f t="shared" si="65"/>
        <v>0.78238902923132447</v>
      </c>
      <c r="S670" s="3"/>
    </row>
    <row r="671" spans="2:19" s="4" customFormat="1" ht="15" customHeight="1" x14ac:dyDescent="0.25">
      <c r="B671" s="3" t="s">
        <v>353</v>
      </c>
      <c r="C671" s="3" t="s">
        <v>131</v>
      </c>
      <c r="D671" s="3" t="s">
        <v>615</v>
      </c>
      <c r="E671" s="6">
        <v>651</v>
      </c>
      <c r="F671" s="6">
        <v>651</v>
      </c>
      <c r="G671" s="6">
        <v>201</v>
      </c>
      <c r="H671" s="6">
        <v>220</v>
      </c>
      <c r="I671" s="6">
        <v>2</v>
      </c>
      <c r="J671" s="6"/>
      <c r="K671" s="6"/>
      <c r="L671" s="6"/>
      <c r="M671" s="8">
        <f t="shared" si="67"/>
        <v>423</v>
      </c>
      <c r="N671" s="6">
        <v>1</v>
      </c>
      <c r="O671" s="6"/>
      <c r="P671" s="6">
        <v>424</v>
      </c>
      <c r="Q671" s="9">
        <f t="shared" si="66"/>
        <v>1</v>
      </c>
      <c r="R671" s="9">
        <f t="shared" ref="R671:R682" si="74">+M671/E671</f>
        <v>0.64976958525345618</v>
      </c>
      <c r="S671" s="3"/>
    </row>
    <row r="672" spans="2:19" s="4" customFormat="1" ht="15" customHeight="1" x14ac:dyDescent="0.25">
      <c r="B672" s="27" t="s">
        <v>626</v>
      </c>
      <c r="C672" s="28"/>
      <c r="D672" s="29"/>
      <c r="E672" s="25">
        <f>SUM(E670:E671)</f>
        <v>3422</v>
      </c>
      <c r="F672" s="25">
        <f t="shared" ref="F672:P672" si="75">SUM(F670:F671)</f>
        <v>3301</v>
      </c>
      <c r="G672" s="25">
        <f t="shared" si="75"/>
        <v>1660</v>
      </c>
      <c r="H672" s="25">
        <f t="shared" si="75"/>
        <v>845</v>
      </c>
      <c r="I672" s="25">
        <f t="shared" si="75"/>
        <v>86</v>
      </c>
      <c r="J672" s="25"/>
      <c r="K672" s="25"/>
      <c r="L672" s="25"/>
      <c r="M672" s="25">
        <f>SUM(M670:M671)</f>
        <v>2591</v>
      </c>
      <c r="N672" s="25">
        <f t="shared" si="75"/>
        <v>7</v>
      </c>
      <c r="O672" s="25">
        <f t="shared" si="75"/>
        <v>0</v>
      </c>
      <c r="P672" s="25">
        <f t="shared" si="75"/>
        <v>2598</v>
      </c>
      <c r="Q672" s="26">
        <f>F672/E672</f>
        <v>0.96464056107539453</v>
      </c>
      <c r="R672" s="26">
        <f>+M672/E672</f>
        <v>0.75715955581531269</v>
      </c>
      <c r="S672" s="24"/>
    </row>
    <row r="673" spans="2:20" s="4" customFormat="1" ht="15" customHeight="1" x14ac:dyDescent="0.25">
      <c r="B673" s="3" t="s">
        <v>354</v>
      </c>
      <c r="C673" s="3" t="s">
        <v>361</v>
      </c>
      <c r="D673" s="3" t="s">
        <v>616</v>
      </c>
      <c r="E673" s="6">
        <v>139358</v>
      </c>
      <c r="F673" s="6">
        <v>121529</v>
      </c>
      <c r="G673" s="6">
        <v>18518</v>
      </c>
      <c r="H673" s="6">
        <v>44992</v>
      </c>
      <c r="I673" s="6">
        <v>17114</v>
      </c>
      <c r="J673" s="6">
        <v>7737</v>
      </c>
      <c r="K673" s="6">
        <v>503</v>
      </c>
      <c r="L673" s="6"/>
      <c r="M673" s="8">
        <f t="shared" si="67"/>
        <v>88864</v>
      </c>
      <c r="N673" s="6">
        <v>157</v>
      </c>
      <c r="O673" s="6">
        <v>5</v>
      </c>
      <c r="P673" s="6">
        <v>89026</v>
      </c>
      <c r="Q673" s="9">
        <f t="shared" ref="Q673:Q681" si="76">F673/E673</f>
        <v>0.8720633189339686</v>
      </c>
      <c r="R673" s="9">
        <f t="shared" si="74"/>
        <v>0.63766701588713959</v>
      </c>
      <c r="S673" s="3"/>
    </row>
    <row r="674" spans="2:20" s="4" customFormat="1" ht="15" customHeight="1" x14ac:dyDescent="0.25">
      <c r="B674" s="3" t="s">
        <v>354</v>
      </c>
      <c r="C674" s="3" t="s">
        <v>361</v>
      </c>
      <c r="D674" s="3" t="s">
        <v>617</v>
      </c>
      <c r="E674" s="6">
        <v>16801</v>
      </c>
      <c r="F674" s="6">
        <v>12910</v>
      </c>
      <c r="G674" s="6">
        <v>2686</v>
      </c>
      <c r="H674" s="6">
        <v>2803</v>
      </c>
      <c r="I674" s="6">
        <v>960</v>
      </c>
      <c r="J674" s="6">
        <v>92</v>
      </c>
      <c r="K674" s="6"/>
      <c r="L674" s="6"/>
      <c r="M674" s="8">
        <f t="shared" si="67"/>
        <v>6541</v>
      </c>
      <c r="N674" s="6">
        <v>6</v>
      </c>
      <c r="O674" s="6">
        <v>1</v>
      </c>
      <c r="P674" s="6">
        <v>6548</v>
      </c>
      <c r="Q674" s="9">
        <f t="shared" si="76"/>
        <v>0.76840664246175827</v>
      </c>
      <c r="R674" s="9">
        <f t="shared" si="74"/>
        <v>0.38932206416284743</v>
      </c>
      <c r="S674" s="3"/>
    </row>
    <row r="675" spans="2:20" s="4" customFormat="1" ht="15" customHeight="1" x14ac:dyDescent="0.25">
      <c r="B675" s="3" t="s">
        <v>354</v>
      </c>
      <c r="C675" s="3" t="s">
        <v>361</v>
      </c>
      <c r="D675" s="3" t="s">
        <v>618</v>
      </c>
      <c r="E675" s="6">
        <v>16007</v>
      </c>
      <c r="F675" s="6">
        <v>13535</v>
      </c>
      <c r="G675" s="6">
        <v>666</v>
      </c>
      <c r="H675" s="6">
        <v>6576</v>
      </c>
      <c r="I675" s="6">
        <v>1247</v>
      </c>
      <c r="J675" s="6">
        <v>21</v>
      </c>
      <c r="K675" s="6">
        <v>2</v>
      </c>
      <c r="L675" s="6"/>
      <c r="M675" s="8">
        <f t="shared" si="67"/>
        <v>8512</v>
      </c>
      <c r="N675" s="6">
        <v>9</v>
      </c>
      <c r="O675" s="6"/>
      <c r="P675" s="6">
        <v>8521</v>
      </c>
      <c r="Q675" s="9">
        <f t="shared" si="76"/>
        <v>0.84556756419066659</v>
      </c>
      <c r="R675" s="9">
        <f t="shared" si="74"/>
        <v>0.53176735178359469</v>
      </c>
      <c r="S675" s="3"/>
    </row>
    <row r="676" spans="2:20" s="4" customFormat="1" ht="15" customHeight="1" x14ac:dyDescent="0.25">
      <c r="B676" s="3" t="s">
        <v>354</v>
      </c>
      <c r="C676" s="3" t="s">
        <v>361</v>
      </c>
      <c r="D676" s="3" t="s">
        <v>619</v>
      </c>
      <c r="E676" s="6">
        <v>12687</v>
      </c>
      <c r="F676" s="6">
        <v>12046</v>
      </c>
      <c r="G676" s="6">
        <v>1216</v>
      </c>
      <c r="H676" s="6">
        <v>2154</v>
      </c>
      <c r="I676" s="6">
        <v>1438</v>
      </c>
      <c r="J676" s="6">
        <v>227</v>
      </c>
      <c r="K676" s="6"/>
      <c r="L676" s="6"/>
      <c r="M676" s="8">
        <f t="shared" si="67"/>
        <v>5035</v>
      </c>
      <c r="N676" s="6"/>
      <c r="O676" s="6"/>
      <c r="P676" s="6">
        <v>5035</v>
      </c>
      <c r="Q676" s="9">
        <f t="shared" si="76"/>
        <v>0.94947584141246943</v>
      </c>
      <c r="R676" s="9">
        <f t="shared" si="74"/>
        <v>0.39686293055883975</v>
      </c>
      <c r="S676" s="3"/>
    </row>
    <row r="677" spans="2:20" s="4" customFormat="1" ht="15" customHeight="1" x14ac:dyDescent="0.25">
      <c r="B677" s="3" t="s">
        <v>354</v>
      </c>
      <c r="C677" s="3" t="s">
        <v>361</v>
      </c>
      <c r="D677" s="3" t="s">
        <v>620</v>
      </c>
      <c r="E677" s="6">
        <v>4399</v>
      </c>
      <c r="F677" s="6">
        <v>2278</v>
      </c>
      <c r="G677" s="6">
        <v>89</v>
      </c>
      <c r="H677" s="6">
        <v>1163</v>
      </c>
      <c r="I677" s="6">
        <v>257</v>
      </c>
      <c r="J677" s="6">
        <v>7</v>
      </c>
      <c r="K677" s="6"/>
      <c r="L677" s="6"/>
      <c r="M677" s="8">
        <f t="shared" si="67"/>
        <v>1516</v>
      </c>
      <c r="N677" s="6"/>
      <c r="O677" s="6"/>
      <c r="P677" s="6">
        <v>1516</v>
      </c>
      <c r="Q677" s="9">
        <f t="shared" si="76"/>
        <v>0.51784496476471931</v>
      </c>
      <c r="R677" s="9">
        <f t="shared" si="74"/>
        <v>0.3446237781313935</v>
      </c>
      <c r="S677" s="3" t="s">
        <v>678</v>
      </c>
    </row>
    <row r="678" spans="2:20" s="4" customFormat="1" ht="15" customHeight="1" x14ac:dyDescent="0.25">
      <c r="B678" s="3" t="s">
        <v>354</v>
      </c>
      <c r="C678" s="3" t="s">
        <v>361</v>
      </c>
      <c r="D678" s="3" t="s">
        <v>621</v>
      </c>
      <c r="E678" s="6">
        <v>1679</v>
      </c>
      <c r="F678" s="6">
        <v>582</v>
      </c>
      <c r="G678" s="6">
        <v>4</v>
      </c>
      <c r="H678" s="6">
        <v>355</v>
      </c>
      <c r="I678" s="6"/>
      <c r="J678" s="6"/>
      <c r="K678" s="6"/>
      <c r="L678" s="6"/>
      <c r="M678" s="8">
        <f t="shared" si="67"/>
        <v>359</v>
      </c>
      <c r="N678" s="6"/>
      <c r="O678" s="6"/>
      <c r="P678" s="6">
        <v>359</v>
      </c>
      <c r="Q678" s="9">
        <f>F678/E678</f>
        <v>0.34663490172721856</v>
      </c>
      <c r="R678" s="9">
        <f>+M678/E678</f>
        <v>0.21381774865991662</v>
      </c>
      <c r="S678" s="3"/>
    </row>
    <row r="679" spans="2:20" s="4" customFormat="1" ht="15" customHeight="1" x14ac:dyDescent="0.25">
      <c r="B679" s="3" t="s">
        <v>354</v>
      </c>
      <c r="C679" s="3" t="s">
        <v>361</v>
      </c>
      <c r="D679" s="3" t="s">
        <v>622</v>
      </c>
      <c r="E679" s="6">
        <v>2438</v>
      </c>
      <c r="F679" s="6">
        <v>1257</v>
      </c>
      <c r="G679" s="6">
        <v>229</v>
      </c>
      <c r="H679" s="6">
        <v>778</v>
      </c>
      <c r="I679" s="6">
        <v>1</v>
      </c>
      <c r="J679" s="6"/>
      <c r="K679" s="6"/>
      <c r="L679" s="6"/>
      <c r="M679" s="8">
        <f t="shared" si="67"/>
        <v>1008</v>
      </c>
      <c r="N679" s="6"/>
      <c r="O679" s="6"/>
      <c r="P679" s="6">
        <v>1008</v>
      </c>
      <c r="Q679" s="9">
        <f t="shared" si="76"/>
        <v>0.51558654634946677</v>
      </c>
      <c r="R679" s="9">
        <f t="shared" si="74"/>
        <v>0.41345365053322397</v>
      </c>
      <c r="S679" s="3"/>
    </row>
    <row r="680" spans="2:20" s="4" customFormat="1" ht="15" customHeight="1" x14ac:dyDescent="0.25">
      <c r="B680" s="3" t="s">
        <v>354</v>
      </c>
      <c r="C680" s="3" t="s">
        <v>361</v>
      </c>
      <c r="D680" s="3" t="s">
        <v>623</v>
      </c>
      <c r="E680" s="6">
        <v>1466</v>
      </c>
      <c r="F680" s="6">
        <v>508</v>
      </c>
      <c r="G680" s="6">
        <v>30</v>
      </c>
      <c r="H680" s="6">
        <v>264</v>
      </c>
      <c r="I680" s="6"/>
      <c r="J680" s="6"/>
      <c r="K680" s="6"/>
      <c r="L680" s="6"/>
      <c r="M680" s="8">
        <f t="shared" si="67"/>
        <v>294</v>
      </c>
      <c r="N680" s="6"/>
      <c r="O680" s="6"/>
      <c r="P680" s="6">
        <v>294</v>
      </c>
      <c r="Q680" s="9">
        <f t="shared" si="76"/>
        <v>0.34652114597544337</v>
      </c>
      <c r="R680" s="9">
        <f t="shared" si="74"/>
        <v>0.20054570259208732</v>
      </c>
      <c r="S680" s="3"/>
    </row>
    <row r="681" spans="2:20" s="4" customFormat="1" ht="15" customHeight="1" x14ac:dyDescent="0.25">
      <c r="B681" s="3" t="s">
        <v>354</v>
      </c>
      <c r="C681" s="3" t="s">
        <v>361</v>
      </c>
      <c r="D681" s="3" t="s">
        <v>624</v>
      </c>
      <c r="E681" s="6">
        <v>4441</v>
      </c>
      <c r="F681" s="6">
        <v>2193</v>
      </c>
      <c r="G681" s="6">
        <v>665</v>
      </c>
      <c r="H681" s="6">
        <v>846</v>
      </c>
      <c r="I681" s="6">
        <v>32</v>
      </c>
      <c r="J681" s="6"/>
      <c r="K681" s="6"/>
      <c r="L681" s="6"/>
      <c r="M681" s="8">
        <f t="shared" si="67"/>
        <v>1543</v>
      </c>
      <c r="N681" s="6"/>
      <c r="O681" s="6"/>
      <c r="P681" s="6">
        <v>1543</v>
      </c>
      <c r="Q681" s="9">
        <f t="shared" si="76"/>
        <v>0.49380770096825038</v>
      </c>
      <c r="R681" s="9">
        <f t="shared" si="74"/>
        <v>0.34744426930871425</v>
      </c>
      <c r="S681" s="3"/>
    </row>
    <row r="682" spans="2:20" s="4" customFormat="1" ht="15" customHeight="1" x14ac:dyDescent="0.25">
      <c r="B682" s="3" t="s">
        <v>354</v>
      </c>
      <c r="C682" s="3" t="s">
        <v>361</v>
      </c>
      <c r="D682" s="3" t="s">
        <v>625</v>
      </c>
      <c r="E682" s="6">
        <v>5173</v>
      </c>
      <c r="F682" s="6">
        <v>978</v>
      </c>
      <c r="G682" s="6"/>
      <c r="H682" s="6"/>
      <c r="I682" s="6"/>
      <c r="J682" s="6"/>
      <c r="K682" s="6"/>
      <c r="L682" s="6"/>
      <c r="M682" s="8"/>
      <c r="N682" s="6"/>
      <c r="O682" s="6"/>
      <c r="P682" s="6"/>
      <c r="Q682" s="9">
        <f>F682/E682</f>
        <v>0.18905857336168569</v>
      </c>
      <c r="R682" s="9">
        <f t="shared" si="74"/>
        <v>0</v>
      </c>
      <c r="S682" s="3"/>
    </row>
    <row r="683" spans="2:20" s="4" customFormat="1" ht="15" customHeight="1" x14ac:dyDescent="0.25">
      <c r="B683" s="27" t="s">
        <v>626</v>
      </c>
      <c r="C683" s="28"/>
      <c r="D683" s="29"/>
      <c r="E683" s="25">
        <f>SUM(E673:E682)</f>
        <v>204449</v>
      </c>
      <c r="F683" s="25">
        <f t="shared" ref="F683:P683" si="77">SUM(F673:F682)</f>
        <v>167816</v>
      </c>
      <c r="G683" s="25">
        <f t="shared" si="77"/>
        <v>24103</v>
      </c>
      <c r="H683" s="25">
        <f t="shared" si="77"/>
        <v>59931</v>
      </c>
      <c r="I683" s="25">
        <f t="shared" si="77"/>
        <v>21049</v>
      </c>
      <c r="J683" s="25">
        <f t="shared" si="77"/>
        <v>8084</v>
      </c>
      <c r="K683" s="25">
        <f t="shared" si="77"/>
        <v>505</v>
      </c>
      <c r="L683" s="25"/>
      <c r="M683" s="25">
        <f t="shared" si="77"/>
        <v>113672</v>
      </c>
      <c r="N683" s="25">
        <f t="shared" si="77"/>
        <v>172</v>
      </c>
      <c r="O683" s="25">
        <f t="shared" si="77"/>
        <v>6</v>
      </c>
      <c r="P683" s="25">
        <f t="shared" si="77"/>
        <v>113850</v>
      </c>
      <c r="Q683" s="26">
        <f>F683/E683</f>
        <v>0.82082084040518666</v>
      </c>
      <c r="R683" s="26">
        <f>+M683/E683</f>
        <v>0.55599195887482944</v>
      </c>
      <c r="S683" s="24"/>
    </row>
    <row r="684" spans="2:20" s="4" customFormat="1" ht="15" customHeight="1" x14ac:dyDescent="0.25">
      <c r="B684" s="30" t="s">
        <v>627</v>
      </c>
      <c r="C684" s="31"/>
      <c r="D684" s="32"/>
      <c r="E684" s="33">
        <f>SUM(E120,E153,E167,E169,E235,E237,E241,E297,E313,E325,E334,E350,E395,E451,E457,E488,E507,E519,E521,E534,E536,E545,E557,E569,E541,E650,E652,E654,E664,E666,E669,E672,E683,E483)</f>
        <v>9430711.75</v>
      </c>
      <c r="F684" s="33">
        <f>SUM(F120,F153,F167,F169,F235,F237,F241,F297,F313,F325,F334,F350,F395,F451,F457,F488,F507,F519,F521,F534,F536,F545,F557,F569,F650,F541,F652,F654,F664,F666,F669,F672,F683,F483)</f>
        <v>8789982</v>
      </c>
      <c r="G684" s="33">
        <f>SUM(G120,G153,G167,G169,G235,G237,G241,G297,G313,G325,G334,G350,G395,G451,G457,G488,G507,G519,G521,G541,G534,G536,G545,G557,G569,G650,G652,G654,G664,G666,G669,G672,G683,G483)</f>
        <v>1584858.3449032903</v>
      </c>
      <c r="H684" s="33">
        <f t="shared" ref="H684:L684" si="78">SUM(H120,H153,H167,H169,H235,H237,H241,H297,H313,H325,H334,H350,H395,H451,H457,H488,H507,H519,H521,H541,H534,H536,H545,H557,H569,H650,H652,H654,H664,H666,H669,H672,H683,H483)</f>
        <v>2873703.271419771</v>
      </c>
      <c r="I684" s="33">
        <f t="shared" si="78"/>
        <v>2032571.4166719434</v>
      </c>
      <c r="J684" s="33">
        <f t="shared" si="78"/>
        <v>677701.04733169451</v>
      </c>
      <c r="K684" s="33">
        <f t="shared" si="78"/>
        <v>266368.91967330105</v>
      </c>
      <c r="L684" s="33">
        <f>SUM(L120,L153,L167,L169,L235,L237,L241,L297,L313,L325,L334,L350,L395,L451,L457,L488,L507,L519,L521,L541,L534,L536,L545,L557,L569,L650,L652,L654,L664,L666,L669,L672,L683,L483)</f>
        <v>163404</v>
      </c>
      <c r="M684" s="33">
        <f>SUM(M120,M153,M167,M169,M235,M237,M241,M297,M313,M325,M334,M350,M395,M451,M457,M488,M507,M519,M521,M534,M536,M541,M545,M557,M569,M650,M652,M654,M664,M666,M669,M672,M683,M483)</f>
        <v>7600805</v>
      </c>
      <c r="N684" s="33">
        <f>SUM(N120,N153,N167,N169,N235,N237,N241,N297,N313,N325,N334,N350,N395,N451,N457,N488,N507,N541,N519,N521,N534,N536,N545,N557,N569,N650,N652,N654,N664,N666,N669,N672,N683,N483)</f>
        <v>139335</v>
      </c>
      <c r="O684" s="33">
        <f>SUM(O120,O153,O167,O169,O235,O237,O241,O297,O313,O325,O334,O350,O395,O451,O457,O488,O507,O519,O521,O541,O534,O536,O545,O557,O569,O650,O652,O654,O664,O666,O669,O672,O683,O483)</f>
        <v>4449</v>
      </c>
      <c r="P684" s="33">
        <f>SUM(P120,P153,P167,P169,P235,P237,P241,P297,P313,P325,P334,P350,P395,P451,P457,P488,P507,P519,P521,P534,P536,P545,P557,P569,P650,P541,P652,P654,P664,P666,P669,P672,P683,P483)</f>
        <v>7744589</v>
      </c>
      <c r="Q684" s="34">
        <f>F684/E684</f>
        <v>0.93205923720444539</v>
      </c>
      <c r="R684" s="34">
        <f>+M684/E684</f>
        <v>0.80596302818819587</v>
      </c>
      <c r="S684" s="33"/>
    </row>
    <row r="685" spans="2:20" s="4" customFormat="1" x14ac:dyDescent="0.25">
      <c r="B685" s="11"/>
      <c r="C685" s="11"/>
      <c r="D685" s="11"/>
      <c r="E685" s="12"/>
      <c r="F685" s="12"/>
      <c r="G685" s="11"/>
      <c r="H685" s="11"/>
      <c r="I685" s="11"/>
      <c r="J685" s="11"/>
      <c r="K685" s="11"/>
      <c r="L685" s="11"/>
      <c r="M685" s="11"/>
      <c r="N685" s="11"/>
      <c r="O685" s="11"/>
      <c r="P685" s="13"/>
      <c r="Q685" s="11"/>
      <c r="R685" s="11"/>
      <c r="S685" s="11"/>
      <c r="T685" s="11"/>
    </row>
    <row r="686" spans="2:20" s="4" customFormat="1" x14ac:dyDescent="0.25">
      <c r="B686" s="11" t="s">
        <v>680</v>
      </c>
      <c r="C686" s="11"/>
      <c r="D686" s="11"/>
      <c r="E686" s="12"/>
      <c r="F686" s="12"/>
      <c r="M686" s="11"/>
      <c r="N686" s="11"/>
      <c r="O686" s="11"/>
      <c r="P686" s="13"/>
      <c r="Q686" s="11"/>
      <c r="R686" s="11"/>
      <c r="S686" s="11"/>
      <c r="T686" s="11"/>
    </row>
    <row r="687" spans="2:20" s="4" customFormat="1" ht="15.75" thickBot="1" x14ac:dyDescent="0.3">
      <c r="B687" s="11"/>
      <c r="C687" s="11"/>
      <c r="D687" s="11"/>
      <c r="E687" s="12"/>
      <c r="F687" s="12"/>
      <c r="G687" s="57" t="s">
        <v>687</v>
      </c>
      <c r="H687" s="57"/>
      <c r="I687" s="57"/>
      <c r="J687" s="57"/>
      <c r="K687" s="57"/>
      <c r="L687" s="57"/>
      <c r="M687" s="11"/>
      <c r="N687" s="11"/>
      <c r="O687" s="11"/>
      <c r="P687" s="13"/>
      <c r="Q687" s="11"/>
      <c r="R687" s="11"/>
      <c r="S687" s="11"/>
      <c r="T687" s="11"/>
    </row>
    <row r="688" spans="2:20" s="4" customFormat="1" ht="45.75" thickBot="1" x14ac:dyDescent="0.3">
      <c r="B688" s="38" t="s">
        <v>681</v>
      </c>
      <c r="C688" s="39" t="s">
        <v>682</v>
      </c>
      <c r="D688" s="40" t="s">
        <v>709</v>
      </c>
      <c r="E688" s="12"/>
      <c r="F688" s="12"/>
      <c r="G688" s="45" t="s">
        <v>132</v>
      </c>
      <c r="H688" s="46" t="s">
        <v>133</v>
      </c>
      <c r="I688" s="46" t="s">
        <v>134</v>
      </c>
      <c r="J688" s="46" t="s">
        <v>135</v>
      </c>
      <c r="K688" s="46" t="s">
        <v>136</v>
      </c>
      <c r="L688" s="47" t="s">
        <v>137</v>
      </c>
      <c r="M688" s="11"/>
      <c r="N688" s="11"/>
      <c r="O688" s="11"/>
      <c r="P688" s="13"/>
      <c r="Q688" s="11"/>
      <c r="R688" s="11"/>
      <c r="S688" s="11"/>
      <c r="T688" s="11"/>
    </row>
    <row r="689" spans="2:20" s="4" customFormat="1" x14ac:dyDescent="0.25">
      <c r="B689" s="36" t="s">
        <v>683</v>
      </c>
      <c r="C689" s="37">
        <f>+SUM(M684)</f>
        <v>7600805</v>
      </c>
      <c r="D689" s="50">
        <f>+C689/$C$692</f>
        <v>0.98143426332888684</v>
      </c>
      <c r="E689" s="12"/>
      <c r="F689" s="12"/>
      <c r="G689" s="48">
        <f>+G684</f>
        <v>1584858.3449032903</v>
      </c>
      <c r="H689" s="37">
        <f>+H684</f>
        <v>2873703.271419771</v>
      </c>
      <c r="I689" s="37">
        <f t="shared" ref="G689:L689" si="79">+I684</f>
        <v>2032571.4166719434</v>
      </c>
      <c r="J689" s="37">
        <f t="shared" si="79"/>
        <v>677701.04733169451</v>
      </c>
      <c r="K689" s="37">
        <f t="shared" si="79"/>
        <v>266368.91967330105</v>
      </c>
      <c r="L689" s="49">
        <f t="shared" si="79"/>
        <v>163404</v>
      </c>
      <c r="M689" s="11"/>
      <c r="N689" s="11"/>
      <c r="O689" s="11"/>
      <c r="P689" s="13"/>
      <c r="Q689" s="11"/>
      <c r="R689" s="11"/>
      <c r="S689" s="11"/>
      <c r="T689" s="11"/>
    </row>
    <row r="690" spans="2:20" s="4" customFormat="1" ht="15.75" thickBot="1" x14ac:dyDescent="0.3">
      <c r="B690" s="35" t="s">
        <v>684</v>
      </c>
      <c r="C690" s="8">
        <f>+N684</f>
        <v>139335</v>
      </c>
      <c r="D690" s="51">
        <f t="shared" ref="D690:D691" si="80">+C690/$C$692</f>
        <v>1.7991271066805481E-2</v>
      </c>
      <c r="E690" s="12"/>
      <c r="F690" s="12"/>
      <c r="G690" s="54">
        <f>+G689/$C$689</f>
        <v>0.2085119069497626</v>
      </c>
      <c r="H690" s="55">
        <f t="shared" ref="H690:L690" si="81">+H689/$C$689</f>
        <v>0.37807880499759844</v>
      </c>
      <c r="I690" s="55">
        <f t="shared" si="81"/>
        <v>0.26741528254861735</v>
      </c>
      <c r="J690" s="55">
        <f t="shared" si="81"/>
        <v>8.9161746332354866E-2</v>
      </c>
      <c r="K690" s="55">
        <f t="shared" si="81"/>
        <v>3.5044830076985403E-2</v>
      </c>
      <c r="L690" s="56">
        <f t="shared" si="81"/>
        <v>2.1498249198604623E-2</v>
      </c>
      <c r="M690" s="11"/>
      <c r="N690" s="11"/>
      <c r="O690" s="11"/>
      <c r="P690" s="13"/>
      <c r="Q690" s="11"/>
      <c r="R690" s="11"/>
      <c r="S690" s="11"/>
      <c r="T690" s="11"/>
    </row>
    <row r="691" spans="2:20" s="4" customFormat="1" ht="15.75" thickBot="1" x14ac:dyDescent="0.3">
      <c r="B691" s="41" t="s">
        <v>685</v>
      </c>
      <c r="C691" s="42">
        <f>+O684</f>
        <v>4449</v>
      </c>
      <c r="D691" s="52">
        <f t="shared" si="80"/>
        <v>5.7446560430773018E-4</v>
      </c>
      <c r="E691" s="12"/>
      <c r="F691" s="12"/>
      <c r="G691" s="11"/>
      <c r="H691" s="11"/>
      <c r="I691" s="11"/>
      <c r="J691" s="11"/>
      <c r="K691" s="11"/>
      <c r="L691" s="11"/>
      <c r="M691" s="11"/>
      <c r="N691" s="11"/>
      <c r="O691" s="11"/>
      <c r="P691" s="13"/>
      <c r="Q691" s="11"/>
      <c r="R691" s="11"/>
      <c r="S691" s="11"/>
      <c r="T691" s="11"/>
    </row>
    <row r="692" spans="2:20" s="4" customFormat="1" ht="15.75" thickBot="1" x14ac:dyDescent="0.3">
      <c r="B692" s="43" t="s">
        <v>686</v>
      </c>
      <c r="C692" s="44">
        <f>+SUM(C689:C691)</f>
        <v>7744589</v>
      </c>
      <c r="D692" s="53">
        <f>+SUM(D689:D691)</f>
        <v>1</v>
      </c>
      <c r="E692" s="12"/>
      <c r="F692" s="12"/>
      <c r="G692" s="11"/>
      <c r="H692" s="11"/>
      <c r="I692" s="11"/>
      <c r="J692" s="11"/>
      <c r="K692" s="11"/>
      <c r="L692" s="11"/>
      <c r="M692" s="11"/>
      <c r="N692" s="11"/>
      <c r="O692" s="11"/>
      <c r="P692" s="13"/>
      <c r="Q692" s="11"/>
      <c r="R692" s="11"/>
      <c r="S692" s="11"/>
      <c r="T692" s="11"/>
    </row>
    <row r="693" spans="2:20" s="4" customFormat="1" x14ac:dyDescent="0.25">
      <c r="B693" s="11"/>
      <c r="C693" s="11"/>
      <c r="D693" s="11"/>
      <c r="E693" s="12"/>
      <c r="F693" s="12"/>
      <c r="G693" s="11"/>
      <c r="H693" s="11"/>
      <c r="I693" s="11"/>
      <c r="J693" s="11"/>
      <c r="K693" s="11"/>
      <c r="L693" s="11"/>
      <c r="M693" s="11"/>
      <c r="N693" s="11"/>
      <c r="O693" s="11"/>
      <c r="P693" s="13"/>
      <c r="Q693" s="11"/>
      <c r="R693" s="11"/>
      <c r="S693" s="11"/>
      <c r="T693" s="11"/>
    </row>
    <row r="694" spans="2:20" s="4" customFormat="1" x14ac:dyDescent="0.25">
      <c r="B694" s="11"/>
      <c r="C694" s="11"/>
      <c r="D694" s="11"/>
      <c r="E694" s="12"/>
      <c r="F694" s="12"/>
      <c r="G694" s="11"/>
      <c r="H694" s="11"/>
      <c r="I694" s="11"/>
      <c r="J694" s="11"/>
      <c r="K694" s="11"/>
      <c r="L694" s="11"/>
      <c r="M694" s="11"/>
      <c r="N694" s="11"/>
      <c r="O694" s="11"/>
      <c r="P694" s="13"/>
      <c r="Q694" s="11"/>
      <c r="R694" s="11"/>
      <c r="S694" s="11"/>
      <c r="T694" s="11"/>
    </row>
    <row r="695" spans="2:20" s="4" customFormat="1" x14ac:dyDescent="0.25">
      <c r="B695" s="11"/>
      <c r="C695" s="11"/>
      <c r="D695" s="11"/>
      <c r="E695" s="12"/>
      <c r="F695" s="12"/>
      <c r="G695" s="11"/>
      <c r="H695" s="11"/>
      <c r="I695" s="11"/>
      <c r="J695" s="11"/>
      <c r="K695" s="11"/>
      <c r="L695" s="11"/>
      <c r="M695" s="11"/>
      <c r="N695" s="11"/>
      <c r="O695" s="11"/>
      <c r="P695" s="13"/>
      <c r="Q695" s="11"/>
      <c r="R695" s="11"/>
      <c r="S695" s="11"/>
      <c r="T695" s="11"/>
    </row>
    <row r="696" spans="2:20" s="4" customFormat="1" x14ac:dyDescent="0.25">
      <c r="B696" s="11"/>
      <c r="C696" s="11"/>
      <c r="D696" s="11"/>
      <c r="E696" s="12"/>
      <c r="F696" s="12"/>
      <c r="G696" s="11"/>
      <c r="H696" s="11"/>
      <c r="I696" s="11"/>
      <c r="J696" s="11"/>
      <c r="K696" s="11"/>
      <c r="L696" s="11"/>
      <c r="M696" s="11"/>
      <c r="N696" s="11"/>
      <c r="O696" s="11"/>
      <c r="P696" s="13"/>
      <c r="Q696" s="11"/>
      <c r="R696" s="11"/>
      <c r="S696" s="11"/>
      <c r="T696" s="11"/>
    </row>
    <row r="697" spans="2:20" s="4" customFormat="1" x14ac:dyDescent="0.25">
      <c r="B697" s="11"/>
      <c r="C697" s="11"/>
      <c r="D697" s="11"/>
      <c r="E697" s="12"/>
      <c r="F697" s="12"/>
      <c r="G697" s="11"/>
      <c r="H697" s="11"/>
      <c r="I697" s="11"/>
      <c r="J697" s="11"/>
      <c r="K697" s="11"/>
      <c r="L697" s="11"/>
      <c r="M697" s="11"/>
      <c r="N697" s="11"/>
      <c r="O697" s="11"/>
      <c r="P697" s="13"/>
      <c r="Q697" s="11"/>
      <c r="R697" s="11"/>
      <c r="S697" s="11"/>
      <c r="T697" s="11"/>
    </row>
    <row r="698" spans="2:20" s="4" customFormat="1" x14ac:dyDescent="0.25">
      <c r="B698" s="11"/>
      <c r="C698" s="11"/>
      <c r="D698" s="11"/>
      <c r="E698" s="12"/>
      <c r="F698" s="12"/>
      <c r="G698" s="11"/>
      <c r="H698" s="11"/>
      <c r="I698" s="11"/>
      <c r="J698" s="11"/>
      <c r="K698" s="11"/>
      <c r="L698" s="11"/>
      <c r="M698" s="11"/>
      <c r="N698" s="11"/>
      <c r="O698" s="11"/>
      <c r="P698" s="13"/>
      <c r="Q698" s="11"/>
      <c r="R698" s="11"/>
      <c r="S698" s="11"/>
      <c r="T698" s="11"/>
    </row>
    <row r="699" spans="2:20" s="4" customFormat="1" x14ac:dyDescent="0.25">
      <c r="B699" s="11"/>
      <c r="C699" s="11"/>
      <c r="D699" s="11"/>
      <c r="E699" s="12"/>
      <c r="F699" s="12"/>
      <c r="G699" s="11"/>
      <c r="H699" s="11"/>
      <c r="I699" s="11"/>
      <c r="J699" s="11"/>
      <c r="K699" s="11"/>
      <c r="L699" s="11"/>
      <c r="M699" s="11"/>
      <c r="N699" s="11"/>
      <c r="O699" s="11"/>
      <c r="P699" s="13"/>
      <c r="Q699" s="11"/>
      <c r="R699" s="11"/>
      <c r="S699" s="11"/>
      <c r="T699" s="11"/>
    </row>
    <row r="700" spans="2:20" s="4" customFormat="1" x14ac:dyDescent="0.25">
      <c r="B700" s="11"/>
      <c r="C700" s="11"/>
      <c r="D700" s="11"/>
      <c r="E700" s="12"/>
      <c r="F700" s="12"/>
      <c r="G700" s="11"/>
      <c r="H700" s="11"/>
      <c r="I700" s="11"/>
      <c r="J700" s="11"/>
      <c r="K700" s="11"/>
      <c r="L700" s="11"/>
      <c r="M700" s="11"/>
      <c r="N700" s="11"/>
      <c r="O700" s="11"/>
      <c r="P700" s="13"/>
      <c r="Q700" s="11"/>
      <c r="R700" s="11"/>
      <c r="S700" s="11"/>
      <c r="T700" s="11"/>
    </row>
    <row r="701" spans="2:20" s="4" customFormat="1" x14ac:dyDescent="0.25">
      <c r="B701" s="11"/>
      <c r="C701" s="11"/>
      <c r="D701" s="11"/>
      <c r="E701" s="12"/>
      <c r="F701" s="12"/>
      <c r="G701" s="11"/>
      <c r="H701" s="11"/>
      <c r="I701" s="11"/>
      <c r="J701" s="11"/>
      <c r="K701" s="11"/>
      <c r="L701" s="11"/>
      <c r="M701" s="11"/>
      <c r="N701" s="11"/>
      <c r="O701" s="11"/>
      <c r="P701" s="13"/>
      <c r="Q701" s="11"/>
      <c r="R701" s="11"/>
      <c r="S701" s="11"/>
      <c r="T701" s="11"/>
    </row>
    <row r="702" spans="2:20" s="4" customFormat="1" x14ac:dyDescent="0.25">
      <c r="B702" s="11"/>
      <c r="C702" s="11"/>
      <c r="D702" s="11"/>
      <c r="E702" s="12"/>
      <c r="F702" s="12"/>
      <c r="G702" s="11"/>
      <c r="H702" s="11"/>
      <c r="I702" s="11"/>
      <c r="J702" s="11"/>
      <c r="K702" s="11"/>
      <c r="L702" s="11"/>
      <c r="M702" s="11"/>
      <c r="N702" s="11"/>
      <c r="O702" s="11"/>
      <c r="P702" s="13"/>
      <c r="Q702" s="11"/>
      <c r="R702" s="11"/>
      <c r="S702" s="11"/>
      <c r="T702" s="11"/>
    </row>
    <row r="703" spans="2:20" s="4" customFormat="1" x14ac:dyDescent="0.25">
      <c r="B703" s="11"/>
      <c r="C703" s="11"/>
      <c r="D703" s="11"/>
      <c r="E703" s="12"/>
      <c r="F703" s="12"/>
      <c r="G703" s="11"/>
      <c r="H703" s="11"/>
      <c r="I703" s="11"/>
      <c r="J703" s="11"/>
      <c r="K703" s="11"/>
      <c r="L703" s="11"/>
      <c r="M703" s="11"/>
      <c r="N703" s="11"/>
      <c r="O703" s="11"/>
      <c r="P703" s="13"/>
      <c r="Q703" s="11"/>
      <c r="R703" s="11"/>
      <c r="S703" s="11"/>
      <c r="T703" s="11"/>
    </row>
    <row r="704" spans="2:20" s="4" customFormat="1" x14ac:dyDescent="0.25">
      <c r="B704" s="11"/>
      <c r="C704" s="11"/>
      <c r="D704" s="11"/>
      <c r="E704" s="12"/>
      <c r="F704" s="12"/>
      <c r="G704" s="11"/>
      <c r="H704" s="11"/>
      <c r="I704" s="11"/>
      <c r="J704" s="11"/>
      <c r="K704" s="11"/>
      <c r="L704" s="11"/>
      <c r="M704" s="11"/>
      <c r="N704" s="11"/>
      <c r="O704" s="11"/>
      <c r="P704" s="13"/>
      <c r="Q704" s="11"/>
      <c r="R704" s="11"/>
      <c r="S704" s="11"/>
      <c r="T704" s="11"/>
    </row>
    <row r="705" spans="2:20" s="4" customFormat="1" x14ac:dyDescent="0.25">
      <c r="B705" s="11"/>
      <c r="C705" s="11"/>
      <c r="D705" s="11"/>
      <c r="E705" s="12"/>
      <c r="F705" s="12"/>
      <c r="G705" s="11"/>
      <c r="H705" s="11"/>
      <c r="I705" s="11"/>
      <c r="J705" s="11"/>
      <c r="K705" s="11"/>
      <c r="L705" s="11"/>
      <c r="M705" s="11"/>
      <c r="N705" s="11"/>
      <c r="O705" s="11"/>
      <c r="P705" s="13"/>
      <c r="Q705" s="11"/>
      <c r="R705" s="11"/>
      <c r="S705" s="11"/>
      <c r="T705" s="11"/>
    </row>
    <row r="706" spans="2:20" s="4" customFormat="1" x14ac:dyDescent="0.25">
      <c r="B706" s="11"/>
      <c r="C706" s="11"/>
      <c r="D706" s="11"/>
      <c r="E706" s="12"/>
      <c r="F706" s="12"/>
      <c r="G706" s="11"/>
      <c r="H706" s="11"/>
      <c r="I706" s="11"/>
      <c r="J706" s="11"/>
      <c r="K706" s="11"/>
      <c r="L706" s="11"/>
      <c r="M706" s="11"/>
      <c r="N706" s="11"/>
      <c r="O706" s="11"/>
      <c r="P706" s="13"/>
      <c r="Q706" s="11"/>
      <c r="R706" s="11"/>
      <c r="S706" s="11"/>
      <c r="T706" s="11"/>
    </row>
    <row r="707" spans="2:20" s="4" customFormat="1" x14ac:dyDescent="0.25">
      <c r="B707" s="11"/>
      <c r="C707" s="11"/>
      <c r="D707" s="11"/>
      <c r="E707" s="12"/>
      <c r="F707" s="12"/>
      <c r="G707" s="11"/>
      <c r="H707" s="11"/>
      <c r="I707" s="11"/>
      <c r="J707" s="11"/>
      <c r="K707" s="11"/>
      <c r="L707" s="11"/>
      <c r="M707" s="11"/>
      <c r="N707" s="11"/>
      <c r="O707" s="11"/>
      <c r="P707" s="13"/>
      <c r="Q707" s="11"/>
      <c r="R707" s="11"/>
      <c r="S707" s="11"/>
      <c r="T707" s="11"/>
    </row>
    <row r="708" spans="2:20" s="4" customFormat="1" x14ac:dyDescent="0.25">
      <c r="B708" s="11"/>
      <c r="C708" s="11"/>
      <c r="D708" s="11"/>
      <c r="E708" s="12"/>
      <c r="F708" s="12"/>
      <c r="G708" s="11"/>
      <c r="H708" s="11"/>
      <c r="I708" s="11"/>
      <c r="J708" s="11"/>
      <c r="K708" s="11"/>
      <c r="L708" s="11"/>
      <c r="M708" s="11"/>
      <c r="N708" s="11"/>
      <c r="O708" s="11"/>
      <c r="P708" s="13"/>
      <c r="Q708" s="11"/>
      <c r="R708" s="11"/>
      <c r="S708" s="11"/>
      <c r="T708" s="11"/>
    </row>
    <row r="709" spans="2:20" s="4" customFormat="1" x14ac:dyDescent="0.25">
      <c r="B709" s="11"/>
      <c r="C709" s="11"/>
      <c r="D709" s="11"/>
      <c r="E709" s="12"/>
      <c r="F709" s="12"/>
      <c r="G709" s="11"/>
      <c r="H709" s="11"/>
      <c r="I709" s="11"/>
      <c r="J709" s="11"/>
      <c r="K709" s="11"/>
      <c r="L709" s="11"/>
      <c r="M709" s="11"/>
      <c r="N709" s="11"/>
      <c r="O709" s="11"/>
      <c r="P709" s="13"/>
      <c r="Q709" s="11"/>
      <c r="R709" s="11"/>
      <c r="S709" s="11"/>
      <c r="T709" s="11"/>
    </row>
    <row r="710" spans="2:20" s="4" customFormat="1" x14ac:dyDescent="0.25">
      <c r="B710" s="11"/>
      <c r="C710" s="11"/>
      <c r="D710" s="11"/>
      <c r="E710" s="12"/>
      <c r="F710" s="12"/>
      <c r="G710" s="11"/>
      <c r="H710" s="11"/>
      <c r="I710" s="11"/>
      <c r="J710" s="11"/>
      <c r="K710" s="11"/>
      <c r="L710" s="11"/>
      <c r="M710" s="11"/>
      <c r="N710" s="11"/>
      <c r="O710" s="11"/>
      <c r="P710" s="13"/>
      <c r="Q710" s="11"/>
      <c r="R710" s="11"/>
      <c r="S710" s="11"/>
      <c r="T710" s="11"/>
    </row>
    <row r="711" spans="2:20" s="4" customFormat="1" x14ac:dyDescent="0.25">
      <c r="B711" s="11"/>
      <c r="C711" s="11"/>
      <c r="D711" s="11"/>
      <c r="E711" s="12"/>
      <c r="F711" s="12"/>
      <c r="G711" s="11"/>
      <c r="H711" s="11"/>
      <c r="I711" s="11"/>
      <c r="J711" s="11"/>
      <c r="K711" s="11"/>
      <c r="L711" s="11"/>
      <c r="M711" s="11"/>
      <c r="N711" s="11"/>
      <c r="O711" s="11"/>
      <c r="P711" s="13"/>
      <c r="Q711" s="11"/>
      <c r="R711" s="11"/>
      <c r="S711" s="11"/>
      <c r="T711" s="11"/>
    </row>
    <row r="712" spans="2:20" s="4" customFormat="1" x14ac:dyDescent="0.25">
      <c r="B712" s="11"/>
      <c r="C712" s="11"/>
      <c r="D712" s="11"/>
      <c r="E712" s="12"/>
      <c r="F712" s="12"/>
      <c r="G712" s="11"/>
      <c r="H712" s="11"/>
      <c r="I712" s="11"/>
      <c r="J712" s="11"/>
      <c r="K712" s="11"/>
      <c r="L712" s="11"/>
      <c r="M712" s="11"/>
      <c r="N712" s="11"/>
      <c r="O712" s="11"/>
      <c r="P712" s="13"/>
      <c r="Q712" s="11"/>
      <c r="R712" s="11"/>
      <c r="S712" s="11"/>
      <c r="T712" s="11"/>
    </row>
    <row r="713" spans="2:20" s="4" customFormat="1" x14ac:dyDescent="0.25">
      <c r="B713" s="11"/>
      <c r="C713" s="11"/>
      <c r="D713" s="11"/>
      <c r="E713" s="12"/>
      <c r="F713" s="12"/>
      <c r="G713" s="11"/>
      <c r="H713" s="11"/>
      <c r="I713" s="11"/>
      <c r="J713" s="11"/>
      <c r="K713" s="11"/>
      <c r="L713" s="11"/>
      <c r="M713" s="11"/>
      <c r="N713" s="11"/>
      <c r="O713" s="11"/>
      <c r="P713" s="13"/>
      <c r="Q713" s="11"/>
      <c r="R713" s="11"/>
      <c r="S713" s="11"/>
      <c r="T713" s="11"/>
    </row>
    <row r="714" spans="2:20" s="4" customFormat="1" x14ac:dyDescent="0.25">
      <c r="B714" s="11"/>
      <c r="C714" s="11"/>
      <c r="D714" s="11"/>
      <c r="E714" s="12"/>
      <c r="F714" s="12"/>
      <c r="G714" s="11"/>
      <c r="H714" s="11"/>
      <c r="I714" s="11"/>
      <c r="J714" s="11"/>
      <c r="K714" s="11"/>
      <c r="L714" s="11"/>
      <c r="M714" s="11"/>
      <c r="N714" s="11"/>
      <c r="O714" s="11"/>
      <c r="P714" s="13"/>
      <c r="Q714" s="11"/>
      <c r="R714" s="11"/>
      <c r="S714" s="11"/>
      <c r="T714" s="11"/>
    </row>
    <row r="715" spans="2:20" s="4" customFormat="1" x14ac:dyDescent="0.25">
      <c r="B715" s="11"/>
      <c r="C715" s="11"/>
      <c r="D715" s="11"/>
      <c r="E715" s="12"/>
      <c r="F715" s="12"/>
      <c r="G715" s="11"/>
      <c r="H715" s="11"/>
      <c r="I715" s="11"/>
      <c r="J715" s="11"/>
      <c r="K715" s="11"/>
      <c r="L715" s="11"/>
      <c r="M715" s="11"/>
      <c r="N715" s="11"/>
      <c r="O715" s="11"/>
      <c r="P715" s="13"/>
      <c r="Q715" s="11"/>
      <c r="R715" s="11"/>
      <c r="S715" s="11"/>
      <c r="T715" s="11"/>
    </row>
    <row r="716" spans="2:20" s="4" customFormat="1" x14ac:dyDescent="0.25">
      <c r="B716" s="11"/>
      <c r="C716" s="11"/>
      <c r="D716" s="11"/>
      <c r="E716" s="12"/>
      <c r="F716" s="12"/>
      <c r="G716" s="11"/>
      <c r="H716" s="11"/>
      <c r="I716" s="11"/>
      <c r="J716" s="11"/>
      <c r="K716" s="11"/>
      <c r="L716" s="11"/>
      <c r="M716" s="11"/>
      <c r="N716" s="11"/>
      <c r="O716" s="11"/>
      <c r="P716" s="13"/>
      <c r="Q716" s="11"/>
      <c r="R716" s="11"/>
      <c r="S716" s="11"/>
      <c r="T716" s="11"/>
    </row>
    <row r="717" spans="2:20" s="4" customFormat="1" x14ac:dyDescent="0.25">
      <c r="B717" s="11"/>
      <c r="C717" s="11"/>
      <c r="D717" s="11"/>
      <c r="E717" s="12"/>
      <c r="F717" s="12"/>
      <c r="G717" s="11"/>
      <c r="H717" s="11"/>
      <c r="I717" s="11"/>
      <c r="J717" s="11"/>
      <c r="K717" s="11"/>
      <c r="L717" s="11"/>
      <c r="M717" s="11"/>
      <c r="N717" s="11"/>
      <c r="O717" s="11"/>
      <c r="P717" s="13"/>
      <c r="Q717" s="11"/>
      <c r="R717" s="11"/>
      <c r="S717" s="11"/>
      <c r="T717" s="11"/>
    </row>
    <row r="718" spans="2:20" s="4" customFormat="1" x14ac:dyDescent="0.25">
      <c r="B718" s="11"/>
      <c r="C718" s="11"/>
      <c r="D718" s="11"/>
      <c r="E718" s="12"/>
      <c r="F718" s="12"/>
      <c r="G718" s="11"/>
      <c r="H718" s="11"/>
      <c r="I718" s="11"/>
      <c r="J718" s="11"/>
      <c r="K718" s="11"/>
      <c r="L718" s="11"/>
      <c r="M718" s="11"/>
      <c r="N718" s="11"/>
      <c r="O718" s="11"/>
      <c r="P718" s="13"/>
      <c r="Q718" s="11"/>
      <c r="R718" s="11"/>
      <c r="S718" s="11"/>
      <c r="T718" s="11"/>
    </row>
    <row r="719" spans="2:20" s="4" customFormat="1" x14ac:dyDescent="0.25">
      <c r="B719" s="11"/>
      <c r="C719" s="11"/>
      <c r="D719" s="11"/>
      <c r="E719" s="12"/>
      <c r="F719" s="12"/>
      <c r="G719" s="11"/>
      <c r="H719" s="11"/>
      <c r="I719" s="11"/>
      <c r="J719" s="11"/>
      <c r="K719" s="11"/>
      <c r="L719" s="11"/>
      <c r="M719" s="11"/>
      <c r="N719" s="11"/>
      <c r="O719" s="11"/>
      <c r="P719" s="13"/>
      <c r="Q719" s="11"/>
      <c r="R719" s="11"/>
      <c r="S719" s="11"/>
      <c r="T719" s="11"/>
    </row>
    <row r="720" spans="2:20" s="4" customFormat="1" x14ac:dyDescent="0.25">
      <c r="B720" s="11"/>
      <c r="C720" s="11"/>
      <c r="D720" s="11"/>
      <c r="E720" s="12"/>
      <c r="F720" s="12"/>
      <c r="G720" s="11"/>
      <c r="H720" s="11"/>
      <c r="I720" s="11"/>
      <c r="J720" s="11"/>
      <c r="K720" s="11"/>
      <c r="L720" s="11"/>
      <c r="M720" s="11"/>
      <c r="N720" s="11"/>
      <c r="O720" s="11"/>
      <c r="P720" s="13"/>
      <c r="Q720" s="11"/>
      <c r="R720" s="11"/>
      <c r="S720" s="11"/>
      <c r="T720" s="11"/>
    </row>
    <row r="721" spans="2:20" s="4" customFormat="1" x14ac:dyDescent="0.25">
      <c r="B721" s="11"/>
      <c r="C721" s="11"/>
      <c r="D721" s="11"/>
      <c r="E721" s="12"/>
      <c r="F721" s="12"/>
      <c r="G721" s="11"/>
      <c r="H721" s="11"/>
      <c r="I721" s="11"/>
      <c r="J721" s="11"/>
      <c r="K721" s="11"/>
      <c r="L721" s="11"/>
      <c r="M721" s="11"/>
      <c r="N721" s="11"/>
      <c r="O721" s="11"/>
      <c r="P721" s="13"/>
      <c r="Q721" s="11"/>
      <c r="R721" s="11"/>
      <c r="S721" s="11"/>
      <c r="T721" s="11"/>
    </row>
    <row r="722" spans="2:20" s="4" customFormat="1" x14ac:dyDescent="0.25">
      <c r="B722" s="11"/>
      <c r="C722" s="11"/>
      <c r="D722" s="11"/>
      <c r="E722" s="12"/>
      <c r="F722" s="12"/>
      <c r="G722" s="11"/>
      <c r="H722" s="11"/>
      <c r="I722" s="11"/>
      <c r="J722" s="11"/>
      <c r="K722" s="11"/>
      <c r="L722" s="11"/>
      <c r="M722" s="11"/>
      <c r="N722" s="11"/>
      <c r="O722" s="11"/>
      <c r="P722" s="13"/>
      <c r="Q722" s="11"/>
      <c r="R722" s="11"/>
      <c r="S722" s="11"/>
      <c r="T722" s="11"/>
    </row>
    <row r="723" spans="2:20" s="4" customFormat="1" x14ac:dyDescent="0.25">
      <c r="B723" s="11"/>
      <c r="C723" s="11"/>
      <c r="D723" s="11"/>
      <c r="E723" s="12"/>
      <c r="F723" s="12"/>
      <c r="G723" s="11"/>
      <c r="H723" s="11"/>
      <c r="I723" s="11"/>
      <c r="J723" s="11"/>
      <c r="K723" s="11"/>
      <c r="L723" s="11"/>
      <c r="M723" s="11"/>
      <c r="N723" s="11"/>
      <c r="O723" s="11"/>
      <c r="P723" s="13"/>
      <c r="Q723" s="11"/>
      <c r="R723" s="11"/>
      <c r="S723" s="11"/>
      <c r="T723" s="11"/>
    </row>
    <row r="724" spans="2:20" s="4" customFormat="1" x14ac:dyDescent="0.25">
      <c r="B724" s="11"/>
      <c r="C724" s="11"/>
      <c r="D724" s="11"/>
      <c r="E724" s="12"/>
      <c r="F724" s="12"/>
      <c r="G724" s="11"/>
      <c r="H724" s="11"/>
      <c r="I724" s="11"/>
      <c r="J724" s="11"/>
      <c r="K724" s="11"/>
      <c r="L724" s="11"/>
      <c r="M724" s="11"/>
      <c r="N724" s="11"/>
      <c r="O724" s="11"/>
      <c r="P724" s="13"/>
      <c r="Q724" s="11"/>
      <c r="R724" s="11"/>
      <c r="S724" s="11"/>
      <c r="T724" s="11"/>
    </row>
    <row r="725" spans="2:20" s="4" customFormat="1" x14ac:dyDescent="0.25">
      <c r="B725" s="11"/>
      <c r="C725" s="11"/>
      <c r="D725" s="11"/>
      <c r="E725" s="12"/>
      <c r="F725" s="12"/>
      <c r="G725" s="11"/>
      <c r="H725" s="11"/>
      <c r="I725" s="11"/>
      <c r="J725" s="11"/>
      <c r="K725" s="11"/>
      <c r="L725" s="11"/>
      <c r="M725" s="11"/>
      <c r="N725" s="11"/>
      <c r="O725" s="11"/>
      <c r="P725" s="13"/>
      <c r="Q725" s="11"/>
      <c r="R725" s="11"/>
      <c r="S725" s="11"/>
      <c r="T725" s="11"/>
    </row>
    <row r="726" spans="2:20" s="4" customFormat="1" x14ac:dyDescent="0.25">
      <c r="B726" s="11"/>
      <c r="C726" s="11"/>
      <c r="D726" s="11"/>
      <c r="E726" s="12"/>
      <c r="F726" s="12"/>
      <c r="G726" s="11"/>
      <c r="H726" s="11"/>
      <c r="I726" s="11"/>
      <c r="J726" s="11"/>
      <c r="K726" s="11"/>
      <c r="L726" s="11"/>
      <c r="M726" s="11"/>
      <c r="N726" s="11"/>
      <c r="O726" s="11"/>
      <c r="P726" s="13"/>
      <c r="Q726" s="11"/>
      <c r="R726" s="11"/>
      <c r="S726" s="11"/>
      <c r="T726" s="11"/>
    </row>
    <row r="727" spans="2:20" s="4" customFormat="1" x14ac:dyDescent="0.25">
      <c r="B727" s="11"/>
      <c r="C727" s="11"/>
      <c r="D727" s="11"/>
      <c r="E727" s="12"/>
      <c r="F727" s="12"/>
      <c r="G727" s="11"/>
      <c r="H727" s="11"/>
      <c r="I727" s="11"/>
      <c r="J727" s="11"/>
      <c r="K727" s="11"/>
      <c r="L727" s="11"/>
      <c r="M727" s="11"/>
      <c r="N727" s="11"/>
      <c r="O727" s="11"/>
      <c r="P727" s="13"/>
      <c r="Q727" s="11"/>
      <c r="R727" s="11"/>
      <c r="S727" s="11"/>
      <c r="T727" s="11"/>
    </row>
    <row r="728" spans="2:20" s="4" customFormat="1" x14ac:dyDescent="0.25">
      <c r="B728" s="11"/>
      <c r="C728" s="11"/>
      <c r="D728" s="11"/>
      <c r="E728" s="12"/>
      <c r="F728" s="12"/>
      <c r="G728" s="11"/>
      <c r="H728" s="11"/>
      <c r="I728" s="11"/>
      <c r="J728" s="11"/>
      <c r="K728" s="11"/>
      <c r="L728" s="11"/>
      <c r="M728" s="11"/>
      <c r="N728" s="11"/>
      <c r="O728" s="11"/>
      <c r="P728" s="13"/>
      <c r="Q728" s="11"/>
      <c r="R728" s="11"/>
      <c r="S728" s="11"/>
      <c r="T728" s="11"/>
    </row>
    <row r="729" spans="2:20" s="4" customFormat="1" x14ac:dyDescent="0.25">
      <c r="B729" s="11"/>
      <c r="C729" s="11"/>
      <c r="D729" s="11"/>
      <c r="E729" s="12"/>
      <c r="F729" s="12"/>
      <c r="G729" s="11"/>
      <c r="H729" s="11"/>
      <c r="I729" s="11"/>
      <c r="J729" s="11"/>
      <c r="K729" s="11"/>
      <c r="L729" s="11"/>
      <c r="M729" s="11"/>
      <c r="N729" s="11"/>
      <c r="O729" s="11"/>
      <c r="P729" s="13"/>
      <c r="Q729" s="11"/>
      <c r="R729" s="11"/>
      <c r="S729" s="11"/>
      <c r="T729" s="11"/>
    </row>
    <row r="730" spans="2:20" s="4" customFormat="1" x14ac:dyDescent="0.25">
      <c r="B730" s="11"/>
      <c r="C730" s="11"/>
      <c r="D730" s="11"/>
      <c r="E730" s="12"/>
      <c r="F730" s="12"/>
      <c r="G730" s="11"/>
      <c r="H730" s="11"/>
      <c r="I730" s="11"/>
      <c r="J730" s="11"/>
      <c r="K730" s="11"/>
      <c r="L730" s="11"/>
      <c r="M730" s="11"/>
      <c r="N730" s="11"/>
      <c r="O730" s="11"/>
      <c r="P730" s="13"/>
      <c r="Q730" s="11"/>
      <c r="R730" s="11"/>
      <c r="S730" s="11"/>
      <c r="T730" s="11"/>
    </row>
    <row r="731" spans="2:20" s="4" customFormat="1" x14ac:dyDescent="0.25">
      <c r="B731" s="11"/>
      <c r="C731" s="11"/>
      <c r="D731" s="11"/>
      <c r="E731" s="12"/>
      <c r="F731" s="12"/>
      <c r="G731" s="11"/>
      <c r="H731" s="11"/>
      <c r="I731" s="11"/>
      <c r="J731" s="11"/>
      <c r="K731" s="11"/>
      <c r="L731" s="11"/>
      <c r="M731" s="11"/>
      <c r="N731" s="11"/>
      <c r="O731" s="11"/>
      <c r="P731" s="13"/>
      <c r="Q731" s="11"/>
      <c r="R731" s="11"/>
      <c r="S731" s="11"/>
      <c r="T731" s="11"/>
    </row>
    <row r="732" spans="2:20" s="4" customFormat="1" x14ac:dyDescent="0.25">
      <c r="B732" s="11"/>
      <c r="C732" s="11"/>
      <c r="D732" s="11"/>
      <c r="E732" s="12"/>
      <c r="F732" s="12"/>
      <c r="G732" s="11"/>
      <c r="H732" s="11"/>
      <c r="I732" s="11"/>
      <c r="J732" s="11"/>
      <c r="K732" s="11"/>
      <c r="L732" s="11"/>
      <c r="M732" s="11"/>
      <c r="N732" s="11"/>
      <c r="O732" s="11"/>
      <c r="P732" s="13"/>
      <c r="Q732" s="11"/>
      <c r="R732" s="11"/>
      <c r="S732" s="11"/>
      <c r="T732" s="11"/>
    </row>
    <row r="733" spans="2:20" s="4" customFormat="1" x14ac:dyDescent="0.25">
      <c r="B733" s="11"/>
      <c r="C733" s="11"/>
      <c r="D733" s="11"/>
      <c r="E733" s="12"/>
      <c r="F733" s="12"/>
      <c r="G733" s="11"/>
      <c r="H733" s="11"/>
      <c r="I733" s="11"/>
      <c r="J733" s="11"/>
      <c r="K733" s="11"/>
      <c r="L733" s="11"/>
      <c r="M733" s="11"/>
      <c r="N733" s="11"/>
      <c r="O733" s="11"/>
      <c r="P733" s="13"/>
      <c r="Q733" s="11"/>
      <c r="R733" s="11"/>
      <c r="S733" s="11"/>
      <c r="T733" s="11"/>
    </row>
    <row r="734" spans="2:20" s="4" customFormat="1" x14ac:dyDescent="0.25">
      <c r="B734" s="11"/>
      <c r="C734" s="11"/>
      <c r="D734" s="11"/>
      <c r="E734" s="12"/>
      <c r="F734" s="12"/>
      <c r="G734" s="11"/>
      <c r="H734" s="11"/>
      <c r="I734" s="11"/>
      <c r="J734" s="11"/>
      <c r="K734" s="11"/>
      <c r="L734" s="11"/>
      <c r="M734" s="11"/>
      <c r="N734" s="11"/>
      <c r="O734" s="11"/>
      <c r="P734" s="13"/>
      <c r="Q734" s="11"/>
      <c r="R734" s="11"/>
      <c r="S734" s="11"/>
      <c r="T734" s="11"/>
    </row>
    <row r="735" spans="2:20" s="4" customFormat="1" x14ac:dyDescent="0.25">
      <c r="B735" s="11"/>
      <c r="C735" s="11"/>
      <c r="D735" s="11"/>
      <c r="E735" s="12"/>
      <c r="F735" s="12"/>
      <c r="G735" s="11"/>
      <c r="H735" s="11"/>
      <c r="I735" s="11"/>
      <c r="J735" s="11"/>
      <c r="K735" s="11"/>
      <c r="L735" s="11"/>
      <c r="M735" s="11"/>
      <c r="N735" s="11"/>
      <c r="O735" s="11"/>
      <c r="P735" s="13"/>
      <c r="Q735" s="11"/>
      <c r="R735" s="11"/>
      <c r="S735" s="11"/>
      <c r="T735" s="11"/>
    </row>
    <row r="736" spans="2:20" s="4" customFormat="1" x14ac:dyDescent="0.25">
      <c r="B736" s="11"/>
      <c r="C736" s="11"/>
      <c r="D736" s="11"/>
      <c r="E736" s="12"/>
      <c r="F736" s="12"/>
      <c r="G736" s="11"/>
      <c r="H736" s="11"/>
      <c r="I736" s="11"/>
      <c r="J736" s="11"/>
      <c r="K736" s="11"/>
      <c r="L736" s="11"/>
      <c r="M736" s="11"/>
      <c r="N736" s="11"/>
      <c r="O736" s="11"/>
      <c r="P736" s="13"/>
      <c r="Q736" s="11"/>
      <c r="R736" s="11"/>
      <c r="S736" s="11"/>
      <c r="T736" s="11"/>
    </row>
    <row r="737" spans="2:20" s="4" customFormat="1" x14ac:dyDescent="0.25">
      <c r="B737" s="11"/>
      <c r="C737" s="11"/>
      <c r="D737" s="11"/>
      <c r="E737" s="12"/>
      <c r="F737" s="12"/>
      <c r="G737" s="11"/>
      <c r="H737" s="11"/>
      <c r="I737" s="11"/>
      <c r="J737" s="11"/>
      <c r="K737" s="11"/>
      <c r="L737" s="11"/>
      <c r="M737" s="11"/>
      <c r="N737" s="11"/>
      <c r="O737" s="11"/>
      <c r="P737" s="13"/>
      <c r="Q737" s="11"/>
      <c r="R737" s="11"/>
      <c r="S737" s="11"/>
      <c r="T737" s="11"/>
    </row>
    <row r="738" spans="2:20" s="4" customFormat="1" x14ac:dyDescent="0.25">
      <c r="B738" s="11"/>
      <c r="C738" s="11"/>
      <c r="D738" s="11"/>
      <c r="E738" s="12"/>
      <c r="F738" s="12"/>
      <c r="G738" s="11"/>
      <c r="H738" s="11"/>
      <c r="I738" s="11"/>
      <c r="J738" s="11"/>
      <c r="K738" s="11"/>
      <c r="L738" s="11"/>
      <c r="M738" s="11"/>
      <c r="N738" s="11"/>
      <c r="O738" s="11"/>
      <c r="P738" s="13"/>
      <c r="Q738" s="11"/>
      <c r="R738" s="11"/>
      <c r="S738" s="11"/>
      <c r="T738" s="11"/>
    </row>
    <row r="739" spans="2:20" s="4" customFormat="1" x14ac:dyDescent="0.25">
      <c r="B739" s="11"/>
      <c r="C739" s="11"/>
      <c r="D739" s="11"/>
      <c r="E739" s="12"/>
      <c r="F739" s="12"/>
      <c r="G739" s="11"/>
      <c r="H739" s="11"/>
      <c r="I739" s="11"/>
      <c r="J739" s="11"/>
      <c r="K739" s="11"/>
      <c r="L739" s="11"/>
      <c r="M739" s="11"/>
      <c r="N739" s="11"/>
      <c r="O739" s="11"/>
      <c r="P739" s="13"/>
      <c r="Q739" s="11"/>
      <c r="R739" s="11"/>
      <c r="S739" s="11"/>
      <c r="T739" s="11"/>
    </row>
    <row r="740" spans="2:20" s="4" customFormat="1" x14ac:dyDescent="0.25">
      <c r="B740" s="11"/>
      <c r="C740" s="11"/>
      <c r="D740" s="11"/>
      <c r="E740" s="12"/>
      <c r="F740" s="12"/>
      <c r="G740" s="11"/>
      <c r="H740" s="11"/>
      <c r="I740" s="11"/>
      <c r="J740" s="11"/>
      <c r="K740" s="11"/>
      <c r="L740" s="11"/>
      <c r="M740" s="11"/>
      <c r="N740" s="11"/>
      <c r="O740" s="11"/>
      <c r="P740" s="13"/>
      <c r="Q740" s="11"/>
      <c r="R740" s="11"/>
      <c r="S740" s="11"/>
      <c r="T740" s="11"/>
    </row>
    <row r="741" spans="2:20" s="4" customFormat="1" x14ac:dyDescent="0.25">
      <c r="B741" s="11"/>
      <c r="C741" s="11"/>
      <c r="D741" s="11"/>
      <c r="E741" s="12"/>
      <c r="F741" s="12"/>
      <c r="G741" s="11"/>
      <c r="H741" s="11"/>
      <c r="I741" s="11"/>
      <c r="J741" s="11"/>
      <c r="K741" s="11"/>
      <c r="L741" s="11"/>
      <c r="M741" s="11"/>
      <c r="N741" s="11"/>
      <c r="O741" s="11"/>
      <c r="P741" s="13"/>
      <c r="Q741" s="11"/>
      <c r="R741" s="11"/>
      <c r="S741" s="11"/>
      <c r="T741" s="11"/>
    </row>
    <row r="742" spans="2:20" s="4" customFormat="1" x14ac:dyDescent="0.25">
      <c r="B742" s="11"/>
      <c r="C742" s="11"/>
      <c r="D742" s="11"/>
      <c r="E742" s="12"/>
      <c r="F742" s="12"/>
      <c r="G742" s="11"/>
      <c r="H742" s="11"/>
      <c r="I742" s="11"/>
      <c r="J742" s="11"/>
      <c r="K742" s="11"/>
      <c r="L742" s="11"/>
      <c r="M742" s="11"/>
      <c r="N742" s="11"/>
      <c r="O742" s="11"/>
      <c r="P742" s="13"/>
      <c r="Q742" s="11"/>
      <c r="R742" s="11"/>
      <c r="S742" s="11"/>
      <c r="T742" s="11"/>
    </row>
    <row r="743" spans="2:20" s="4" customFormat="1" x14ac:dyDescent="0.25">
      <c r="B743" s="11"/>
      <c r="C743" s="11"/>
      <c r="D743" s="11"/>
      <c r="E743" s="12"/>
      <c r="F743" s="12"/>
      <c r="G743" s="11"/>
      <c r="H743" s="11"/>
      <c r="I743" s="11"/>
      <c r="J743" s="11"/>
      <c r="K743" s="11"/>
      <c r="L743" s="11"/>
      <c r="M743" s="11"/>
      <c r="N743" s="11"/>
      <c r="O743" s="11"/>
      <c r="P743" s="13"/>
      <c r="Q743" s="11"/>
      <c r="R743" s="11"/>
      <c r="S743" s="11"/>
      <c r="T743" s="11"/>
    </row>
    <row r="744" spans="2:20" s="4" customFormat="1" x14ac:dyDescent="0.25">
      <c r="B744" s="11"/>
      <c r="C744" s="11"/>
      <c r="D744" s="11"/>
      <c r="E744" s="12"/>
      <c r="F744" s="12"/>
      <c r="G744" s="11"/>
      <c r="H744" s="11"/>
      <c r="I744" s="11"/>
      <c r="J744" s="11"/>
      <c r="K744" s="11"/>
      <c r="L744" s="11"/>
      <c r="M744" s="11"/>
      <c r="N744" s="11"/>
      <c r="O744" s="11"/>
      <c r="P744" s="13"/>
      <c r="Q744" s="11"/>
      <c r="R744" s="11"/>
      <c r="S744" s="11"/>
      <c r="T744" s="11"/>
    </row>
    <row r="745" spans="2:20" s="4" customFormat="1" x14ac:dyDescent="0.25">
      <c r="B745" s="11"/>
      <c r="C745" s="11"/>
      <c r="D745" s="11"/>
      <c r="E745" s="12"/>
      <c r="F745" s="12"/>
      <c r="G745" s="11"/>
      <c r="H745" s="11"/>
      <c r="I745" s="11"/>
      <c r="J745" s="11"/>
      <c r="K745" s="11"/>
      <c r="L745" s="11"/>
      <c r="M745" s="11"/>
      <c r="N745" s="11"/>
      <c r="O745" s="11"/>
      <c r="P745" s="13"/>
      <c r="Q745" s="11"/>
      <c r="R745" s="11"/>
      <c r="S745" s="11"/>
      <c r="T745" s="11"/>
    </row>
    <row r="746" spans="2:20" s="4" customFormat="1" x14ac:dyDescent="0.25">
      <c r="B746" s="11"/>
      <c r="C746" s="11"/>
      <c r="D746" s="11"/>
      <c r="E746" s="12"/>
      <c r="F746" s="12"/>
      <c r="G746" s="11"/>
      <c r="H746" s="11"/>
      <c r="I746" s="11"/>
      <c r="J746" s="11"/>
      <c r="K746" s="11"/>
      <c r="L746" s="11"/>
      <c r="M746" s="11"/>
      <c r="N746" s="11"/>
      <c r="O746" s="11"/>
      <c r="P746" s="13"/>
      <c r="Q746" s="11"/>
      <c r="R746" s="11"/>
      <c r="S746" s="11"/>
      <c r="T746" s="11"/>
    </row>
    <row r="747" spans="2:20" s="4" customFormat="1" x14ac:dyDescent="0.25">
      <c r="B747" s="11"/>
      <c r="C747" s="11"/>
      <c r="D747" s="11"/>
      <c r="E747" s="12"/>
      <c r="F747" s="12"/>
      <c r="G747" s="11"/>
      <c r="H747" s="11"/>
      <c r="I747" s="11"/>
      <c r="J747" s="11"/>
      <c r="K747" s="11"/>
      <c r="L747" s="11"/>
      <c r="M747" s="11"/>
      <c r="N747" s="11"/>
      <c r="O747" s="11"/>
      <c r="P747" s="13"/>
      <c r="Q747" s="11"/>
      <c r="R747" s="11"/>
      <c r="S747" s="11"/>
      <c r="T747" s="11"/>
    </row>
    <row r="748" spans="2:20" s="4" customFormat="1" x14ac:dyDescent="0.25">
      <c r="B748" s="11"/>
      <c r="C748" s="11"/>
      <c r="D748" s="11"/>
      <c r="E748" s="12"/>
      <c r="F748" s="12"/>
      <c r="G748" s="11"/>
      <c r="H748" s="11"/>
      <c r="I748" s="11"/>
      <c r="J748" s="11"/>
      <c r="K748" s="11"/>
      <c r="L748" s="11"/>
      <c r="M748" s="11"/>
      <c r="N748" s="11"/>
      <c r="O748" s="11"/>
      <c r="P748" s="13"/>
      <c r="Q748" s="11"/>
      <c r="R748" s="11"/>
      <c r="S748" s="11"/>
      <c r="T748" s="11"/>
    </row>
    <row r="749" spans="2:20" s="4" customFormat="1" x14ac:dyDescent="0.25">
      <c r="B749" s="11"/>
      <c r="C749" s="11"/>
      <c r="D749" s="11"/>
      <c r="E749" s="12"/>
      <c r="F749" s="12"/>
      <c r="G749" s="11"/>
      <c r="H749" s="11"/>
      <c r="I749" s="11"/>
      <c r="J749" s="11"/>
      <c r="K749" s="11"/>
      <c r="L749" s="11"/>
      <c r="M749" s="11"/>
      <c r="N749" s="11"/>
      <c r="O749" s="11"/>
      <c r="P749" s="13"/>
      <c r="Q749" s="11"/>
      <c r="R749" s="11"/>
      <c r="S749" s="11"/>
      <c r="T749" s="11"/>
    </row>
    <row r="750" spans="2:20" s="4" customFormat="1" x14ac:dyDescent="0.25">
      <c r="B750" s="11"/>
      <c r="C750" s="11"/>
      <c r="D750" s="11"/>
      <c r="E750" s="12"/>
      <c r="F750" s="12"/>
      <c r="G750" s="11"/>
      <c r="H750" s="11"/>
      <c r="I750" s="11"/>
      <c r="J750" s="11"/>
      <c r="K750" s="11"/>
      <c r="L750" s="11"/>
      <c r="M750" s="11"/>
      <c r="N750" s="11"/>
      <c r="O750" s="11"/>
      <c r="P750" s="13"/>
      <c r="Q750" s="11"/>
      <c r="R750" s="11"/>
      <c r="S750" s="11"/>
      <c r="T750" s="11"/>
    </row>
    <row r="751" spans="2:20" s="4" customFormat="1" x14ac:dyDescent="0.25">
      <c r="B751" s="11"/>
      <c r="C751" s="11"/>
      <c r="D751" s="11"/>
      <c r="E751" s="12"/>
      <c r="F751" s="12"/>
      <c r="G751" s="11"/>
      <c r="H751" s="11"/>
      <c r="I751" s="11"/>
      <c r="J751" s="11"/>
      <c r="K751" s="11"/>
      <c r="L751" s="11"/>
      <c r="M751" s="11"/>
      <c r="N751" s="11"/>
      <c r="O751" s="11"/>
      <c r="P751" s="13"/>
      <c r="Q751" s="11"/>
      <c r="R751" s="11"/>
      <c r="S751" s="11"/>
      <c r="T751" s="11"/>
    </row>
    <row r="752" spans="2:20" s="4" customFormat="1" x14ac:dyDescent="0.25">
      <c r="B752" s="11"/>
      <c r="C752" s="11"/>
      <c r="D752" s="11"/>
      <c r="E752" s="12"/>
      <c r="F752" s="12"/>
      <c r="G752" s="11"/>
      <c r="H752" s="11"/>
      <c r="I752" s="11"/>
      <c r="J752" s="11"/>
      <c r="K752" s="11"/>
      <c r="L752" s="11"/>
      <c r="M752" s="11"/>
      <c r="N752" s="11"/>
      <c r="O752" s="11"/>
      <c r="P752" s="13"/>
      <c r="Q752" s="11"/>
      <c r="R752" s="11"/>
      <c r="S752" s="11"/>
      <c r="T752" s="11"/>
    </row>
    <row r="753" spans="2:20" s="4" customFormat="1" x14ac:dyDescent="0.25">
      <c r="B753" s="11"/>
      <c r="C753" s="11"/>
      <c r="D753" s="11"/>
      <c r="E753" s="12"/>
      <c r="F753" s="12"/>
      <c r="G753" s="11"/>
      <c r="H753" s="11"/>
      <c r="I753" s="11"/>
      <c r="J753" s="11"/>
      <c r="K753" s="11"/>
      <c r="L753" s="11"/>
      <c r="M753" s="11"/>
      <c r="N753" s="11"/>
      <c r="O753" s="11"/>
      <c r="P753" s="13"/>
      <c r="Q753" s="11"/>
      <c r="R753" s="11"/>
      <c r="S753" s="11"/>
      <c r="T753" s="11"/>
    </row>
    <row r="754" spans="2:20" s="4" customFormat="1" x14ac:dyDescent="0.25">
      <c r="B754" s="11"/>
      <c r="C754" s="11"/>
      <c r="D754" s="11"/>
      <c r="E754" s="12"/>
      <c r="F754" s="12"/>
      <c r="G754" s="11"/>
      <c r="H754" s="11"/>
      <c r="I754" s="11"/>
      <c r="J754" s="11"/>
      <c r="K754" s="11"/>
      <c r="L754" s="11"/>
      <c r="M754" s="11"/>
      <c r="N754" s="11"/>
      <c r="O754" s="11"/>
      <c r="P754" s="13"/>
      <c r="Q754" s="11"/>
      <c r="R754" s="11"/>
      <c r="S754" s="11"/>
      <c r="T754" s="11"/>
    </row>
    <row r="755" spans="2:20" s="4" customFormat="1" x14ac:dyDescent="0.25">
      <c r="B755" s="11"/>
      <c r="C755" s="11"/>
      <c r="D755" s="11"/>
      <c r="E755" s="12"/>
      <c r="F755" s="12"/>
      <c r="G755" s="11"/>
      <c r="H755" s="11"/>
      <c r="I755" s="11"/>
      <c r="J755" s="11"/>
      <c r="K755" s="11"/>
      <c r="L755" s="11"/>
      <c r="M755" s="11"/>
      <c r="N755" s="11"/>
      <c r="O755" s="11"/>
      <c r="P755" s="13"/>
      <c r="Q755" s="11"/>
      <c r="R755" s="11"/>
      <c r="S755" s="11"/>
      <c r="T755" s="11"/>
    </row>
    <row r="756" spans="2:20" s="4" customFormat="1" x14ac:dyDescent="0.25">
      <c r="B756" s="11"/>
      <c r="C756" s="11"/>
      <c r="D756" s="11"/>
      <c r="E756" s="12"/>
      <c r="F756" s="12"/>
      <c r="G756" s="11"/>
      <c r="H756" s="11"/>
      <c r="I756" s="11"/>
      <c r="J756" s="11"/>
      <c r="K756" s="11"/>
      <c r="L756" s="11"/>
      <c r="M756" s="11"/>
      <c r="N756" s="11"/>
      <c r="O756" s="11"/>
      <c r="P756" s="13"/>
      <c r="Q756" s="11"/>
      <c r="R756" s="11"/>
      <c r="S756" s="11"/>
      <c r="T756" s="11"/>
    </row>
    <row r="757" spans="2:20" s="4" customFormat="1" x14ac:dyDescent="0.25">
      <c r="B757" s="11"/>
      <c r="C757" s="11"/>
      <c r="D757" s="11"/>
      <c r="E757" s="12"/>
      <c r="F757" s="12"/>
      <c r="G757" s="11"/>
      <c r="H757" s="11"/>
      <c r="I757" s="11"/>
      <c r="J757" s="11"/>
      <c r="K757" s="11"/>
      <c r="L757" s="11"/>
      <c r="M757" s="11"/>
      <c r="N757" s="11"/>
      <c r="O757" s="11"/>
      <c r="P757" s="13"/>
      <c r="Q757" s="11"/>
      <c r="R757" s="11"/>
      <c r="S757" s="11"/>
      <c r="T757" s="11"/>
    </row>
    <row r="758" spans="2:20" s="4" customFormat="1" x14ac:dyDescent="0.25">
      <c r="B758" s="11"/>
      <c r="C758" s="11"/>
      <c r="D758" s="11"/>
      <c r="E758" s="12"/>
      <c r="F758" s="12"/>
      <c r="G758" s="11"/>
      <c r="H758" s="11"/>
      <c r="I758" s="11"/>
      <c r="J758" s="11"/>
      <c r="K758" s="11"/>
      <c r="L758" s="11"/>
      <c r="M758" s="11"/>
      <c r="N758" s="11"/>
      <c r="O758" s="11"/>
      <c r="P758" s="13"/>
      <c r="Q758" s="11"/>
      <c r="R758" s="11"/>
      <c r="S758" s="11"/>
      <c r="T758" s="11"/>
    </row>
    <row r="759" spans="2:20" s="4" customFormat="1" x14ac:dyDescent="0.25">
      <c r="B759" s="11"/>
      <c r="C759" s="11"/>
      <c r="D759" s="11"/>
      <c r="E759" s="12"/>
      <c r="F759" s="12"/>
      <c r="G759" s="11"/>
      <c r="H759" s="11"/>
      <c r="I759" s="11"/>
      <c r="J759" s="11"/>
      <c r="K759" s="11"/>
      <c r="L759" s="11"/>
      <c r="M759" s="11"/>
      <c r="N759" s="11"/>
      <c r="O759" s="11"/>
      <c r="P759" s="13"/>
      <c r="Q759" s="11"/>
      <c r="R759" s="11"/>
      <c r="S759" s="11"/>
      <c r="T759" s="11"/>
    </row>
    <row r="760" spans="2:20" s="4" customFormat="1" x14ac:dyDescent="0.25">
      <c r="B760" s="11"/>
      <c r="C760" s="11"/>
      <c r="D760" s="11"/>
      <c r="E760" s="12"/>
      <c r="F760" s="12"/>
      <c r="G760" s="11"/>
      <c r="H760" s="11"/>
      <c r="I760" s="11"/>
      <c r="J760" s="11"/>
      <c r="K760" s="11"/>
      <c r="L760" s="11"/>
      <c r="M760" s="11"/>
      <c r="N760" s="11"/>
      <c r="O760" s="11"/>
      <c r="P760" s="13"/>
      <c r="Q760" s="11"/>
      <c r="R760" s="11"/>
      <c r="S760" s="11"/>
      <c r="T760" s="11"/>
    </row>
    <row r="761" spans="2:20" s="4" customFormat="1" x14ac:dyDescent="0.25">
      <c r="B761" s="11"/>
      <c r="C761" s="11"/>
      <c r="D761" s="11"/>
      <c r="E761" s="12"/>
      <c r="F761" s="12"/>
      <c r="G761" s="11"/>
      <c r="H761" s="11"/>
      <c r="I761" s="11"/>
      <c r="J761" s="11"/>
      <c r="K761" s="11"/>
      <c r="L761" s="11"/>
      <c r="M761" s="11"/>
      <c r="N761" s="11"/>
      <c r="O761" s="11"/>
      <c r="P761" s="13"/>
      <c r="Q761" s="11"/>
      <c r="R761" s="11"/>
      <c r="S761" s="11"/>
      <c r="T761" s="11"/>
    </row>
    <row r="762" spans="2:20" s="4" customFormat="1" x14ac:dyDescent="0.25">
      <c r="B762" s="11"/>
      <c r="C762" s="11"/>
      <c r="D762" s="11"/>
      <c r="E762" s="12"/>
      <c r="F762" s="12"/>
      <c r="G762" s="11"/>
      <c r="H762" s="11"/>
      <c r="I762" s="11"/>
      <c r="J762" s="11"/>
      <c r="K762" s="11"/>
      <c r="L762" s="11"/>
      <c r="M762" s="11"/>
      <c r="N762" s="11"/>
      <c r="O762" s="11"/>
      <c r="P762" s="13"/>
      <c r="Q762" s="11"/>
      <c r="R762" s="11"/>
      <c r="S762" s="11"/>
      <c r="T762" s="11"/>
    </row>
    <row r="763" spans="2:20" s="4" customFormat="1" x14ac:dyDescent="0.25">
      <c r="B763" s="11"/>
      <c r="C763" s="11"/>
      <c r="D763" s="11"/>
      <c r="E763" s="12"/>
      <c r="F763" s="12"/>
      <c r="G763" s="11"/>
      <c r="H763" s="11"/>
      <c r="I763" s="11"/>
      <c r="J763" s="11"/>
      <c r="K763" s="11"/>
      <c r="L763" s="11"/>
      <c r="M763" s="11"/>
      <c r="N763" s="11"/>
      <c r="O763" s="11"/>
      <c r="P763" s="13"/>
      <c r="Q763" s="11"/>
      <c r="R763" s="11"/>
      <c r="S763" s="11"/>
      <c r="T763" s="11"/>
    </row>
    <row r="764" spans="2:20" s="4" customFormat="1" x14ac:dyDescent="0.25">
      <c r="B764" s="11"/>
      <c r="C764" s="11"/>
      <c r="D764" s="11"/>
      <c r="E764" s="12"/>
      <c r="F764" s="12"/>
      <c r="G764" s="11"/>
      <c r="H764" s="11"/>
      <c r="I764" s="11"/>
      <c r="J764" s="11"/>
      <c r="K764" s="11"/>
      <c r="L764" s="11"/>
      <c r="M764" s="11"/>
      <c r="N764" s="11"/>
      <c r="O764" s="11"/>
      <c r="P764" s="13"/>
      <c r="Q764" s="11"/>
      <c r="R764" s="11"/>
      <c r="S764" s="11"/>
      <c r="T764" s="11"/>
    </row>
    <row r="765" spans="2:20" s="4" customFormat="1" x14ac:dyDescent="0.25">
      <c r="B765" s="11"/>
      <c r="C765" s="11"/>
      <c r="D765" s="11"/>
      <c r="E765" s="12"/>
      <c r="F765" s="12"/>
      <c r="G765" s="11"/>
      <c r="H765" s="11"/>
      <c r="I765" s="11"/>
      <c r="J765" s="11"/>
      <c r="K765" s="11"/>
      <c r="L765" s="11"/>
      <c r="M765" s="11"/>
      <c r="N765" s="11"/>
      <c r="O765" s="11"/>
      <c r="P765" s="13"/>
      <c r="Q765" s="11"/>
      <c r="R765" s="11"/>
      <c r="S765" s="11"/>
      <c r="T765" s="11"/>
    </row>
    <row r="766" spans="2:20" s="4" customFormat="1" x14ac:dyDescent="0.25">
      <c r="B766" s="11"/>
      <c r="C766" s="11"/>
      <c r="D766" s="11"/>
      <c r="E766" s="12"/>
      <c r="F766" s="12"/>
      <c r="G766" s="11"/>
      <c r="H766" s="11"/>
      <c r="I766" s="11"/>
      <c r="J766" s="11"/>
      <c r="K766" s="11"/>
      <c r="L766" s="11"/>
      <c r="M766" s="11"/>
      <c r="N766" s="11"/>
      <c r="O766" s="11"/>
      <c r="P766" s="13"/>
      <c r="Q766" s="11"/>
      <c r="R766" s="11"/>
      <c r="S766" s="11"/>
      <c r="T766" s="11"/>
    </row>
    <row r="767" spans="2:20" s="4" customFormat="1" x14ac:dyDescent="0.25">
      <c r="B767" s="11"/>
      <c r="C767" s="11"/>
      <c r="D767" s="11"/>
      <c r="E767" s="12"/>
      <c r="F767" s="12"/>
      <c r="G767" s="11"/>
      <c r="H767" s="11"/>
      <c r="I767" s="11"/>
      <c r="J767" s="11"/>
      <c r="K767" s="11"/>
      <c r="L767" s="11"/>
      <c r="M767" s="11"/>
      <c r="N767" s="11"/>
      <c r="O767" s="11"/>
      <c r="P767" s="13"/>
      <c r="Q767" s="11"/>
      <c r="R767" s="11"/>
      <c r="S767" s="11"/>
      <c r="T767" s="11"/>
    </row>
    <row r="768" spans="2:20" s="4" customFormat="1" x14ac:dyDescent="0.25">
      <c r="B768" s="11"/>
      <c r="C768" s="11"/>
      <c r="D768" s="11"/>
      <c r="E768" s="12"/>
      <c r="F768" s="12"/>
      <c r="G768" s="11"/>
      <c r="H768" s="11"/>
      <c r="I768" s="11"/>
      <c r="J768" s="11"/>
      <c r="K768" s="11"/>
      <c r="L768" s="11"/>
      <c r="M768" s="11"/>
      <c r="N768" s="11"/>
      <c r="O768" s="11"/>
      <c r="P768" s="13"/>
      <c r="Q768" s="11"/>
      <c r="R768" s="11"/>
      <c r="S768" s="11"/>
      <c r="T768" s="11"/>
    </row>
    <row r="769" spans="2:20" s="4" customFormat="1" x14ac:dyDescent="0.25">
      <c r="B769" s="11"/>
      <c r="C769" s="11"/>
      <c r="D769" s="11"/>
      <c r="E769" s="12"/>
      <c r="F769" s="12"/>
      <c r="G769" s="11"/>
      <c r="H769" s="11"/>
      <c r="I769" s="11"/>
      <c r="J769" s="11"/>
      <c r="K769" s="11"/>
      <c r="L769" s="11"/>
      <c r="M769" s="11"/>
      <c r="N769" s="11"/>
      <c r="O769" s="11"/>
      <c r="P769" s="13"/>
      <c r="Q769" s="11"/>
      <c r="R769" s="11"/>
      <c r="S769" s="11"/>
      <c r="T769" s="11"/>
    </row>
    <row r="770" spans="2:20" s="4" customFormat="1" x14ac:dyDescent="0.25">
      <c r="B770" s="11"/>
      <c r="C770" s="11"/>
      <c r="D770" s="11"/>
      <c r="E770" s="12"/>
      <c r="F770" s="12"/>
      <c r="G770" s="11"/>
      <c r="H770" s="11"/>
      <c r="I770" s="11"/>
      <c r="J770" s="11"/>
      <c r="K770" s="11"/>
      <c r="L770" s="11"/>
      <c r="M770" s="11"/>
      <c r="N770" s="11"/>
      <c r="O770" s="11"/>
      <c r="P770" s="13"/>
      <c r="Q770" s="11"/>
      <c r="R770" s="11"/>
      <c r="S770" s="11"/>
      <c r="T770" s="11"/>
    </row>
    <row r="771" spans="2:20" s="4" customFormat="1" x14ac:dyDescent="0.25">
      <c r="B771" s="11"/>
      <c r="C771" s="11"/>
      <c r="D771" s="11"/>
      <c r="E771" s="12"/>
      <c r="F771" s="12"/>
      <c r="G771" s="11"/>
      <c r="H771" s="11"/>
      <c r="I771" s="11"/>
      <c r="J771" s="11"/>
      <c r="K771" s="11"/>
      <c r="L771" s="11"/>
      <c r="M771" s="11"/>
      <c r="N771" s="11"/>
      <c r="O771" s="11"/>
      <c r="P771" s="13"/>
      <c r="Q771" s="11"/>
      <c r="R771" s="11"/>
      <c r="S771" s="11"/>
      <c r="T771" s="11"/>
    </row>
    <row r="772" spans="2:20" s="4" customFormat="1" x14ac:dyDescent="0.25">
      <c r="B772" s="11"/>
      <c r="C772" s="11"/>
      <c r="D772" s="11"/>
      <c r="E772" s="12"/>
      <c r="F772" s="12"/>
      <c r="G772" s="11"/>
      <c r="H772" s="11"/>
      <c r="I772" s="11"/>
      <c r="J772" s="11"/>
      <c r="K772" s="11"/>
      <c r="L772" s="11"/>
      <c r="M772" s="11"/>
      <c r="N772" s="11"/>
      <c r="O772" s="11"/>
      <c r="P772" s="13"/>
      <c r="Q772" s="11"/>
      <c r="R772" s="11"/>
      <c r="S772" s="11"/>
      <c r="T772" s="11"/>
    </row>
    <row r="773" spans="2:20" s="4" customFormat="1" x14ac:dyDescent="0.25">
      <c r="B773" s="11"/>
      <c r="C773" s="11"/>
      <c r="D773" s="11"/>
      <c r="E773" s="12"/>
      <c r="F773" s="12"/>
      <c r="G773" s="11"/>
      <c r="H773" s="11"/>
      <c r="I773" s="11"/>
      <c r="J773" s="11"/>
      <c r="K773" s="11"/>
      <c r="L773" s="11"/>
      <c r="M773" s="11"/>
      <c r="N773" s="11"/>
      <c r="O773" s="11"/>
      <c r="P773" s="13"/>
      <c r="Q773" s="11"/>
      <c r="R773" s="11"/>
      <c r="S773" s="11"/>
      <c r="T773" s="11"/>
    </row>
    <row r="774" spans="2:20" s="4" customFormat="1" x14ac:dyDescent="0.25">
      <c r="B774" s="11"/>
      <c r="C774" s="11"/>
      <c r="D774" s="11"/>
      <c r="E774" s="12"/>
      <c r="F774" s="12"/>
      <c r="G774" s="11"/>
      <c r="H774" s="11"/>
      <c r="I774" s="11"/>
      <c r="J774" s="11"/>
      <c r="K774" s="11"/>
      <c r="L774" s="11"/>
      <c r="M774" s="11"/>
      <c r="N774" s="11"/>
      <c r="O774" s="11"/>
      <c r="P774" s="13"/>
      <c r="Q774" s="11"/>
      <c r="R774" s="11"/>
      <c r="S774" s="11"/>
      <c r="T774" s="11"/>
    </row>
    <row r="775" spans="2:20" s="4" customFormat="1" x14ac:dyDescent="0.25">
      <c r="B775" s="11"/>
      <c r="C775" s="11"/>
      <c r="D775" s="11"/>
      <c r="E775" s="12"/>
      <c r="F775" s="12"/>
      <c r="G775" s="11"/>
      <c r="H775" s="11"/>
      <c r="I775" s="11"/>
      <c r="J775" s="11"/>
      <c r="K775" s="11"/>
      <c r="L775" s="11"/>
      <c r="M775" s="11"/>
      <c r="N775" s="11"/>
      <c r="O775" s="11"/>
      <c r="P775" s="13"/>
      <c r="Q775" s="11"/>
      <c r="R775" s="11"/>
      <c r="S775" s="11"/>
      <c r="T775" s="11"/>
    </row>
    <row r="776" spans="2:20" s="4" customFormat="1" x14ac:dyDescent="0.25">
      <c r="B776" s="11"/>
      <c r="C776" s="11"/>
      <c r="D776" s="11"/>
      <c r="E776" s="12"/>
      <c r="F776" s="12"/>
      <c r="G776" s="11"/>
      <c r="H776" s="11"/>
      <c r="I776" s="11"/>
      <c r="J776" s="11"/>
      <c r="K776" s="11"/>
      <c r="L776" s="11"/>
      <c r="M776" s="11"/>
      <c r="N776" s="11"/>
      <c r="O776" s="11"/>
      <c r="P776" s="13"/>
      <c r="Q776" s="11"/>
      <c r="R776" s="11"/>
      <c r="S776" s="11"/>
      <c r="T776" s="11"/>
    </row>
    <row r="777" spans="2:20" s="4" customFormat="1" x14ac:dyDescent="0.25">
      <c r="B777" s="11"/>
      <c r="C777" s="11"/>
      <c r="D777" s="11"/>
      <c r="E777" s="12"/>
      <c r="F777" s="12"/>
      <c r="G777" s="11"/>
      <c r="H777" s="11"/>
      <c r="I777" s="11"/>
      <c r="J777" s="11"/>
      <c r="K777" s="11"/>
      <c r="L777" s="11"/>
      <c r="M777" s="11"/>
      <c r="N777" s="11"/>
      <c r="O777" s="11"/>
      <c r="P777" s="13"/>
      <c r="Q777" s="11"/>
      <c r="R777" s="11"/>
      <c r="S777" s="11"/>
      <c r="T777" s="11"/>
    </row>
    <row r="778" spans="2:20" s="4" customFormat="1" x14ac:dyDescent="0.25">
      <c r="B778" s="11"/>
      <c r="C778" s="11"/>
      <c r="D778" s="11"/>
      <c r="E778" s="12"/>
      <c r="F778" s="12"/>
      <c r="G778" s="11"/>
      <c r="H778" s="11"/>
      <c r="I778" s="11"/>
      <c r="J778" s="11"/>
      <c r="K778" s="11"/>
      <c r="L778" s="11"/>
      <c r="M778" s="11"/>
      <c r="N778" s="11"/>
      <c r="O778" s="11"/>
      <c r="P778" s="13"/>
      <c r="Q778" s="11"/>
      <c r="R778" s="11"/>
      <c r="S778" s="11"/>
      <c r="T778" s="11"/>
    </row>
    <row r="779" spans="2:20" s="4" customFormat="1" x14ac:dyDescent="0.25">
      <c r="B779" s="11"/>
      <c r="C779" s="11"/>
      <c r="D779" s="11"/>
      <c r="E779" s="12"/>
      <c r="F779" s="12"/>
      <c r="G779" s="11"/>
      <c r="H779" s="11"/>
      <c r="I779" s="11"/>
      <c r="J779" s="11"/>
      <c r="K779" s="11"/>
      <c r="L779" s="11"/>
      <c r="M779" s="11"/>
      <c r="N779" s="11"/>
      <c r="O779" s="11"/>
      <c r="P779" s="13"/>
      <c r="Q779" s="11"/>
      <c r="R779" s="11"/>
      <c r="S779" s="11"/>
      <c r="T779" s="11"/>
    </row>
    <row r="780" spans="2:20" s="4" customFormat="1" x14ac:dyDescent="0.25">
      <c r="B780" s="11"/>
      <c r="C780" s="11"/>
      <c r="D780" s="11"/>
      <c r="E780" s="12"/>
      <c r="F780" s="12"/>
      <c r="G780" s="11"/>
      <c r="H780" s="11"/>
      <c r="I780" s="11"/>
      <c r="J780" s="11"/>
      <c r="K780" s="11"/>
      <c r="L780" s="11"/>
      <c r="M780" s="11"/>
      <c r="N780" s="11"/>
      <c r="O780" s="11"/>
      <c r="P780" s="13"/>
      <c r="Q780" s="11"/>
      <c r="R780" s="11"/>
      <c r="S780" s="11"/>
      <c r="T780" s="11"/>
    </row>
    <row r="781" spans="2:20" s="4" customFormat="1" x14ac:dyDescent="0.25">
      <c r="B781" s="11"/>
      <c r="C781" s="11"/>
      <c r="D781" s="11"/>
      <c r="E781" s="12"/>
      <c r="F781" s="12"/>
      <c r="G781" s="11"/>
      <c r="H781" s="11"/>
      <c r="I781" s="11"/>
      <c r="J781" s="11"/>
      <c r="K781" s="11"/>
      <c r="L781" s="11"/>
      <c r="M781" s="11"/>
      <c r="N781" s="11"/>
      <c r="O781" s="11"/>
      <c r="P781" s="13"/>
      <c r="Q781" s="11"/>
      <c r="R781" s="11"/>
      <c r="S781" s="11"/>
      <c r="T781" s="11"/>
    </row>
    <row r="782" spans="2:20" s="4" customFormat="1" x14ac:dyDescent="0.25">
      <c r="B782" s="11"/>
      <c r="C782" s="11"/>
      <c r="D782" s="11"/>
      <c r="E782" s="12"/>
      <c r="F782" s="12"/>
      <c r="G782" s="11"/>
      <c r="H782" s="11"/>
      <c r="I782" s="11"/>
      <c r="J782" s="11"/>
      <c r="K782" s="11"/>
      <c r="L782" s="11"/>
      <c r="M782" s="11"/>
      <c r="N782" s="11"/>
      <c r="O782" s="11"/>
      <c r="P782" s="13"/>
      <c r="Q782" s="11"/>
      <c r="R782" s="11"/>
      <c r="S782" s="11"/>
      <c r="T782" s="11"/>
    </row>
    <row r="783" spans="2:20" s="4" customFormat="1" x14ac:dyDescent="0.25">
      <c r="B783" s="11"/>
      <c r="C783" s="11"/>
      <c r="D783" s="11"/>
      <c r="E783" s="12"/>
      <c r="F783" s="12"/>
      <c r="G783" s="11"/>
      <c r="H783" s="11"/>
      <c r="I783" s="11"/>
      <c r="J783" s="11"/>
      <c r="K783" s="11"/>
      <c r="L783" s="11"/>
      <c r="M783" s="11"/>
      <c r="N783" s="11"/>
      <c r="O783" s="11"/>
      <c r="P783" s="13"/>
      <c r="Q783" s="11"/>
      <c r="R783" s="11"/>
      <c r="S783" s="11"/>
      <c r="T783" s="11"/>
    </row>
    <row r="784" spans="2:20" s="4" customFormat="1" x14ac:dyDescent="0.25">
      <c r="B784" s="11"/>
      <c r="C784" s="11"/>
      <c r="D784" s="11"/>
      <c r="E784" s="12"/>
      <c r="F784" s="12"/>
      <c r="G784" s="11"/>
      <c r="H784" s="11"/>
      <c r="I784" s="11"/>
      <c r="J784" s="11"/>
      <c r="K784" s="11"/>
      <c r="L784" s="11"/>
      <c r="M784" s="11"/>
      <c r="N784" s="11"/>
      <c r="O784" s="11"/>
      <c r="P784" s="13"/>
      <c r="Q784" s="11"/>
      <c r="R784" s="11"/>
      <c r="S784" s="11"/>
      <c r="T784" s="11"/>
    </row>
    <row r="785" spans="2:20" s="4" customFormat="1" x14ac:dyDescent="0.25">
      <c r="B785" s="11"/>
      <c r="C785" s="11"/>
      <c r="D785" s="11"/>
      <c r="E785" s="12"/>
      <c r="F785" s="12"/>
      <c r="G785" s="11"/>
      <c r="H785" s="11"/>
      <c r="I785" s="11"/>
      <c r="J785" s="11"/>
      <c r="K785" s="11"/>
      <c r="L785" s="11"/>
      <c r="M785" s="11"/>
      <c r="N785" s="11"/>
      <c r="O785" s="11"/>
      <c r="P785" s="13"/>
      <c r="Q785" s="11"/>
      <c r="R785" s="11"/>
      <c r="S785" s="11"/>
      <c r="T785" s="11"/>
    </row>
    <row r="786" spans="2:20" s="4" customFormat="1" x14ac:dyDescent="0.25">
      <c r="B786" s="11"/>
      <c r="C786" s="11"/>
      <c r="D786" s="11"/>
      <c r="E786" s="12"/>
      <c r="F786" s="12"/>
      <c r="G786" s="11"/>
      <c r="H786" s="11"/>
      <c r="I786" s="11"/>
      <c r="J786" s="11"/>
      <c r="K786" s="11"/>
      <c r="L786" s="11"/>
      <c r="M786" s="11"/>
      <c r="N786" s="11"/>
      <c r="O786" s="11"/>
      <c r="P786" s="13"/>
      <c r="Q786" s="11"/>
      <c r="R786" s="11"/>
      <c r="S786" s="11"/>
      <c r="T786" s="11"/>
    </row>
    <row r="787" spans="2:20" s="4" customFormat="1" x14ac:dyDescent="0.25">
      <c r="B787" s="11"/>
      <c r="C787" s="11"/>
      <c r="D787" s="11"/>
      <c r="E787" s="12"/>
      <c r="F787" s="12"/>
      <c r="G787" s="11"/>
      <c r="H787" s="11"/>
      <c r="I787" s="11"/>
      <c r="J787" s="11"/>
      <c r="K787" s="11"/>
      <c r="L787" s="11"/>
      <c r="M787" s="11"/>
      <c r="N787" s="11"/>
      <c r="O787" s="11"/>
      <c r="P787" s="13"/>
      <c r="Q787" s="11"/>
      <c r="R787" s="11"/>
      <c r="S787" s="11"/>
      <c r="T787" s="11"/>
    </row>
    <row r="788" spans="2:20" s="4" customFormat="1" x14ac:dyDescent="0.25">
      <c r="B788" s="11"/>
      <c r="C788" s="11"/>
      <c r="D788" s="11"/>
      <c r="E788" s="12"/>
      <c r="F788" s="12"/>
      <c r="G788" s="11"/>
      <c r="H788" s="11"/>
      <c r="I788" s="11"/>
      <c r="J788" s="11"/>
      <c r="K788" s="11"/>
      <c r="L788" s="11"/>
      <c r="M788" s="11"/>
      <c r="N788" s="11"/>
      <c r="O788" s="11"/>
      <c r="P788" s="13"/>
      <c r="Q788" s="11"/>
      <c r="R788" s="11"/>
      <c r="S788" s="11"/>
      <c r="T788" s="11"/>
    </row>
    <row r="789" spans="2:20" s="4" customFormat="1" x14ac:dyDescent="0.25">
      <c r="B789" s="11"/>
      <c r="C789" s="11"/>
      <c r="D789" s="11"/>
      <c r="E789" s="12"/>
      <c r="F789" s="12"/>
      <c r="G789" s="11"/>
      <c r="H789" s="11"/>
      <c r="I789" s="11"/>
      <c r="J789" s="11"/>
      <c r="K789" s="11"/>
      <c r="L789" s="11"/>
      <c r="M789" s="11"/>
      <c r="N789" s="11"/>
      <c r="O789" s="11"/>
      <c r="P789" s="13"/>
      <c r="Q789" s="11"/>
      <c r="R789" s="11"/>
      <c r="S789" s="11"/>
      <c r="T789" s="11"/>
    </row>
    <row r="790" spans="2:20" s="4" customFormat="1" x14ac:dyDescent="0.25">
      <c r="B790" s="11"/>
      <c r="C790" s="11"/>
      <c r="D790" s="11"/>
      <c r="E790" s="12"/>
      <c r="F790" s="12"/>
      <c r="G790" s="11"/>
      <c r="H790" s="11"/>
      <c r="I790" s="11"/>
      <c r="J790" s="11"/>
      <c r="K790" s="11"/>
      <c r="L790" s="11"/>
      <c r="M790" s="11"/>
      <c r="N790" s="11"/>
      <c r="O790" s="11"/>
      <c r="P790" s="13"/>
      <c r="Q790" s="11"/>
      <c r="R790" s="11"/>
      <c r="S790" s="11"/>
      <c r="T790" s="11"/>
    </row>
    <row r="791" spans="2:20" s="4" customFormat="1" x14ac:dyDescent="0.25">
      <c r="B791" s="11"/>
      <c r="C791" s="11"/>
      <c r="D791" s="11"/>
      <c r="E791" s="12"/>
      <c r="F791" s="12"/>
      <c r="G791" s="11"/>
      <c r="H791" s="11"/>
      <c r="I791" s="11"/>
      <c r="J791" s="11"/>
      <c r="K791" s="11"/>
      <c r="L791" s="11"/>
      <c r="M791" s="11"/>
      <c r="N791" s="11"/>
      <c r="O791" s="11"/>
      <c r="P791" s="13"/>
      <c r="Q791" s="11"/>
      <c r="R791" s="11"/>
      <c r="S791" s="11"/>
      <c r="T791" s="11"/>
    </row>
    <row r="792" spans="2:20" s="4" customFormat="1" x14ac:dyDescent="0.25">
      <c r="B792" s="11"/>
      <c r="C792" s="11"/>
      <c r="D792" s="11"/>
      <c r="E792" s="12"/>
      <c r="F792" s="12"/>
      <c r="G792" s="11"/>
      <c r="H792" s="11"/>
      <c r="I792" s="11"/>
      <c r="J792" s="11"/>
      <c r="K792" s="11"/>
      <c r="L792" s="11"/>
      <c r="M792" s="11"/>
      <c r="N792" s="11"/>
      <c r="O792" s="11"/>
      <c r="P792" s="13"/>
      <c r="Q792" s="11"/>
      <c r="R792" s="11"/>
      <c r="S792" s="11"/>
      <c r="T792" s="11"/>
    </row>
    <row r="793" spans="2:20" s="4" customFormat="1" x14ac:dyDescent="0.25">
      <c r="B793" s="11"/>
      <c r="C793" s="11"/>
      <c r="D793" s="11"/>
      <c r="E793" s="12"/>
      <c r="F793" s="12"/>
      <c r="G793" s="11"/>
      <c r="H793" s="11"/>
      <c r="I793" s="11"/>
      <c r="J793" s="11"/>
      <c r="K793" s="11"/>
      <c r="L793" s="11"/>
      <c r="M793" s="11"/>
      <c r="N793" s="11"/>
      <c r="O793" s="11"/>
      <c r="P793" s="13"/>
      <c r="Q793" s="11"/>
      <c r="R793" s="11"/>
      <c r="S793" s="11"/>
      <c r="T793" s="11"/>
    </row>
    <row r="794" spans="2:20" s="4" customFormat="1" x14ac:dyDescent="0.25">
      <c r="B794" s="11"/>
      <c r="C794" s="11"/>
      <c r="D794" s="11"/>
      <c r="E794" s="12"/>
      <c r="F794" s="12"/>
      <c r="G794" s="11"/>
      <c r="H794" s="11"/>
      <c r="I794" s="11"/>
      <c r="J794" s="11"/>
      <c r="K794" s="11"/>
      <c r="L794" s="11"/>
      <c r="M794" s="11"/>
      <c r="N794" s="11"/>
      <c r="O794" s="11"/>
      <c r="P794" s="13"/>
      <c r="Q794" s="11"/>
      <c r="R794" s="11"/>
      <c r="S794" s="11"/>
      <c r="T794" s="11"/>
    </row>
    <row r="795" spans="2:20" s="4" customFormat="1" x14ac:dyDescent="0.25">
      <c r="B795" s="11"/>
      <c r="C795" s="11"/>
      <c r="D795" s="11"/>
      <c r="E795" s="12"/>
      <c r="F795" s="12"/>
      <c r="G795" s="11"/>
      <c r="H795" s="11"/>
      <c r="I795" s="11"/>
      <c r="J795" s="11"/>
      <c r="K795" s="11"/>
      <c r="L795" s="11"/>
      <c r="M795" s="11"/>
      <c r="N795" s="11"/>
      <c r="O795" s="11"/>
      <c r="P795" s="13"/>
      <c r="Q795" s="11"/>
      <c r="R795" s="11"/>
      <c r="S795" s="11"/>
      <c r="T795" s="11"/>
    </row>
    <row r="796" spans="2:20" s="4" customFormat="1" x14ac:dyDescent="0.25">
      <c r="B796" s="11"/>
      <c r="C796" s="11"/>
      <c r="D796" s="11"/>
      <c r="E796" s="12"/>
      <c r="F796" s="12"/>
      <c r="G796" s="11"/>
      <c r="H796" s="11"/>
      <c r="I796" s="11"/>
      <c r="J796" s="11"/>
      <c r="K796" s="11"/>
      <c r="L796" s="11"/>
      <c r="M796" s="11"/>
      <c r="N796" s="11"/>
      <c r="O796" s="11"/>
      <c r="P796" s="13"/>
      <c r="Q796" s="11"/>
      <c r="R796" s="11"/>
      <c r="S796" s="11"/>
      <c r="T796" s="11"/>
    </row>
    <row r="797" spans="2:20" s="4" customFormat="1" x14ac:dyDescent="0.25">
      <c r="B797" s="11"/>
      <c r="C797" s="11"/>
      <c r="D797" s="11"/>
      <c r="E797" s="12"/>
      <c r="F797" s="12"/>
      <c r="G797" s="11"/>
      <c r="H797" s="11"/>
      <c r="I797" s="11"/>
      <c r="J797" s="11"/>
      <c r="K797" s="11"/>
      <c r="L797" s="11"/>
      <c r="M797" s="11"/>
      <c r="N797" s="11"/>
      <c r="O797" s="11"/>
      <c r="P797" s="13"/>
      <c r="Q797" s="11"/>
      <c r="R797" s="11"/>
      <c r="S797" s="11"/>
      <c r="T797" s="11"/>
    </row>
    <row r="798" spans="2:20" s="4" customFormat="1" x14ac:dyDescent="0.25">
      <c r="B798" s="11"/>
      <c r="C798" s="11"/>
      <c r="D798" s="11"/>
      <c r="E798" s="12"/>
      <c r="F798" s="12"/>
      <c r="G798" s="11"/>
      <c r="H798" s="11"/>
      <c r="I798" s="11"/>
      <c r="J798" s="11"/>
      <c r="K798" s="11"/>
      <c r="L798" s="11"/>
      <c r="M798" s="11"/>
      <c r="N798" s="11"/>
      <c r="O798" s="11"/>
      <c r="P798" s="13"/>
      <c r="Q798" s="11"/>
      <c r="R798" s="11"/>
      <c r="S798" s="11"/>
      <c r="T798" s="11"/>
    </row>
    <row r="799" spans="2:20" s="4" customFormat="1" x14ac:dyDescent="0.25">
      <c r="B799" s="11"/>
      <c r="C799" s="11"/>
      <c r="D799" s="11"/>
      <c r="E799" s="12"/>
      <c r="F799" s="12"/>
      <c r="G799" s="11"/>
      <c r="H799" s="11"/>
      <c r="I799" s="11"/>
      <c r="J799" s="11"/>
      <c r="K799" s="11"/>
      <c r="L799" s="11"/>
      <c r="M799" s="11"/>
      <c r="N799" s="11"/>
      <c r="O799" s="11"/>
      <c r="P799" s="13"/>
      <c r="Q799" s="11"/>
      <c r="R799" s="11"/>
      <c r="S799" s="11"/>
      <c r="T799" s="11"/>
    </row>
    <row r="800" spans="2:20" s="4" customFormat="1" x14ac:dyDescent="0.25">
      <c r="B800" s="11"/>
      <c r="C800" s="11"/>
      <c r="D800" s="11"/>
      <c r="E800" s="12"/>
      <c r="F800" s="12"/>
      <c r="G800" s="11"/>
      <c r="H800" s="11"/>
      <c r="I800" s="11"/>
      <c r="J800" s="11"/>
      <c r="K800" s="11"/>
      <c r="L800" s="11"/>
      <c r="M800" s="11"/>
      <c r="N800" s="11"/>
      <c r="O800" s="11"/>
      <c r="P800" s="13"/>
      <c r="Q800" s="11"/>
      <c r="R800" s="11"/>
      <c r="S800" s="11"/>
      <c r="T800" s="11"/>
    </row>
    <row r="801" spans="2:20" s="4" customFormat="1" x14ac:dyDescent="0.25">
      <c r="B801" s="11"/>
      <c r="C801" s="11"/>
      <c r="D801" s="11"/>
      <c r="E801" s="12"/>
      <c r="F801" s="12"/>
      <c r="G801" s="11"/>
      <c r="H801" s="11"/>
      <c r="I801" s="11"/>
      <c r="J801" s="11"/>
      <c r="K801" s="11"/>
      <c r="L801" s="11"/>
      <c r="M801" s="11"/>
      <c r="N801" s="11"/>
      <c r="O801" s="11"/>
      <c r="P801" s="13"/>
      <c r="Q801" s="11"/>
      <c r="R801" s="11"/>
      <c r="S801" s="11"/>
      <c r="T801" s="11"/>
    </row>
    <row r="802" spans="2:20" s="4" customFormat="1" x14ac:dyDescent="0.25">
      <c r="B802" s="11"/>
      <c r="C802" s="11"/>
      <c r="D802" s="11"/>
      <c r="E802" s="12"/>
      <c r="F802" s="12"/>
      <c r="G802" s="11"/>
      <c r="H802" s="11"/>
      <c r="I802" s="11"/>
      <c r="J802" s="11"/>
      <c r="K802" s="11"/>
      <c r="L802" s="11"/>
      <c r="M802" s="11"/>
      <c r="N802" s="11"/>
      <c r="O802" s="11"/>
      <c r="P802" s="13"/>
      <c r="Q802" s="11"/>
      <c r="R802" s="11"/>
      <c r="S802" s="11"/>
      <c r="T802" s="11"/>
    </row>
    <row r="803" spans="2:20" s="4" customFormat="1" x14ac:dyDescent="0.25">
      <c r="B803" s="11"/>
      <c r="C803" s="11"/>
      <c r="D803" s="11"/>
      <c r="E803" s="12"/>
      <c r="F803" s="12"/>
      <c r="G803" s="11"/>
      <c r="H803" s="11"/>
      <c r="I803" s="11"/>
      <c r="J803" s="11"/>
      <c r="K803" s="11"/>
      <c r="L803" s="11"/>
      <c r="M803" s="11"/>
      <c r="N803" s="11"/>
      <c r="O803" s="11"/>
      <c r="P803" s="13"/>
      <c r="Q803" s="11"/>
      <c r="R803" s="11"/>
      <c r="S803" s="11"/>
      <c r="T803" s="11"/>
    </row>
    <row r="804" spans="2:20" s="4" customFormat="1" x14ac:dyDescent="0.25">
      <c r="B804" s="11"/>
      <c r="C804" s="11"/>
      <c r="D804" s="11"/>
      <c r="E804" s="12"/>
      <c r="F804" s="12"/>
      <c r="G804" s="11"/>
      <c r="H804" s="11"/>
      <c r="I804" s="11"/>
      <c r="J804" s="11"/>
      <c r="K804" s="11"/>
      <c r="L804" s="11"/>
      <c r="M804" s="11"/>
      <c r="N804" s="11"/>
      <c r="O804" s="11"/>
      <c r="P804" s="13"/>
      <c r="Q804" s="11"/>
      <c r="R804" s="11"/>
      <c r="S804" s="11"/>
      <c r="T804" s="11"/>
    </row>
    <row r="805" spans="2:20" s="4" customFormat="1" x14ac:dyDescent="0.25">
      <c r="B805" s="11"/>
      <c r="C805" s="11"/>
      <c r="D805" s="11"/>
      <c r="E805" s="12"/>
      <c r="F805" s="12"/>
      <c r="G805" s="11"/>
      <c r="H805" s="11"/>
      <c r="I805" s="11"/>
      <c r="J805" s="11"/>
      <c r="K805" s="11"/>
      <c r="L805" s="11"/>
      <c r="M805" s="11"/>
      <c r="N805" s="11"/>
      <c r="O805" s="11"/>
      <c r="P805" s="13"/>
      <c r="Q805" s="11"/>
      <c r="R805" s="11"/>
      <c r="S805" s="11"/>
      <c r="T805" s="11"/>
    </row>
    <row r="806" spans="2:20" s="4" customFormat="1" x14ac:dyDescent="0.25">
      <c r="B806" s="11"/>
      <c r="C806" s="11"/>
      <c r="D806" s="11"/>
      <c r="E806" s="12"/>
      <c r="F806" s="12"/>
      <c r="G806" s="11"/>
      <c r="H806" s="11"/>
      <c r="I806" s="11"/>
      <c r="J806" s="11"/>
      <c r="K806" s="11"/>
      <c r="L806" s="11"/>
      <c r="M806" s="11"/>
      <c r="N806" s="11"/>
      <c r="O806" s="11"/>
      <c r="P806" s="13"/>
      <c r="Q806" s="11"/>
      <c r="R806" s="11"/>
      <c r="S806" s="11"/>
      <c r="T806" s="11"/>
    </row>
    <row r="807" spans="2:20" s="4" customFormat="1" x14ac:dyDescent="0.25">
      <c r="B807" s="11"/>
      <c r="C807" s="11"/>
      <c r="D807" s="11"/>
      <c r="E807" s="12"/>
      <c r="F807" s="12"/>
      <c r="G807" s="11"/>
      <c r="H807" s="11"/>
      <c r="I807" s="11"/>
      <c r="J807" s="11"/>
      <c r="K807" s="11"/>
      <c r="L807" s="11"/>
      <c r="M807" s="11"/>
      <c r="N807" s="11"/>
      <c r="O807" s="11"/>
      <c r="P807" s="13"/>
      <c r="Q807" s="11"/>
      <c r="R807" s="11"/>
      <c r="S807" s="11"/>
      <c r="T807" s="11"/>
    </row>
    <row r="808" spans="2:20" s="4" customFormat="1" x14ac:dyDescent="0.25">
      <c r="B808" s="11"/>
      <c r="C808" s="11"/>
      <c r="D808" s="11"/>
      <c r="E808" s="12"/>
      <c r="F808" s="12"/>
      <c r="G808" s="11"/>
      <c r="H808" s="11"/>
      <c r="I808" s="11"/>
      <c r="J808" s="11"/>
      <c r="K808" s="11"/>
      <c r="L808" s="11"/>
      <c r="M808" s="11"/>
      <c r="N808" s="11"/>
      <c r="O808" s="11"/>
      <c r="P808" s="13"/>
      <c r="Q808" s="11"/>
      <c r="R808" s="11"/>
      <c r="S808" s="11"/>
      <c r="T808" s="11"/>
    </row>
    <row r="809" spans="2:20" s="4" customFormat="1" x14ac:dyDescent="0.25">
      <c r="B809" s="11"/>
      <c r="C809" s="11"/>
      <c r="D809" s="11"/>
      <c r="E809" s="12"/>
      <c r="F809" s="12"/>
      <c r="G809" s="11"/>
      <c r="H809" s="11"/>
      <c r="I809" s="11"/>
      <c r="J809" s="11"/>
      <c r="K809" s="11"/>
      <c r="L809" s="11"/>
      <c r="M809" s="11"/>
      <c r="N809" s="11"/>
      <c r="O809" s="11"/>
      <c r="P809" s="13"/>
      <c r="Q809" s="11"/>
      <c r="R809" s="11"/>
      <c r="S809" s="11"/>
      <c r="T809" s="11"/>
    </row>
    <row r="810" spans="2:20" s="4" customFormat="1" x14ac:dyDescent="0.25">
      <c r="B810" s="11"/>
      <c r="C810" s="11"/>
      <c r="D810" s="11"/>
      <c r="E810" s="12"/>
      <c r="F810" s="12"/>
      <c r="G810" s="11"/>
      <c r="H810" s="11"/>
      <c r="I810" s="11"/>
      <c r="J810" s="11"/>
      <c r="K810" s="11"/>
      <c r="L810" s="11"/>
      <c r="M810" s="11"/>
      <c r="N810" s="11"/>
      <c r="O810" s="11"/>
      <c r="P810" s="13"/>
      <c r="Q810" s="11"/>
      <c r="R810" s="11"/>
      <c r="S810" s="11"/>
      <c r="T810" s="11"/>
    </row>
    <row r="811" spans="2:20" s="4" customFormat="1" x14ac:dyDescent="0.25">
      <c r="B811" s="11"/>
      <c r="C811" s="11"/>
      <c r="D811" s="11"/>
      <c r="E811" s="12"/>
      <c r="F811" s="12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</row>
    <row r="812" spans="2:20" s="4" customFormat="1" x14ac:dyDescent="0.25">
      <c r="B812" s="11"/>
      <c r="C812" s="11"/>
      <c r="D812" s="11"/>
      <c r="E812" s="12"/>
      <c r="F812" s="12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</row>
    <row r="813" spans="2:20" s="4" customFormat="1" x14ac:dyDescent="0.25">
      <c r="B813" s="11"/>
      <c r="C813" s="11"/>
      <c r="D813" s="11"/>
      <c r="E813" s="12"/>
      <c r="F813" s="12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</row>
    <row r="814" spans="2:20" s="4" customFormat="1" x14ac:dyDescent="0.25">
      <c r="B814" s="11"/>
      <c r="C814" s="11"/>
      <c r="D814" s="11"/>
      <c r="E814" s="12"/>
      <c r="F814" s="12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</row>
    <row r="815" spans="2:20" s="4" customFormat="1" x14ac:dyDescent="0.25">
      <c r="B815" s="11"/>
      <c r="C815" s="11"/>
      <c r="D815" s="11"/>
      <c r="E815" s="12"/>
      <c r="F815" s="12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</row>
    <row r="816" spans="2:20" s="4" customFormat="1" x14ac:dyDescent="0.25">
      <c r="B816" s="11"/>
      <c r="C816" s="11"/>
      <c r="D816" s="11"/>
      <c r="E816" s="12"/>
      <c r="F816" s="12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</row>
    <row r="817" spans="2:20" s="4" customFormat="1" x14ac:dyDescent="0.25">
      <c r="B817" s="11"/>
      <c r="C817" s="11"/>
      <c r="D817" s="11"/>
      <c r="E817" s="12"/>
      <c r="F817" s="12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</row>
    <row r="818" spans="2:20" s="4" customFormat="1" x14ac:dyDescent="0.25">
      <c r="B818" s="11"/>
      <c r="C818" s="11"/>
      <c r="D818" s="11"/>
      <c r="E818" s="12"/>
      <c r="F818" s="12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</row>
    <row r="819" spans="2:20" s="4" customFormat="1" x14ac:dyDescent="0.25">
      <c r="B819" s="11"/>
      <c r="C819" s="11"/>
      <c r="D819" s="11"/>
      <c r="E819" s="12"/>
      <c r="F819" s="12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</row>
    <row r="820" spans="2:20" s="4" customFormat="1" x14ac:dyDescent="0.25">
      <c r="B820" s="11"/>
      <c r="C820" s="11"/>
      <c r="D820" s="11"/>
      <c r="E820" s="12"/>
      <c r="F820" s="12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</row>
    <row r="821" spans="2:20" s="4" customFormat="1" x14ac:dyDescent="0.25">
      <c r="B821" s="11"/>
      <c r="C821" s="11"/>
      <c r="D821" s="11"/>
      <c r="E821" s="12"/>
      <c r="F821" s="12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</row>
    <row r="822" spans="2:20" s="4" customFormat="1" x14ac:dyDescent="0.25">
      <c r="B822" s="11"/>
      <c r="C822" s="11"/>
      <c r="D822" s="11"/>
      <c r="E822" s="12"/>
      <c r="F822" s="12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</row>
    <row r="823" spans="2:20" s="4" customFormat="1" x14ac:dyDescent="0.25">
      <c r="B823" s="11"/>
      <c r="C823" s="11"/>
      <c r="D823" s="11"/>
      <c r="E823" s="12"/>
      <c r="F823" s="12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</row>
    <row r="824" spans="2:20" s="4" customFormat="1" x14ac:dyDescent="0.25">
      <c r="B824" s="11"/>
      <c r="C824" s="11"/>
      <c r="D824" s="11"/>
      <c r="E824" s="12"/>
      <c r="F824" s="12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</row>
    <row r="825" spans="2:20" s="4" customFormat="1" x14ac:dyDescent="0.25">
      <c r="B825" s="11"/>
      <c r="C825" s="11"/>
      <c r="D825" s="11"/>
      <c r="E825" s="12"/>
      <c r="F825" s="12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</row>
    <row r="826" spans="2:20" s="4" customFormat="1" x14ac:dyDescent="0.25">
      <c r="B826" s="11"/>
      <c r="C826" s="11"/>
      <c r="D826" s="11"/>
      <c r="E826" s="12"/>
      <c r="F826" s="12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</row>
    <row r="827" spans="2:20" s="4" customFormat="1" x14ac:dyDescent="0.25">
      <c r="B827" s="11"/>
      <c r="C827" s="11"/>
      <c r="D827" s="11"/>
      <c r="E827" s="12"/>
      <c r="F827" s="12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</row>
    <row r="828" spans="2:20" s="4" customFormat="1" x14ac:dyDescent="0.25">
      <c r="B828" s="11"/>
      <c r="C828" s="11"/>
      <c r="D828" s="11"/>
      <c r="E828" s="12"/>
      <c r="F828" s="12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</row>
    <row r="829" spans="2:20" s="4" customFormat="1" x14ac:dyDescent="0.25">
      <c r="B829" s="11"/>
      <c r="C829" s="11"/>
      <c r="D829" s="11"/>
      <c r="E829" s="12"/>
      <c r="F829" s="12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</row>
    <row r="830" spans="2:20" s="4" customFormat="1" x14ac:dyDescent="0.25">
      <c r="B830" s="11"/>
      <c r="C830" s="11"/>
      <c r="D830" s="11"/>
      <c r="E830" s="12"/>
      <c r="F830" s="12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</row>
    <row r="831" spans="2:20" s="4" customFormat="1" x14ac:dyDescent="0.25">
      <c r="B831" s="11"/>
      <c r="C831" s="11"/>
      <c r="D831" s="11"/>
      <c r="E831" s="12"/>
      <c r="F831" s="12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</row>
    <row r="832" spans="2:20" s="4" customFormat="1" x14ac:dyDescent="0.25">
      <c r="B832" s="11"/>
      <c r="C832" s="11"/>
      <c r="D832" s="11"/>
      <c r="E832" s="12"/>
      <c r="F832" s="12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</row>
    <row r="833" spans="2:20" s="4" customFormat="1" x14ac:dyDescent="0.25">
      <c r="B833" s="11"/>
      <c r="C833" s="11"/>
      <c r="D833" s="11"/>
      <c r="E833" s="12"/>
      <c r="F833" s="12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</row>
    <row r="834" spans="2:20" s="4" customFormat="1" x14ac:dyDescent="0.25">
      <c r="B834" s="11"/>
      <c r="C834" s="11"/>
      <c r="D834" s="11"/>
      <c r="E834" s="12"/>
      <c r="F834" s="12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</row>
    <row r="835" spans="2:20" s="4" customFormat="1" x14ac:dyDescent="0.25">
      <c r="B835" s="11"/>
      <c r="C835" s="11"/>
      <c r="D835" s="11"/>
      <c r="E835" s="12"/>
      <c r="F835" s="12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</row>
    <row r="836" spans="2:20" s="4" customFormat="1" x14ac:dyDescent="0.25">
      <c r="B836" s="11"/>
      <c r="C836" s="11"/>
      <c r="D836" s="11"/>
      <c r="E836" s="12"/>
      <c r="F836" s="12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</row>
    <row r="837" spans="2:20" s="4" customFormat="1" x14ac:dyDescent="0.25">
      <c r="B837" s="11"/>
      <c r="C837" s="11"/>
      <c r="D837" s="11"/>
      <c r="E837" s="12"/>
      <c r="F837" s="12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</row>
    <row r="838" spans="2:20" s="4" customFormat="1" x14ac:dyDescent="0.25">
      <c r="B838" s="11"/>
      <c r="C838" s="11"/>
      <c r="D838" s="11"/>
      <c r="E838" s="12"/>
      <c r="F838" s="12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</row>
    <row r="839" spans="2:20" s="4" customFormat="1" x14ac:dyDescent="0.25">
      <c r="B839" s="11"/>
      <c r="C839" s="11"/>
      <c r="D839" s="11"/>
      <c r="E839" s="12"/>
      <c r="F839" s="12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</row>
    <row r="840" spans="2:20" s="4" customFormat="1" x14ac:dyDescent="0.25">
      <c r="B840" s="11"/>
      <c r="C840" s="11"/>
      <c r="D840" s="11"/>
      <c r="E840" s="12"/>
      <c r="F840" s="12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</row>
    <row r="841" spans="2:20" s="4" customFormat="1" x14ac:dyDescent="0.25">
      <c r="B841" s="11"/>
      <c r="C841" s="11"/>
      <c r="D841" s="11"/>
      <c r="E841" s="12"/>
      <c r="F841" s="12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</row>
    <row r="842" spans="2:20" s="4" customFormat="1" x14ac:dyDescent="0.25">
      <c r="B842" s="11"/>
      <c r="C842" s="11"/>
      <c r="D842" s="11"/>
      <c r="E842" s="12"/>
      <c r="F842" s="12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</row>
    <row r="843" spans="2:20" s="4" customFormat="1" x14ac:dyDescent="0.25">
      <c r="B843" s="11"/>
      <c r="C843" s="11"/>
      <c r="D843" s="11"/>
      <c r="E843" s="12"/>
      <c r="F843" s="12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</row>
    <row r="844" spans="2:20" s="4" customFormat="1" x14ac:dyDescent="0.25">
      <c r="B844" s="11"/>
      <c r="C844" s="11"/>
      <c r="D844" s="11"/>
      <c r="E844" s="12"/>
      <c r="F844" s="12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</row>
    <row r="845" spans="2:20" s="4" customFormat="1" x14ac:dyDescent="0.25">
      <c r="B845" s="11"/>
      <c r="C845" s="11"/>
      <c r="D845" s="11"/>
      <c r="E845" s="12"/>
      <c r="F845" s="12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</row>
    <row r="846" spans="2:20" s="4" customFormat="1" x14ac:dyDescent="0.25">
      <c r="B846" s="11"/>
      <c r="C846" s="11"/>
      <c r="D846" s="11"/>
      <c r="E846" s="12"/>
      <c r="F846" s="12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</row>
    <row r="847" spans="2:20" s="4" customFormat="1" x14ac:dyDescent="0.25">
      <c r="B847" s="11"/>
      <c r="C847" s="11"/>
      <c r="D847" s="11"/>
      <c r="E847" s="12"/>
      <c r="F847" s="12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</row>
    <row r="848" spans="2:20" s="4" customFormat="1" x14ac:dyDescent="0.25">
      <c r="B848" s="11"/>
      <c r="C848" s="11"/>
      <c r="D848" s="11"/>
      <c r="E848" s="12"/>
      <c r="F848" s="12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</row>
    <row r="849" spans="2:20" s="4" customFormat="1" x14ac:dyDescent="0.25">
      <c r="B849" s="11"/>
      <c r="C849" s="11"/>
      <c r="D849" s="11"/>
      <c r="E849" s="12"/>
      <c r="F849" s="12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</row>
    <row r="850" spans="2:20" s="4" customFormat="1" x14ac:dyDescent="0.25">
      <c r="B850" s="11"/>
      <c r="C850" s="11"/>
      <c r="D850" s="11"/>
      <c r="E850" s="12"/>
      <c r="F850" s="12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</row>
    <row r="851" spans="2:20" s="4" customFormat="1" x14ac:dyDescent="0.25">
      <c r="B851" s="11"/>
      <c r="C851" s="11"/>
      <c r="D851" s="11"/>
      <c r="E851" s="12"/>
      <c r="F851" s="12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</row>
    <row r="852" spans="2:20" s="4" customFormat="1" x14ac:dyDescent="0.25">
      <c r="B852" s="11"/>
      <c r="C852" s="11"/>
      <c r="D852" s="11"/>
      <c r="E852" s="12"/>
      <c r="F852" s="12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</row>
    <row r="853" spans="2:20" s="4" customFormat="1" x14ac:dyDescent="0.25">
      <c r="B853" s="11"/>
      <c r="C853" s="11"/>
      <c r="D853" s="11"/>
      <c r="E853" s="12"/>
      <c r="F853" s="12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</row>
    <row r="854" spans="2:20" s="4" customFormat="1" x14ac:dyDescent="0.25">
      <c r="B854" s="11"/>
      <c r="C854" s="11"/>
      <c r="D854" s="11"/>
      <c r="E854" s="12"/>
      <c r="F854" s="12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</row>
    <row r="855" spans="2:20" s="4" customFormat="1" x14ac:dyDescent="0.25">
      <c r="B855" s="11"/>
      <c r="C855" s="11"/>
      <c r="D855" s="11"/>
      <c r="E855" s="12"/>
      <c r="F855" s="12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</row>
    <row r="856" spans="2:20" s="4" customFormat="1" x14ac:dyDescent="0.25">
      <c r="B856" s="11"/>
      <c r="C856" s="11"/>
      <c r="D856" s="11"/>
      <c r="E856" s="12"/>
      <c r="F856" s="12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</row>
    <row r="857" spans="2:20" s="4" customFormat="1" x14ac:dyDescent="0.25">
      <c r="B857" s="11"/>
      <c r="C857" s="11"/>
      <c r="D857" s="11"/>
      <c r="E857" s="12"/>
      <c r="F857" s="12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</row>
    <row r="858" spans="2:20" s="4" customFormat="1" x14ac:dyDescent="0.25">
      <c r="B858" s="11"/>
      <c r="C858" s="11"/>
      <c r="D858" s="11"/>
      <c r="E858" s="12"/>
      <c r="F858" s="12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</row>
    <row r="859" spans="2:20" s="4" customFormat="1" x14ac:dyDescent="0.25">
      <c r="B859" s="11"/>
      <c r="C859" s="11"/>
      <c r="D859" s="11"/>
      <c r="E859" s="12"/>
      <c r="F859" s="12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</row>
    <row r="860" spans="2:20" s="4" customFormat="1" x14ac:dyDescent="0.25">
      <c r="B860" s="11"/>
      <c r="C860" s="11"/>
      <c r="D860" s="11"/>
      <c r="E860" s="12"/>
      <c r="F860" s="12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</row>
    <row r="861" spans="2:20" s="4" customFormat="1" x14ac:dyDescent="0.25">
      <c r="B861" s="11"/>
      <c r="C861" s="11"/>
      <c r="D861" s="11"/>
      <c r="E861" s="12"/>
      <c r="F861" s="12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</row>
    <row r="862" spans="2:20" s="4" customFormat="1" x14ac:dyDescent="0.25">
      <c r="B862" s="11"/>
      <c r="C862" s="11"/>
      <c r="D862" s="11"/>
      <c r="E862" s="12"/>
      <c r="F862" s="12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</row>
    <row r="863" spans="2:20" s="4" customFormat="1" x14ac:dyDescent="0.25">
      <c r="B863" s="11"/>
      <c r="C863" s="11"/>
      <c r="D863" s="11"/>
      <c r="E863" s="12"/>
      <c r="F863" s="12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</row>
    <row r="864" spans="2:20" s="4" customFormat="1" x14ac:dyDescent="0.25">
      <c r="B864" s="11"/>
      <c r="C864" s="11"/>
      <c r="D864" s="11"/>
      <c r="E864" s="12"/>
      <c r="F864" s="12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</row>
    <row r="865" spans="2:20" s="4" customFormat="1" x14ac:dyDescent="0.25">
      <c r="B865" s="11"/>
      <c r="C865" s="11"/>
      <c r="D865" s="11"/>
      <c r="E865" s="12"/>
      <c r="F865" s="12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</row>
    <row r="866" spans="2:20" s="4" customFormat="1" x14ac:dyDescent="0.25">
      <c r="B866" s="11"/>
      <c r="C866" s="11"/>
      <c r="D866" s="11"/>
      <c r="E866" s="12"/>
      <c r="F866" s="12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</row>
    <row r="867" spans="2:20" s="4" customFormat="1" x14ac:dyDescent="0.25">
      <c r="B867" s="11"/>
      <c r="C867" s="11"/>
      <c r="D867" s="11"/>
      <c r="E867" s="12"/>
      <c r="F867" s="12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</row>
    <row r="868" spans="2:20" s="4" customFormat="1" x14ac:dyDescent="0.25">
      <c r="B868" s="11"/>
      <c r="C868" s="11"/>
      <c r="D868" s="11"/>
      <c r="E868" s="12"/>
      <c r="F868" s="12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</row>
    <row r="869" spans="2:20" s="4" customFormat="1" x14ac:dyDescent="0.25">
      <c r="B869" s="11"/>
      <c r="C869" s="11"/>
      <c r="D869" s="11"/>
      <c r="E869" s="12"/>
      <c r="F869" s="12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</row>
    <row r="870" spans="2:20" s="4" customFormat="1" x14ac:dyDescent="0.25">
      <c r="B870" s="11"/>
      <c r="C870" s="11"/>
      <c r="D870" s="11"/>
      <c r="E870" s="12"/>
      <c r="F870" s="12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</row>
    <row r="871" spans="2:20" s="4" customFormat="1" x14ac:dyDescent="0.25">
      <c r="B871" s="11"/>
      <c r="C871" s="11"/>
      <c r="D871" s="11"/>
      <c r="E871" s="12"/>
      <c r="F871" s="12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</row>
    <row r="872" spans="2:20" s="4" customFormat="1" x14ac:dyDescent="0.25">
      <c r="B872" s="11"/>
      <c r="C872" s="11"/>
      <c r="D872" s="11"/>
      <c r="E872" s="12"/>
      <c r="F872" s="12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</row>
    <row r="873" spans="2:20" s="4" customFormat="1" x14ac:dyDescent="0.25">
      <c r="B873" s="11"/>
      <c r="C873" s="11"/>
      <c r="D873" s="11"/>
      <c r="E873" s="12"/>
      <c r="F873" s="12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</row>
    <row r="874" spans="2:20" s="4" customFormat="1" x14ac:dyDescent="0.25">
      <c r="B874" s="11"/>
      <c r="C874" s="11"/>
      <c r="D874" s="11"/>
      <c r="E874" s="12"/>
      <c r="F874" s="12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</row>
    <row r="875" spans="2:20" s="4" customFormat="1" x14ac:dyDescent="0.25">
      <c r="B875" s="11"/>
      <c r="C875" s="11"/>
      <c r="D875" s="11"/>
      <c r="E875" s="12"/>
      <c r="F875" s="12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</row>
    <row r="876" spans="2:20" s="4" customFormat="1" x14ac:dyDescent="0.25">
      <c r="B876" s="11"/>
      <c r="C876" s="11"/>
      <c r="D876" s="11"/>
      <c r="E876" s="12"/>
      <c r="F876" s="12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</row>
    <row r="877" spans="2:20" s="4" customFormat="1" x14ac:dyDescent="0.25">
      <c r="B877" s="11"/>
      <c r="C877" s="11"/>
      <c r="D877" s="11"/>
      <c r="E877" s="12"/>
      <c r="F877" s="12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</row>
    <row r="878" spans="2:20" s="4" customFormat="1" x14ac:dyDescent="0.25">
      <c r="B878" s="11"/>
      <c r="C878" s="11"/>
      <c r="D878" s="11"/>
      <c r="E878" s="12"/>
      <c r="F878" s="12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</row>
    <row r="879" spans="2:20" s="4" customFormat="1" x14ac:dyDescent="0.25">
      <c r="B879" s="11"/>
      <c r="C879" s="11"/>
      <c r="D879" s="11"/>
      <c r="E879" s="12"/>
      <c r="F879" s="12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</row>
    <row r="880" spans="2:20" s="4" customFormat="1" x14ac:dyDescent="0.25">
      <c r="B880" s="11"/>
      <c r="C880" s="11"/>
      <c r="D880" s="11"/>
      <c r="E880" s="12"/>
      <c r="F880" s="12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</row>
    <row r="881" spans="2:20" s="4" customFormat="1" x14ac:dyDescent="0.25">
      <c r="B881" s="11"/>
      <c r="C881" s="11"/>
      <c r="D881" s="11"/>
      <c r="E881" s="12"/>
      <c r="F881" s="12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</row>
    <row r="882" spans="2:20" s="4" customFormat="1" x14ac:dyDescent="0.25">
      <c r="B882" s="11"/>
      <c r="C882" s="11"/>
      <c r="D882" s="11"/>
      <c r="E882" s="12"/>
      <c r="F882" s="12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</row>
    <row r="883" spans="2:20" s="4" customFormat="1" x14ac:dyDescent="0.25">
      <c r="B883" s="11"/>
      <c r="C883" s="11"/>
      <c r="D883" s="11"/>
      <c r="E883" s="12"/>
      <c r="F883" s="12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</row>
    <row r="884" spans="2:20" s="4" customFormat="1" x14ac:dyDescent="0.25">
      <c r="B884" s="11"/>
      <c r="C884" s="11"/>
      <c r="D884" s="11"/>
      <c r="E884" s="12"/>
      <c r="F884" s="12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</row>
    <row r="885" spans="2:20" s="4" customFormat="1" x14ac:dyDescent="0.25">
      <c r="B885" s="11"/>
      <c r="C885" s="11"/>
      <c r="D885" s="11"/>
      <c r="E885" s="12"/>
      <c r="F885" s="12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</row>
    <row r="886" spans="2:20" s="4" customFormat="1" x14ac:dyDescent="0.25">
      <c r="B886" s="11"/>
      <c r="C886" s="11"/>
      <c r="D886" s="11"/>
      <c r="E886" s="12"/>
      <c r="F886" s="12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</row>
    <row r="887" spans="2:20" s="4" customFormat="1" x14ac:dyDescent="0.25">
      <c r="B887" s="11"/>
      <c r="C887" s="11"/>
      <c r="D887" s="11"/>
      <c r="E887" s="12"/>
      <c r="F887" s="12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</row>
    <row r="888" spans="2:20" s="4" customFormat="1" x14ac:dyDescent="0.25">
      <c r="B888" s="11"/>
      <c r="C888" s="11"/>
      <c r="D888" s="11"/>
      <c r="E888" s="12"/>
      <c r="F888" s="12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</row>
    <row r="889" spans="2:20" s="4" customFormat="1" x14ac:dyDescent="0.25">
      <c r="B889" s="11"/>
      <c r="C889" s="11"/>
      <c r="D889" s="11"/>
      <c r="E889" s="12"/>
      <c r="F889" s="12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</row>
    <row r="890" spans="2:20" s="4" customFormat="1" x14ac:dyDescent="0.25">
      <c r="B890" s="11"/>
      <c r="C890" s="11"/>
      <c r="D890" s="11"/>
      <c r="E890" s="12"/>
      <c r="F890" s="12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</row>
    <row r="891" spans="2:20" s="4" customFormat="1" x14ac:dyDescent="0.25">
      <c r="B891" s="11"/>
      <c r="C891" s="11"/>
      <c r="D891" s="11"/>
      <c r="E891" s="12"/>
      <c r="F891" s="12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</row>
    <row r="892" spans="2:20" s="4" customFormat="1" x14ac:dyDescent="0.25">
      <c r="B892" s="11"/>
      <c r="C892" s="11"/>
      <c r="D892" s="11"/>
      <c r="E892" s="12"/>
      <c r="F892" s="12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</row>
    <row r="893" spans="2:20" s="4" customFormat="1" x14ac:dyDescent="0.25">
      <c r="B893" s="11"/>
      <c r="C893" s="11"/>
      <c r="D893" s="11"/>
      <c r="E893" s="12"/>
      <c r="F893" s="12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</row>
    <row r="894" spans="2:20" s="4" customFormat="1" x14ac:dyDescent="0.25">
      <c r="B894" s="11"/>
      <c r="C894" s="11"/>
      <c r="D894" s="11"/>
      <c r="E894" s="12"/>
      <c r="F894" s="12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</row>
    <row r="895" spans="2:20" s="4" customFormat="1" x14ac:dyDescent="0.25">
      <c r="B895" s="11"/>
      <c r="C895" s="11"/>
      <c r="D895" s="11"/>
      <c r="E895" s="12"/>
      <c r="F895" s="12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</row>
    <row r="896" spans="2:20" s="4" customFormat="1" x14ac:dyDescent="0.25">
      <c r="B896" s="11"/>
      <c r="C896" s="11"/>
      <c r="D896" s="11"/>
      <c r="E896" s="12"/>
      <c r="F896" s="12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</row>
    <row r="897" spans="2:20" s="4" customFormat="1" x14ac:dyDescent="0.25">
      <c r="B897" s="11"/>
      <c r="C897" s="11"/>
      <c r="D897" s="11"/>
      <c r="E897" s="12"/>
      <c r="F897" s="12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</row>
    <row r="898" spans="2:20" s="4" customFormat="1" x14ac:dyDescent="0.25">
      <c r="B898" s="11"/>
      <c r="C898" s="11"/>
      <c r="D898" s="11"/>
      <c r="E898" s="12"/>
      <c r="F898" s="12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</row>
    <row r="899" spans="2:20" s="4" customFormat="1" x14ac:dyDescent="0.25">
      <c r="B899" s="11"/>
      <c r="C899" s="11"/>
      <c r="D899" s="11"/>
      <c r="E899" s="12"/>
      <c r="F899" s="12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</row>
    <row r="900" spans="2:20" s="4" customFormat="1" x14ac:dyDescent="0.25">
      <c r="B900" s="11"/>
      <c r="C900" s="11"/>
      <c r="D900" s="11"/>
      <c r="E900" s="12"/>
      <c r="F900" s="12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</row>
    <row r="901" spans="2:20" s="4" customFormat="1" x14ac:dyDescent="0.25">
      <c r="B901" s="11"/>
      <c r="C901" s="11"/>
      <c r="D901" s="11"/>
      <c r="E901" s="12"/>
      <c r="F901" s="12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</row>
    <row r="902" spans="2:20" s="4" customFormat="1" x14ac:dyDescent="0.25">
      <c r="B902" s="11"/>
      <c r="C902" s="11"/>
      <c r="D902" s="11"/>
      <c r="E902" s="12"/>
      <c r="F902" s="12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</row>
    <row r="903" spans="2:20" s="4" customFormat="1" x14ac:dyDescent="0.25">
      <c r="B903" s="11"/>
      <c r="C903" s="11"/>
      <c r="D903" s="11"/>
      <c r="E903" s="12"/>
      <c r="F903" s="12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</row>
    <row r="904" spans="2:20" s="4" customFormat="1" x14ac:dyDescent="0.25">
      <c r="B904" s="11"/>
      <c r="C904" s="11"/>
      <c r="D904" s="11"/>
      <c r="E904" s="12"/>
      <c r="F904" s="12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</row>
    <row r="905" spans="2:20" s="4" customFormat="1" x14ac:dyDescent="0.25">
      <c r="B905" s="11"/>
      <c r="C905" s="11"/>
      <c r="D905" s="11"/>
      <c r="E905" s="12"/>
      <c r="F905" s="12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</row>
    <row r="906" spans="2:20" s="4" customFormat="1" x14ac:dyDescent="0.25">
      <c r="B906" s="11"/>
      <c r="C906" s="11"/>
      <c r="D906" s="11"/>
      <c r="E906" s="12"/>
      <c r="F906" s="12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</row>
    <row r="907" spans="2:20" s="4" customFormat="1" x14ac:dyDescent="0.25">
      <c r="B907" s="11"/>
      <c r="C907" s="11"/>
      <c r="D907" s="11"/>
      <c r="E907" s="12"/>
      <c r="F907" s="12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</row>
    <row r="908" spans="2:20" s="4" customFormat="1" x14ac:dyDescent="0.25">
      <c r="B908" s="11"/>
      <c r="C908" s="11"/>
      <c r="D908" s="11"/>
      <c r="E908" s="12"/>
      <c r="F908" s="12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</row>
    <row r="909" spans="2:20" s="4" customFormat="1" x14ac:dyDescent="0.25">
      <c r="B909" s="11"/>
      <c r="C909" s="11"/>
      <c r="D909" s="11"/>
      <c r="E909" s="12"/>
      <c r="F909" s="12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</row>
    <row r="910" spans="2:20" s="4" customFormat="1" x14ac:dyDescent="0.25">
      <c r="B910" s="11"/>
      <c r="C910" s="11"/>
      <c r="D910" s="11"/>
      <c r="E910" s="12"/>
      <c r="F910" s="12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</row>
    <row r="911" spans="2:20" s="4" customFormat="1" x14ac:dyDescent="0.25">
      <c r="B911" s="11"/>
      <c r="C911" s="11"/>
      <c r="D911" s="11"/>
      <c r="E911" s="12"/>
      <c r="F911" s="12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</row>
    <row r="912" spans="2:20" s="4" customFormat="1" x14ac:dyDescent="0.25">
      <c r="B912" s="11"/>
      <c r="C912" s="11"/>
      <c r="D912" s="11"/>
      <c r="E912" s="12"/>
      <c r="F912" s="12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</row>
    <row r="913" spans="2:20" s="4" customFormat="1" x14ac:dyDescent="0.25">
      <c r="B913" s="11"/>
      <c r="C913" s="11"/>
      <c r="D913" s="11"/>
      <c r="E913" s="12"/>
      <c r="F913" s="12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</row>
    <row r="914" spans="2:20" s="4" customFormat="1" x14ac:dyDescent="0.25">
      <c r="B914" s="11"/>
      <c r="C914" s="11"/>
      <c r="D914" s="11"/>
      <c r="E914" s="12"/>
      <c r="F914" s="12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</row>
    <row r="915" spans="2:20" s="4" customFormat="1" x14ac:dyDescent="0.25">
      <c r="B915" s="11"/>
      <c r="C915" s="11"/>
      <c r="D915" s="11"/>
      <c r="E915" s="12"/>
      <c r="F915" s="12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</row>
    <row r="916" spans="2:20" s="4" customFormat="1" x14ac:dyDescent="0.25">
      <c r="B916" s="11"/>
      <c r="C916" s="11"/>
      <c r="D916" s="11"/>
      <c r="E916" s="12"/>
      <c r="F916" s="12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</row>
    <row r="917" spans="2:20" s="4" customFormat="1" x14ac:dyDescent="0.25">
      <c r="B917" s="11"/>
      <c r="C917" s="11"/>
      <c r="D917" s="11"/>
      <c r="E917" s="12"/>
      <c r="F917" s="12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</row>
    <row r="918" spans="2:20" s="4" customFormat="1" x14ac:dyDescent="0.25">
      <c r="B918" s="11"/>
      <c r="C918" s="11"/>
      <c r="D918" s="11"/>
      <c r="E918" s="12"/>
      <c r="F918" s="12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</row>
    <row r="919" spans="2:20" s="4" customFormat="1" x14ac:dyDescent="0.25">
      <c r="B919" s="11"/>
      <c r="C919" s="11"/>
      <c r="D919" s="11"/>
      <c r="E919" s="12"/>
      <c r="F919" s="12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</row>
    <row r="920" spans="2:20" s="4" customFormat="1" x14ac:dyDescent="0.25">
      <c r="B920" s="11"/>
      <c r="C920" s="11"/>
      <c r="D920" s="11"/>
      <c r="E920" s="12"/>
      <c r="F920" s="12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</row>
    <row r="921" spans="2:20" s="4" customFormat="1" x14ac:dyDescent="0.25">
      <c r="B921" s="11"/>
      <c r="C921" s="11"/>
      <c r="D921" s="11"/>
      <c r="E921" s="12"/>
      <c r="F921" s="12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</row>
    <row r="922" spans="2:20" s="4" customFormat="1" x14ac:dyDescent="0.25">
      <c r="B922" s="11"/>
      <c r="C922" s="11"/>
      <c r="D922" s="11"/>
      <c r="E922" s="12"/>
      <c r="F922" s="12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</row>
    <row r="923" spans="2:20" s="4" customFormat="1" x14ac:dyDescent="0.25">
      <c r="B923" s="11"/>
      <c r="C923" s="11"/>
      <c r="D923" s="11"/>
      <c r="E923" s="12"/>
      <c r="F923" s="12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</row>
    <row r="924" spans="2:20" s="4" customFormat="1" x14ac:dyDescent="0.25">
      <c r="B924" s="11"/>
      <c r="C924" s="11"/>
      <c r="D924" s="11"/>
      <c r="E924" s="12"/>
      <c r="F924" s="12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</row>
    <row r="925" spans="2:20" s="4" customFormat="1" x14ac:dyDescent="0.25">
      <c r="B925" s="11"/>
      <c r="C925" s="11"/>
      <c r="D925" s="11"/>
      <c r="E925" s="12"/>
      <c r="F925" s="12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</row>
    <row r="926" spans="2:20" s="4" customFormat="1" x14ac:dyDescent="0.25">
      <c r="B926" s="11"/>
      <c r="C926" s="11"/>
      <c r="D926" s="11"/>
      <c r="E926" s="12"/>
      <c r="F926" s="12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</row>
    <row r="927" spans="2:20" s="4" customFormat="1" x14ac:dyDescent="0.25">
      <c r="B927" s="11"/>
      <c r="C927" s="11"/>
      <c r="D927" s="11"/>
      <c r="E927" s="12"/>
      <c r="F927" s="12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</row>
    <row r="928" spans="2:20" s="4" customFormat="1" x14ac:dyDescent="0.25">
      <c r="B928" s="11"/>
      <c r="C928" s="11"/>
      <c r="D928" s="11"/>
      <c r="E928" s="12"/>
      <c r="F928" s="12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</row>
    <row r="929" spans="2:20" s="4" customFormat="1" x14ac:dyDescent="0.25">
      <c r="B929" s="11"/>
      <c r="C929" s="11"/>
      <c r="D929" s="11"/>
      <c r="E929" s="12"/>
      <c r="F929" s="12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</row>
    <row r="930" spans="2:20" s="4" customFormat="1" x14ac:dyDescent="0.25">
      <c r="B930" s="11"/>
      <c r="C930" s="11"/>
      <c r="D930" s="11"/>
      <c r="E930" s="12"/>
      <c r="F930" s="12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</row>
    <row r="931" spans="2:20" s="4" customFormat="1" x14ac:dyDescent="0.25">
      <c r="B931" s="11"/>
      <c r="C931" s="11"/>
      <c r="D931" s="11"/>
      <c r="E931" s="12"/>
      <c r="F931" s="12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</row>
    <row r="932" spans="2:20" s="4" customFormat="1" x14ac:dyDescent="0.25">
      <c r="B932" s="11"/>
      <c r="C932" s="11"/>
      <c r="D932" s="11"/>
      <c r="E932" s="12"/>
      <c r="F932" s="12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</row>
    <row r="933" spans="2:20" s="4" customFormat="1" x14ac:dyDescent="0.25">
      <c r="B933" s="11"/>
      <c r="C933" s="11"/>
      <c r="D933" s="11"/>
      <c r="E933" s="12"/>
      <c r="F933" s="12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</row>
    <row r="934" spans="2:20" s="4" customFormat="1" x14ac:dyDescent="0.25">
      <c r="B934" s="11"/>
      <c r="C934" s="11"/>
      <c r="D934" s="11"/>
      <c r="E934" s="12"/>
      <c r="F934" s="12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</row>
    <row r="935" spans="2:20" s="4" customFormat="1" x14ac:dyDescent="0.25">
      <c r="B935" s="11"/>
      <c r="C935" s="11"/>
      <c r="D935" s="11"/>
      <c r="E935" s="12"/>
      <c r="F935" s="12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</row>
    <row r="936" spans="2:20" s="4" customFormat="1" x14ac:dyDescent="0.25">
      <c r="B936" s="11"/>
      <c r="C936" s="11"/>
      <c r="D936" s="11"/>
      <c r="E936" s="12"/>
      <c r="F936" s="12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</row>
    <row r="937" spans="2:20" s="4" customFormat="1" x14ac:dyDescent="0.25">
      <c r="B937" s="11"/>
      <c r="C937" s="11"/>
      <c r="D937" s="11"/>
      <c r="E937" s="12"/>
      <c r="F937" s="12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</row>
    <row r="938" spans="2:20" s="4" customFormat="1" x14ac:dyDescent="0.25">
      <c r="B938" s="11"/>
      <c r="C938" s="11"/>
      <c r="D938" s="11"/>
      <c r="E938" s="12"/>
      <c r="F938" s="12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</row>
    <row r="939" spans="2:20" x14ac:dyDescent="0.25"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4"/>
      <c r="T939" s="12"/>
    </row>
    <row r="940" spans="2:20" x14ac:dyDescent="0.25"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4"/>
      <c r="T940" s="12"/>
    </row>
  </sheetData>
  <mergeCells count="2">
    <mergeCell ref="G687:L687"/>
    <mergeCell ref="B2:S2"/>
  </mergeCells>
  <pageMargins left="0.7" right="0.7" top="0.75" bottom="0.75" header="0.3" footer="0.3"/>
  <pageSetup scale="18" orientation="portrait" r:id="rId1"/>
  <rowBreaks count="2" manualBreakCount="2">
    <brk id="235" max="16383" man="1"/>
    <brk id="483" max="16383" man="1"/>
  </rowBreaks>
  <ignoredErrors>
    <ignoredError sqref="M5:M55 M296 M208:M214 M216:M234 M170:M206 M154:M166 M121:M152 M56:M119 M120 M153 M168 M207 M215 M244:M295 M298:M312 M328:M333 M335:M349 M396:M450 M484:M487 M489:M506 M508:M518 M522:M533 M546:M556 M558:M568 M570:M651 M655:M663 M665 M674:M681 M653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332:F629"/>
  <sheetViews>
    <sheetView workbookViewId="0">
      <selection activeCell="E28" sqref="E28"/>
    </sheetView>
  </sheetViews>
  <sheetFormatPr baseColWidth="10" defaultRowHeight="15" x14ac:dyDescent="0.25"/>
  <sheetData>
    <row r="332" spans="6:6" x14ac:dyDescent="0.25">
      <c r="F332">
        <f>SUM(F324:F331)</f>
        <v>0</v>
      </c>
    </row>
    <row r="610" spans="5:6" x14ac:dyDescent="0.25">
      <c r="E610">
        <f>SUM(E601:E609)</f>
        <v>0</v>
      </c>
      <c r="F610">
        <f>SUM(F601:F609)</f>
        <v>0</v>
      </c>
    </row>
    <row r="629" spans="5:5" x14ac:dyDescent="0.25">
      <c r="E629">
        <f>SUM(E619:E628)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Gas Natural</vt:lpstr>
      <vt:lpstr>Hoja2</vt:lpstr>
      <vt:lpstr>'Gas Natural'!Área_de_impresión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Orlando Sanchez Orjuela</dc:creator>
  <cp:lastModifiedBy>Jorge Orlando Sanchez Orjuela</cp:lastModifiedBy>
  <dcterms:created xsi:type="dcterms:W3CDTF">2015-02-17T16:23:38Z</dcterms:created>
  <dcterms:modified xsi:type="dcterms:W3CDTF">2015-03-02T13:19:05Z</dcterms:modified>
</cp:coreProperties>
</file>