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jaime\Documents\MME_Cuarentena\AGENDA REGULATORIA\Proyectos por meses Publicados AR2021\"/>
    </mc:Choice>
  </mc:AlternateContent>
  <bookViews>
    <workbookView xWindow="0" yWindow="0" windowWidth="28800" windowHeight="11400"/>
  </bookViews>
  <sheets>
    <sheet name="Hoja3" sheetId="3" r:id="rId1"/>
  </sheets>
  <definedNames>
    <definedName name="_xlnm._FilterDatabase" localSheetId="0" hidden="1">Hoja3!$A$6:$L$6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3" l="1"/>
  <c r="A44" i="3"/>
  <c r="I46" i="3"/>
  <c r="J43" i="3"/>
  <c r="A43" i="3"/>
  <c r="J8" i="3" l="1"/>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7" i="3"/>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alcChain>
</file>

<file path=xl/sharedStrings.xml><?xml version="1.0" encoding="utf-8"?>
<sst xmlns="http://schemas.openxmlformats.org/spreadsheetml/2006/main" count="271" uniqueCount="141">
  <si>
    <t>No.</t>
  </si>
  <si>
    <t>Canal de Recepción</t>
  </si>
  <si>
    <t>Area Temática</t>
  </si>
  <si>
    <t>Proyecto de Acto Administrativo tipo</t>
  </si>
  <si>
    <t xml:space="preserve">Encabezado Acto Administrativo </t>
  </si>
  <si>
    <t>Inicio Publicación</t>
  </si>
  <si>
    <t>Fin Publicación</t>
  </si>
  <si>
    <t>Número de Comentarios</t>
  </si>
  <si>
    <t xml:space="preserve">Correo electronico,  comentarios </t>
  </si>
  <si>
    <t xml:space="preserve">Resolución </t>
  </si>
  <si>
    <t xml:space="preserve">Energía </t>
  </si>
  <si>
    <t xml:space="preserve">General </t>
  </si>
  <si>
    <t>Plan</t>
  </si>
  <si>
    <t xml:space="preserve">Total comentarios </t>
  </si>
  <si>
    <t xml:space="preserve">Enlece </t>
  </si>
  <si>
    <t>Reglamentación artículo 9 del Decreto 798 de 2020</t>
  </si>
  <si>
    <t>"Por la cual se reglamenta el artículo 9 del Decreto 798 de 2020"</t>
  </si>
  <si>
    <t>https://www.minenergia.gov.co/foros?idForo=24265599&amp;idLbl=Listado+de+Foros+de+Enero+De+2021</t>
  </si>
  <si>
    <t>Plan de Acción del Ministerio de Minas y Energía 2021</t>
  </si>
  <si>
    <t>“Plan de Acción 2021”</t>
  </si>
  <si>
    <t>https://www.minenergia.gov.co/foros?idForo=24266829&amp;idLbl=Listado+de+Foros+de+Enero+De+2021</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</si>
  <si>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</si>
  <si>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</si>
  <si>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</si>
  <si>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</si>
  <si>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</si>
  <si>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</si>
  <si>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Informes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</si>
  <si>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</si>
  <si>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</si>
  <si>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</si>
  <si>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</si>
  <si>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</si>
  <si>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</si>
  <si>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Titulo Documento en Consulta Ciudadana  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</si>
  <si>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</si>
  <si>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</si>
  <si>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</si>
  <si>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 xml:space="preserve">hidrocarburos </t>
  </si>
  <si>
    <t> “Por la cual se modifica la Resolución MME 4 0590 de 2019”</t>
  </si>
  <si>
    <t>https://www.minenergia.gov.co/en/foros?idForo=24275007&amp;idLbl=Listado+de+Foros+de+Marzo+De+2021</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</si>
  <si>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</si>
  <si>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</si>
  <si>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Decreto</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</si>
  <si>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</si>
  <si>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</si>
  <si>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</si>
  <si>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</si>
  <si>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</si>
  <si>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</si>
  <si>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Exceptúa, de manera transitoria y parcial- Resolución 40248 de 2016</t>
  </si>
  <si>
    <t>https://www.minenergia.gov.co/en/foros?idForo=24271830&amp;idLbl=Listado+de+Foros+de+Febrero+De+2021</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</si>
  <si>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</si>
  <si>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</si>
  <si>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</si>
  <si>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</si>
  <si>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</si>
  <si>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</si>
  <si>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</si>
  <si>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https://www.minenergia.gov.co/en/foros?idForo=24273268&amp;idLbl=Listado+de+Foros+de+Febrero+De+2021</t>
  </si>
  <si>
    <t xml:space="preserve"> "Por la cual se declara de utilidad pública e interés social el proyecto PARQUE FOTOVOLTAICO CRLI, así como los terrenos necesarios para su construcción y protección y se dictan otras disposiciones."</t>
  </si>
  <si>
    <t>Proyecto PARQUE FOTOVOLTAICO CRLI</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</si>
  <si>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</si>
  <si>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</si>
  <si>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</si>
  <si>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Informe en la Web</t>
  </si>
  <si>
    <t>x</t>
  </si>
  <si>
    <t>Modifica Decreto 1821 de 2020, Decreto Único Reglamentario del SG</t>
  </si>
  <si>
    <t>Modificación Resolución MME 4 0590 de 2019</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</si>
  <si>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</si>
  <si>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</si>
  <si>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</si>
  <si>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</si>
  <si>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https://www.minenergia.gov.co/foros?idForo=24277245&amp;idLbl=Listado+de+Foros+de+Marzo+De+2021</t>
  </si>
  <si>
    <t> "Por la cual se ordena realizar una auditoría externa sobre la actividad de transporte de crudo por oleoductos a las empresas que llevaron a cabo esta actividad en el periodo tarifario 2015-2019."</t>
  </si>
  <si>
    <t xml:space="preserve">Hidrocarburos </t>
  </si>
  <si>
    <t> "Por la cual se adoptan las obras para el Plan de Expansión de la Red de Poliductos y se adoptan otras disposiciones"</t>
  </si>
  <si>
    <t>https://www.minenergia.gov.co/foros?idForo=24277287&amp;idLbl=Listado+de+Foros+de+Marzo+De+2021</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</si>
  <si>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</si>
  <si>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</si>
  <si>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</si>
  <si>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</si>
  <si>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</si>
  <si>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</si>
  <si>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 xml:space="preserve">Regalias </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</si>
  <si>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</si>
  <si>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</si>
  <si>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</si>
  <si>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</si>
  <si>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</si>
  <si>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</si>
  <si>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</si>
  <si>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</si>
  <si>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</si>
  <si>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</si>
  <si>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</si>
  <si>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</si>
  <si>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</si>
  <si>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https://www.minenergia.gov.co/foros?idForo=24279696&amp;idLbl=Listado+de+Foros+de+Marzo+De+2021</t>
  </si>
  <si>
    <t>"Por la cual se declara de utilidad pública e interés social el proyecto BOSQUES SOLARES DE BOLIVAR 501, así como los terrenos necesarios para su construcción y protección y se dictan otras disposiciones."</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</si>
  <si>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</si>
  <si>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</si>
  <si>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</si>
  <si>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</si>
  <si>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https://www.minenergia.gov.co/foros?idForo=24279804&amp;idLbl=Listado+de+Foros+de+Marzo+De+2021</t>
  </si>
  <si>
    <t>"Por la cual se declara de utilidad pública e interés social el proyecto BOSQUES SOLARES DE BOLIVAR 504, así como los terrenos necesarios para su construcción y protección y se dictan otras disposiciones."</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</si>
  <si>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</si>
  <si>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</si>
  <si>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</si>
  <si>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</si>
  <si>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</si>
  <si>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</si>
  <si>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</si>
  <si>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</si>
  <si>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</si>
  <si>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Plan de Expansión de la Red de Poliductos</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</si>
  <si>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</si>
  <si>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</si>
  <si>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</si>
  <si>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Fiscalización exploración y explotación yacimientos para bienio 2021-2022</t>
  </si>
  <si>
    <t xml:space="preserve">Minería </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</si>
  <si>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</si>
  <si>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</si>
  <si>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</si>
  <si>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</si>
  <si>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</si>
  <si>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</si>
  <si>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</si>
  <si>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</si>
  <si>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Subasta de contratación de largo plazo</t>
  </si>
  <si>
    <t>https://www.minenergia.gov.co/foros?idForo=24284219&amp;idLbl=Listado+de+Foros+de+Abril+De+2021</t>
  </si>
  <si>
    <t xml:space="preserve"> "Por la cual se convoca a la subasta de contratación de largo plazo para proyectos de generación de energía eléctrica y se definen los parámetros de su aplicación"</t>
  </si>
  <si>
    <t>Estado</t>
  </si>
  <si>
    <t>Reglamenta parcialmente artículo 2.2.3.3.1.9. Decreto 1073 de 2015-Tarifarifario</t>
  </si>
  <si>
    <t>la cual se reglamenta parcialmente el artículo 2.2.3.3.1.9. del Decreto 1073 de 2015."</t>
  </si>
  <si>
    <t>https://www.minenergia.gov.co/en/foros?idForo=24284950&amp;idLbl=Listado+de+Foros+de+Abril+De+2021</t>
  </si>
  <si>
    <t>Minuta para contratos de la tercera subasta de largo plazo</t>
  </si>
  <si>
    <t xml:space="preserve">Minuta </t>
  </si>
  <si>
    <t>Minuta para contratos de la tercera subasta de largo plazo.</t>
  </si>
  <si>
    <t>https://www.minenergia.gov.co/en/foros?idForo=24285372&amp;idLbl=Listado+de+Foros+de+Abril+De+2021</t>
  </si>
  <si>
    <t xml:space="preserve">
Proyectos de actos administrativos publicados para consulta ciudadana a 27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</si>
</sst>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7" x14ac:knownFonts="1">
    <font>
      <sz val="11"/>
      <color theme="1"/>
      <name val="Calibri"/>
      <family val="2"/>
      <scheme val="minor"/>
    </font>
    <font>
      <b/>
      <sz val="11"/>
      <color rgb="FF000000"/>
      <name val="Work Sans"/>
      <family val="3"/>
    </font>
    <font>
      <sz val="11"/>
      <color theme="1"/>
      <name val="Work Sans"/>
      <family val="3"/>
    </font>
    <font>
      <b/>
      <sz val="14"/>
      <color theme="1"/>
      <name val="Work Sans"/>
      <family val="3"/>
    </font>
    <font>
      <b/>
      <sz val="11"/>
      <color theme="1"/>
      <name val="Work Sans"/>
      <family val="3"/>
    </font>
    <font>
      <u/>
      <sz val="11"/>
      <color theme="10"/>
      <name val="Calibri"/>
      <family val="2"/>
      <scheme val="minor"/>
    </font>
    <font>
      <sz val="12"/>
      <color theme="1"/>
      <name val="Work Sans"/>
      <family val="3"/>
    </font>
  </fonts>
  <fills count="5">
    <fill>
      <patternFill patternType="none"/>
    </fill>
    <fill>
      <patternFill patternType="gray125"/>
    </fill>
    <fill>
      <patternFill patternType="solid">
        <fgColor rgb="FF0033CC"/>
        <bgColor indexed="64"/>
      </patternFill>
    </fill>
    <fill>
      <patternFill patternType="solid">
        <fgColor rgb="FF9966FF"/>
        <bgColor indexed="64"/>
      </patternFill>
    </fill>
    <fill>
      <patternFill patternType="solid">
        <fgColor rgb="FFEAD5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0" borderId="1" xfId="0" applyFont="1" applyFill="1" applyBorder="1" applyAlignment="1">
      <alignment wrapText="1"/>
    </xf>
    <xf numFmtId="0" fontId="2" fillId="0" borderId="1" xfId="0" applyFont="1" applyFill="1" applyBorder="1"/>
    <xf numFmtId="164" fontId="2" fillId="0" borderId="1" xfId="0" applyNumberFormat="1" applyFont="1" applyFill="1" applyBorder="1" applyAlignment="1">
      <alignment horizontal="left"/>
    </xf>
    <xf numFmtId="0" fontId="2" fillId="0" borderId="6" xfId="0" applyFont="1" applyFill="1" applyBorder="1" applyAlignment="1">
      <alignment horizontal="center"/>
    </xf>
    <xf numFmtId="0" fontId="5" fillId="0" borderId="1" xfId="1" applyFill="1" applyBorder="1"/>
    <xf numFmtId="0" fontId="2" fillId="0" borderId="0" xfId="0" applyFont="1" applyFill="1"/>
    <xf numFmtId="0" fontId="2" fillId="0" borderId="0" xfId="0" applyFont="1" applyFill="1" applyAlignment="1">
      <alignment horizontal="center" vertical="center"/>
    </xf>
    <xf numFmtId="0" fontId="2" fillId="0" borderId="7" xfId="0" applyFont="1" applyFill="1" applyBorder="1" applyAlignment="1">
      <alignment wrapText="1"/>
    </xf>
    <xf numFmtId="0" fontId="2" fillId="0" borderId="7" xfId="0" applyFont="1" applyFill="1" applyBorder="1"/>
    <xf numFmtId="164" fontId="2" fillId="0" borderId="7" xfId="0" applyNumberFormat="1" applyFont="1" applyFill="1" applyBorder="1" applyAlignment="1">
      <alignment horizontal="left"/>
    </xf>
    <xf numFmtId="0" fontId="2" fillId="0" borderId="8" xfId="0"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0" fillId="0" borderId="0" xfId="0" applyFill="1"/>
    <xf numFmtId="0" fontId="5" fillId="0" borderId="7" xfId="1" applyFill="1" applyBorder="1"/>
    <xf numFmtId="0" fontId="0" fillId="0" borderId="1" xfId="0" applyFill="1" applyBorder="1"/>
    <xf numFmtId="0" fontId="2" fillId="0" borderId="7" xfId="0" applyFont="1" applyFill="1" applyBorder="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4" fillId="0" borderId="3" xfId="0" applyFont="1" applyFill="1" applyBorder="1" applyAlignment="1">
      <alignment horizontal="center"/>
    </xf>
    <xf numFmtId="14" fontId="2" fillId="0" borderId="0" xfId="0" applyNumberFormat="1" applyFont="1" applyFill="1"/>
    <xf numFmtId="1" fontId="2" fillId="0" borderId="0" xfId="0" applyNumberFormat="1" applyFont="1" applyFill="1"/>
    <xf numFmtId="14" fontId="2" fillId="0" borderId="0" xfId="0" applyNumberFormat="1" applyFont="1" applyFill="1" applyAlignment="1">
      <alignment horizontal="center"/>
    </xf>
    <xf numFmtId="0" fontId="4" fillId="0" borderId="0" xfId="0" applyFont="1" applyFill="1" applyBorder="1" applyAlignment="1">
      <alignment horizont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1" xfId="0" applyFill="1" applyBorder="1" applyAlignment="1">
      <alignment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left" vertical="center" wrapText="1"/>
    </xf>
    <xf numFmtId="0" fontId="1"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6" fillId="4" borderId="1" xfId="0" applyFont="1" applyFill="1" applyBorder="1"/>
    <xf numFmtId="0" fontId="6" fillId="4" borderId="7"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energia.gov.co/foros?idForo=24280075&amp;idLbl=Listado+de+Foros+de+Marzo+De+2021" TargetMode="External"/><Relationship Id="rId13" Type="http://schemas.openxmlformats.org/officeDocument/2006/relationships/hyperlink" Target="https://www.minenergia.gov.co/en/foros?idForo=24273268&amp;idLbl=Listado+de+Foros+de+Febrero+De+2021" TargetMode="External"/><Relationship Id="rId18" Type="http://schemas.openxmlformats.org/officeDocument/2006/relationships/hyperlink" Target="https://www.minenergia.gov.co/en/foros?idForo=24275337&amp;idLbl=Listado+de+Foros+de+Marzo+De+2021" TargetMode="External"/><Relationship Id="rId26" Type="http://schemas.openxmlformats.org/officeDocument/2006/relationships/hyperlink" Target="https://www.minenergia.gov.co/en/foros?idForo=24284950&amp;idLbl=Listado+de+Foros+de+Abril+De+2021" TargetMode="External"/><Relationship Id="rId3" Type="http://schemas.openxmlformats.org/officeDocument/2006/relationships/hyperlink" Target="https://www.minenergia.gov.co/documents/10192/24265561/280121_120221_Resoluci%C3%B3n+Redes+Log%C3%ADsticas+-+VP.pdf/047c6f29-3173-4ff6-ac0b-6c8fa11603b7" TargetMode="External"/><Relationship Id="rId21" Type="http://schemas.openxmlformats.org/officeDocument/2006/relationships/hyperlink" Target="https://www.minenergia.gov.co/foros?idForo=24269547&amp;idLbl=Listado+de+Foros+de+Enero+De+2021" TargetMode="External"/><Relationship Id="rId7" Type="http://schemas.openxmlformats.org/officeDocument/2006/relationships/hyperlink" Target="https://www.minenergia.gov.co/en/foros?idForo=24274900&amp;idLbl=Listado+de+Foros+de+Marzo+De+2021" TargetMode="External"/><Relationship Id="rId12" Type="http://schemas.openxmlformats.org/officeDocument/2006/relationships/hyperlink" Target="https://www.minenergia.gov.co/en/foros?idForo=24273345&amp;idLbl=Listado+de+Foros+de+Febrero+De+2021" TargetMode="External"/><Relationship Id="rId17" Type="http://schemas.openxmlformats.org/officeDocument/2006/relationships/hyperlink" Target="https://www.minenergia.gov.co/en/foros?idForo=24270594&amp;idLbl=Listado+de+Foros+de+Febrero+De+2021" TargetMode="External"/><Relationship Id="rId25" Type="http://schemas.openxmlformats.org/officeDocument/2006/relationships/hyperlink" Target="https://www.minenergia.gov.co/foros?idForo=24265599&amp;idLbl=Listado+de+Foros+de+Enero+De+2021" TargetMode="External"/><Relationship Id="rId2" Type="http://schemas.openxmlformats.org/officeDocument/2006/relationships/hyperlink" Target="https://www.minenergia.gov.co/documents/10192/24265561/Informes+segunda+fase+MTE.pdf/e3811f3c-c4f3-40d3-85e6-664d171c298a" TargetMode="External"/><Relationship Id="rId16" Type="http://schemas.openxmlformats.org/officeDocument/2006/relationships/hyperlink" Target="https://www.minenergia.gov.co/en/foros?idForo=24271830&amp;idLbl=Listado+de+Foros+de+Febrero+De+2021" TargetMode="External"/><Relationship Id="rId20" Type="http://schemas.openxmlformats.org/officeDocument/2006/relationships/hyperlink" Target="https://www.minenergia.gov.co/en/foros?idForo=24275007&amp;idLbl=Listado+de+Foros+de+Marzo+De+2021" TargetMode="External"/><Relationship Id="rId1" Type="http://schemas.openxmlformats.org/officeDocument/2006/relationships/hyperlink" Target="https://www.minenergia.gov.co/documents/10192/24265561/Formulaci%C3%B3n+PAA+2021.xlsx" TargetMode="External"/><Relationship Id="rId6" Type="http://schemas.openxmlformats.org/officeDocument/2006/relationships/hyperlink" Target="https://www.minenergia.gov.co/foros?idForo=24281172&amp;idLbl=Listado+de+Foros+de+Abril+De+2021" TargetMode="External"/><Relationship Id="rId11" Type="http://schemas.openxmlformats.org/officeDocument/2006/relationships/hyperlink" Target="https://www.minenergia.gov.co/foros?idForo=24279642&amp;idLbl=Listado+de+Foros+de+Marzo+De+2021" TargetMode="External"/><Relationship Id="rId24" Type="http://schemas.openxmlformats.org/officeDocument/2006/relationships/hyperlink" Target="https://www.minenergia.gov.co/foros?idForo=24266829&amp;idLbl=Listado+de+Foros+de+Enero+De+2021" TargetMode="External"/><Relationship Id="rId5" Type="http://schemas.openxmlformats.org/officeDocument/2006/relationships/hyperlink" Target="https://www.minenergia.gov.co/foros?idForo=24281226&amp;idLbl=Listado+de+Foros+de+Abril+De+2021" TargetMode="External"/><Relationship Id="rId15" Type="http://schemas.openxmlformats.org/officeDocument/2006/relationships/hyperlink" Target="https://www.minenergia.gov.co/en/foros?idForo=24271884&amp;idLbl=Listado+de+Foros+de+Febrero+De+2021" TargetMode="External"/><Relationship Id="rId23" Type="http://schemas.openxmlformats.org/officeDocument/2006/relationships/hyperlink" Target="https://www.minenergia.gov.co/foros?idForo=24268644&amp;idLbl=Listado+de+Foros+de+Enero+De+2021" TargetMode="External"/><Relationship Id="rId10" Type="http://schemas.openxmlformats.org/officeDocument/2006/relationships/hyperlink" Target="https://www.minenergia.gov.co/foros?idForo=24279696&amp;idLbl=Listado+de+Foros+de+Marzo+De+2021" TargetMode="External"/><Relationship Id="rId19" Type="http://schemas.openxmlformats.org/officeDocument/2006/relationships/hyperlink" Target="https://www.minenergia.gov.co/en/foros?idForo=24275188&amp;idLbl=Listado+de+Foros+de+Marzo+De+2021" TargetMode="External"/><Relationship Id="rId4" Type="http://schemas.openxmlformats.org/officeDocument/2006/relationships/hyperlink" Target="https://www.minenergia.gov.co/documents/10192/24274862/090321_240321_Modifica+la+Resoluci%C3%B3n+40368+de+2020+-+AutoGLP+y+NautiGLP.pdf/9ff91dc7-42f5-4b81-94e2-94c9eaec7a66" TargetMode="External"/><Relationship Id="rId9" Type="http://schemas.openxmlformats.org/officeDocument/2006/relationships/hyperlink" Target="https://www.minenergia.gov.co/foros?idForo=24279919&amp;idLbl=Listado+de+Foros+de+Marzo+De+2021" TargetMode="External"/><Relationship Id="rId14" Type="http://schemas.openxmlformats.org/officeDocument/2006/relationships/hyperlink" Target="https://www.minenergia.gov.co/en/foros?idForo=24273224&amp;idLbl=Listado+de+Foros+de+Febrero+De+2021" TargetMode="External"/><Relationship Id="rId22" Type="http://schemas.openxmlformats.org/officeDocument/2006/relationships/hyperlink" Target="https://www.minenergia.gov.co/foros?idForo=24268896&amp;idLbl=Listado+de+Foros+de+Enero+De+2021"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tabSelected="1" zoomScale="85" zoomScaleNormal="85" workbookViewId="0">
      <selection activeCell="I10" sqref="I10"/>
    </sheetView>
  </sheetViews>
  <sheetFormatPr baseColWidth="10" defaultRowHeight="15" x14ac:dyDescent="0.25"/>
  <cols>
    <col min="1" max="1" width="11.42578125" style="6"/>
    <col min="2" max="2" width="14.85546875" style="6" customWidth="1"/>
    <col min="3" max="3" width="26.42578125" style="6" bestFit="1" customWidth="1"/>
    <col min="4" max="4" width="19.140625" style="6" customWidth="1"/>
    <col min="5" max="5" width="79.5703125" style="6" customWidth="1"/>
    <col min="6" max="6" width="16.7109375" style="6" customWidth="1"/>
    <col min="7" max="7" width="15.5703125" style="6" customWidth="1"/>
    <col min="8" max="8" width="15.85546875" style="19" customWidth="1"/>
    <col min="9" max="10" width="15" style="20" customWidth="1"/>
    <col min="11" max="11" width="109.5703125" style="6" bestFit="1" customWidth="1"/>
    <col min="12" max="12" width="13.140625" style="6" bestFit="1" customWidth="1"/>
    <col min="13" max="16384" width="11.42578125" style="6"/>
  </cols>
  <sheetData>
    <row r="2" spans="1:12" ht="15" customHeight="1" x14ac:dyDescent="0.25">
      <c r="B2" s="29" t="s">
        <v>140</v>
      </c>
      <c r="C2" s="30"/>
      <c r="D2" s="30"/>
      <c r="E2" s="30"/>
      <c r="F2" s="30"/>
      <c r="G2" s="30"/>
      <c r="H2" s="30"/>
      <c r="I2" s="30"/>
      <c r="J2" s="30"/>
      <c r="K2" s="30"/>
    </row>
    <row r="3" spans="1:12" ht="15" customHeight="1" x14ac:dyDescent="0.25">
      <c r="B3" s="29"/>
      <c r="C3" s="30"/>
      <c r="D3" s="30"/>
      <c r="E3" s="30"/>
      <c r="F3" s="30"/>
      <c r="G3" s="30"/>
      <c r="H3" s="30"/>
      <c r="I3" s="30"/>
      <c r="J3" s="30"/>
      <c r="K3" s="30"/>
    </row>
    <row r="4" spans="1:12" ht="15.75" customHeight="1" x14ac:dyDescent="0.25">
      <c r="B4" s="29"/>
      <c r="C4" s="30"/>
      <c r="D4" s="30"/>
      <c r="E4" s="30"/>
      <c r="F4" s="30"/>
      <c r="G4" s="30"/>
      <c r="H4" s="30"/>
      <c r="I4" s="30"/>
      <c r="J4" s="30"/>
      <c r="K4" s="30"/>
    </row>
    <row r="5" spans="1:12" ht="18.75" x14ac:dyDescent="0.25">
      <c r="B5" s="13"/>
      <c r="C5" s="13"/>
      <c r="D5" s="13"/>
      <c r="E5" s="13"/>
      <c r="F5" s="13"/>
      <c r="G5" s="13"/>
      <c r="H5" s="14"/>
      <c r="I5" s="13"/>
      <c r="J5" s="13"/>
    </row>
    <row r="6" spans="1:12" s="7" customFormat="1" ht="60" x14ac:dyDescent="0.25">
      <c r="A6" s="37" t="s">
        <v>0</v>
      </c>
      <c r="B6" s="32" t="s">
        <v>1</v>
      </c>
      <c r="C6" s="33" t="s">
        <v>2</v>
      </c>
      <c r="D6" s="33" t="s">
        <v>3</v>
      </c>
      <c r="E6" s="33" t="s">
        <v>34</v>
      </c>
      <c r="F6" s="33" t="s">
        <v>4</v>
      </c>
      <c r="G6" s="34" t="s">
        <v>5</v>
      </c>
      <c r="H6" s="35" t="s">
        <v>6</v>
      </c>
      <c r="I6" s="36" t="s">
        <v>7</v>
      </c>
      <c r="J6" s="36" t="s">
        <v>132</v>
      </c>
      <c r="K6" s="36" t="s">
        <v>14</v>
      </c>
      <c r="L6" s="36" t="s">
        <v>65</v>
      </c>
    </row>
    <row r="7" spans="1:12" ht="45" x14ac:dyDescent="0.25">
      <c r="A7" s="38">
        <v>1</v>
      </c>
      <c r="B7" s="1" t="s">
        <v>8</v>
      </c>
      <c r="C7" s="2" t="s">
        <v>11</v>
      </c>
      <c r="D7" s="6" t="s">
        <v>9</v>
      </c>
      <c r="E7" s="1" t="s">
        <v>15</v>
      </c>
      <c r="F7" s="2" t="s">
        <v>16</v>
      </c>
      <c r="G7" s="3">
        <v>44201</v>
      </c>
      <c r="H7" s="3">
        <v>44209</v>
      </c>
      <c r="I7" s="4">
        <v>4</v>
      </c>
      <c r="J7" s="4" t="str">
        <f ca="1">IF(TODAY()&lt;=H7,"Activo","Vencido")</f>
        <v>Vencido</v>
      </c>
      <c r="K7" s="5" t="s">
        <v>17</v>
      </c>
      <c r="L7" s="2" t="s">
        <v>66</v>
      </c>
    </row>
    <row r="8" spans="1:12" ht="45" x14ac:dyDescent="0.25">
      <c r="A8" s="38">
        <f>1+A7</f>
        <v>2</v>
      </c>
      <c r="B8" s="1" t="s">
        <v>8</v>
      </c>
      <c r="C8" s="2" t="s">
        <v>11</v>
      </c>
      <c r="D8" s="2" t="s">
        <v>12</v>
      </c>
      <c r="E8" s="2" t="s">
        <v>18</v>
      </c>
      <c r="F8" s="2" t="s">
        <v>19</v>
      </c>
      <c r="G8" s="3">
        <v>44209</v>
      </c>
      <c r="H8" s="3">
        <v>44215</v>
      </c>
      <c r="I8" s="4">
        <v>3</v>
      </c>
      <c r="J8" s="4" t="str">
        <f t="shared" ref="J8:J44" ca="1" si="0">IF(TODAY()&lt;=H8,"Activo","Vencido")</f>
        <v>Vencido</v>
      </c>
      <c r="K8" s="5" t="s">
        <v>20</v>
      </c>
      <c r="L8" s="2" t="s">
        <v>66</v>
      </c>
    </row>
    <row r="9" spans="1:12" ht="45" x14ac:dyDescent="0.25">
      <c r="A9" s="38">
        <f t="shared" ref="A9:A11" si="1">1+A8</f>
        <v>3</v>
      </c>
      <c r="B9" s="1" t="s">
        <v>8</v>
      </c>
      <c r="C9" s="2" t="s">
        <v>11</v>
      </c>
      <c r="D9" s="2" t="s">
        <v>9</v>
      </c>
      <c r="E9" s="2" t="s">
        <v>21</v>
      </c>
      <c r="F9" s="2" t="s">
        <v>22</v>
      </c>
      <c r="G9" s="3">
        <v>44218</v>
      </c>
      <c r="H9" s="3">
        <v>44233</v>
      </c>
      <c r="I9" s="4">
        <v>1</v>
      </c>
      <c r="J9" s="4" t="str">
        <f t="shared" ca="1" si="0"/>
        <v>Vencido</v>
      </c>
      <c r="K9" s="5" t="s">
        <v>23</v>
      </c>
      <c r="L9" s="2" t="s">
        <v>66</v>
      </c>
    </row>
    <row r="10" spans="1:12" ht="45" x14ac:dyDescent="0.25">
      <c r="A10" s="38">
        <f t="shared" si="1"/>
        <v>4</v>
      </c>
      <c r="B10" s="1" t="s">
        <v>8</v>
      </c>
      <c r="C10" s="2" t="s">
        <v>10</v>
      </c>
      <c r="D10" s="2" t="s">
        <v>27</v>
      </c>
      <c r="E10" s="2" t="s">
        <v>24</v>
      </c>
      <c r="F10" s="2" t="s">
        <v>25</v>
      </c>
      <c r="G10" s="3">
        <v>44224</v>
      </c>
      <c r="H10" s="3">
        <v>44254</v>
      </c>
      <c r="I10" s="4">
        <v>35</v>
      </c>
      <c r="J10" s="4" t="str">
        <f t="shared" ca="1" si="0"/>
        <v>Vencido</v>
      </c>
      <c r="K10" s="5" t="s">
        <v>26</v>
      </c>
      <c r="L10" s="2" t="s">
        <v>66</v>
      </c>
    </row>
    <row r="11" spans="1:12" ht="45" x14ac:dyDescent="0.25">
      <c r="A11" s="38">
        <f t="shared" si="1"/>
        <v>5</v>
      </c>
      <c r="B11" s="1" t="s">
        <v>8</v>
      </c>
      <c r="C11" s="2" t="s">
        <v>10</v>
      </c>
      <c r="D11" s="2" t="s">
        <v>9</v>
      </c>
      <c r="E11" s="2" t="s">
        <v>28</v>
      </c>
      <c r="F11" s="2" t="s">
        <v>29</v>
      </c>
      <c r="G11" s="3">
        <v>44224</v>
      </c>
      <c r="H11" s="3">
        <v>44239</v>
      </c>
      <c r="I11" s="4">
        <v>5</v>
      </c>
      <c r="J11" s="4" t="str">
        <f t="shared" ca="1" si="0"/>
        <v>Vencido</v>
      </c>
      <c r="K11" s="5" t="s">
        <v>30</v>
      </c>
      <c r="L11" s="2" t="s">
        <v>66</v>
      </c>
    </row>
    <row r="12" spans="1:12" ht="45" x14ac:dyDescent="0.25">
      <c r="A12" s="38">
        <f>1+A11</f>
        <v>6</v>
      </c>
      <c r="B12" s="1" t="s">
        <v>8</v>
      </c>
      <c r="C12" s="2" t="s">
        <v>10</v>
      </c>
      <c r="D12" s="2" t="s">
        <v>9</v>
      </c>
      <c r="E12" s="2" t="s">
        <v>31</v>
      </c>
      <c r="F12" s="2" t="s">
        <v>32</v>
      </c>
      <c r="G12" s="3">
        <v>44225</v>
      </c>
      <c r="H12" s="3">
        <v>44230</v>
      </c>
      <c r="I12" s="4">
        <v>0</v>
      </c>
      <c r="J12" s="4" t="str">
        <f t="shared" ca="1" si="0"/>
        <v>Vencido</v>
      </c>
      <c r="K12" s="5" t="s">
        <v>33</v>
      </c>
      <c r="L12" s="2" t="s">
        <v>66</v>
      </c>
    </row>
    <row r="13" spans="1:12" ht="45" x14ac:dyDescent="0.25">
      <c r="A13" s="38">
        <f t="shared" ref="A13:A36" si="2">1+A12</f>
        <v>7</v>
      </c>
      <c r="B13" s="1" t="s">
        <v>8</v>
      </c>
      <c r="C13" s="2" t="s">
        <v>10</v>
      </c>
      <c r="D13" s="2" t="s">
        <v>9</v>
      </c>
      <c r="E13" s="2" t="s">
        <v>47</v>
      </c>
      <c r="F13" s="2" t="s">
        <v>48</v>
      </c>
      <c r="G13" s="3">
        <v>44232</v>
      </c>
      <c r="H13" s="3">
        <v>44238</v>
      </c>
      <c r="I13" s="4">
        <v>0</v>
      </c>
      <c r="J13" s="4" t="str">
        <f t="shared" ca="1" si="0"/>
        <v>Vencido</v>
      </c>
      <c r="K13" s="5" t="s">
        <v>49</v>
      </c>
      <c r="L13" s="2" t="s">
        <v>66</v>
      </c>
    </row>
    <row r="14" spans="1:12" ht="45" x14ac:dyDescent="0.25">
      <c r="A14" s="38">
        <f t="shared" si="2"/>
        <v>8</v>
      </c>
      <c r="B14" s="1" t="s">
        <v>8</v>
      </c>
      <c r="C14" s="2" t="s">
        <v>38</v>
      </c>
      <c r="D14" s="2" t="s">
        <v>9</v>
      </c>
      <c r="E14" s="2" t="s">
        <v>50</v>
      </c>
      <c r="F14" s="2" t="s">
        <v>52</v>
      </c>
      <c r="G14" s="3">
        <v>44238</v>
      </c>
      <c r="H14" s="3">
        <v>44241</v>
      </c>
      <c r="I14" s="4">
        <v>5</v>
      </c>
      <c r="J14" s="4" t="str">
        <f t="shared" ca="1" si="0"/>
        <v>Vencido</v>
      </c>
      <c r="K14" s="5" t="s">
        <v>51</v>
      </c>
      <c r="L14" s="2" t="s">
        <v>66</v>
      </c>
    </row>
    <row r="15" spans="1:12" ht="45" x14ac:dyDescent="0.25">
      <c r="A15" s="38">
        <f>1+A14</f>
        <v>9</v>
      </c>
      <c r="B15" s="1" t="s">
        <v>8</v>
      </c>
      <c r="C15" s="2" t="s">
        <v>10</v>
      </c>
      <c r="D15" s="2" t="s">
        <v>9</v>
      </c>
      <c r="E15" s="2" t="s">
        <v>53</v>
      </c>
      <c r="F15" s="2" t="s">
        <v>54</v>
      </c>
      <c r="G15" s="3">
        <v>44238</v>
      </c>
      <c r="H15" s="3">
        <v>44253</v>
      </c>
      <c r="I15" s="7">
        <v>0</v>
      </c>
      <c r="J15" s="4" t="str">
        <f t="shared" ca="1" si="0"/>
        <v>Vencido</v>
      </c>
      <c r="K15" s="5" t="s">
        <v>55</v>
      </c>
      <c r="L15" s="2" t="s">
        <v>66</v>
      </c>
    </row>
    <row r="16" spans="1:12" ht="45" x14ac:dyDescent="0.25">
      <c r="A16" s="38">
        <f t="shared" si="2"/>
        <v>10</v>
      </c>
      <c r="B16" s="1" t="s">
        <v>8</v>
      </c>
      <c r="C16" s="2" t="s">
        <v>10</v>
      </c>
      <c r="D16" s="2" t="s">
        <v>9</v>
      </c>
      <c r="E16" s="2" t="s">
        <v>56</v>
      </c>
      <c r="F16" s="2" t="s">
        <v>57</v>
      </c>
      <c r="G16" s="3">
        <v>44246</v>
      </c>
      <c r="H16" s="3">
        <v>44261</v>
      </c>
      <c r="I16" s="4">
        <v>0</v>
      </c>
      <c r="J16" s="4" t="str">
        <f t="shared" ca="1" si="0"/>
        <v>Vencido</v>
      </c>
      <c r="K16" s="5" t="s">
        <v>58</v>
      </c>
      <c r="L16" s="2" t="s">
        <v>66</v>
      </c>
    </row>
    <row r="17" spans="1:12" ht="45" x14ac:dyDescent="0.25">
      <c r="A17" s="38">
        <f t="shared" si="2"/>
        <v>11</v>
      </c>
      <c r="B17" s="1" t="s">
        <v>8</v>
      </c>
      <c r="C17" s="2" t="s">
        <v>10</v>
      </c>
      <c r="D17" s="2" t="s">
        <v>9</v>
      </c>
      <c r="E17" s="2" t="s">
        <v>61</v>
      </c>
      <c r="F17" s="2" t="s">
        <v>60</v>
      </c>
      <c r="G17" s="3">
        <v>44246</v>
      </c>
      <c r="H17" s="3">
        <v>44261</v>
      </c>
      <c r="I17" s="4">
        <v>0</v>
      </c>
      <c r="J17" s="4" t="str">
        <f t="shared" ca="1" si="0"/>
        <v>Vencido</v>
      </c>
      <c r="K17" s="5" t="s">
        <v>59</v>
      </c>
      <c r="L17" s="2" t="s">
        <v>66</v>
      </c>
    </row>
    <row r="18" spans="1:12" ht="45" x14ac:dyDescent="0.25">
      <c r="A18" s="38">
        <f t="shared" si="2"/>
        <v>12</v>
      </c>
      <c r="B18" s="1" t="s">
        <v>8</v>
      </c>
      <c r="C18" s="2"/>
      <c r="D18" s="2"/>
      <c r="E18" s="2" t="s">
        <v>62</v>
      </c>
      <c r="F18" s="2" t="s">
        <v>63</v>
      </c>
      <c r="G18" s="3">
        <v>44246</v>
      </c>
      <c r="H18" s="3">
        <v>44261</v>
      </c>
      <c r="I18" s="4">
        <v>0</v>
      </c>
      <c r="J18" s="4" t="str">
        <f t="shared" ca="1" si="0"/>
        <v>Vencido</v>
      </c>
      <c r="K18" s="5" t="s">
        <v>64</v>
      </c>
      <c r="L18" s="2" t="s">
        <v>66</v>
      </c>
    </row>
    <row r="19" spans="1:12" ht="45" x14ac:dyDescent="0.25">
      <c r="A19" s="38">
        <f>1+A18</f>
        <v>13</v>
      </c>
      <c r="B19" s="1" t="s">
        <v>8</v>
      </c>
      <c r="C19" s="2" t="s">
        <v>75</v>
      </c>
      <c r="D19" s="2" t="s">
        <v>9</v>
      </c>
      <c r="E19" s="2" t="s">
        <v>35</v>
      </c>
      <c r="F19" s="2" t="s">
        <v>36</v>
      </c>
      <c r="G19" s="3">
        <v>44258</v>
      </c>
      <c r="H19" s="3">
        <v>44273</v>
      </c>
      <c r="I19" s="4">
        <v>9</v>
      </c>
      <c r="J19" s="4" t="str">
        <f t="shared" ca="1" si="0"/>
        <v>Vencido</v>
      </c>
      <c r="K19" s="5" t="s">
        <v>37</v>
      </c>
      <c r="L19" s="2" t="s">
        <v>66</v>
      </c>
    </row>
    <row r="20" spans="1:12" ht="45" x14ac:dyDescent="0.25">
      <c r="A20" s="38">
        <f t="shared" si="2"/>
        <v>14</v>
      </c>
      <c r="B20" s="1" t="s">
        <v>8</v>
      </c>
      <c r="C20" s="2" t="s">
        <v>10</v>
      </c>
      <c r="D20" s="2" t="s">
        <v>9</v>
      </c>
      <c r="E20" s="2" t="s">
        <v>68</v>
      </c>
      <c r="F20" s="15" t="s">
        <v>39</v>
      </c>
      <c r="G20" s="3">
        <v>44258</v>
      </c>
      <c r="H20" s="3">
        <v>44273</v>
      </c>
      <c r="I20" s="4">
        <v>29</v>
      </c>
      <c r="J20" s="4" t="str">
        <f t="shared" ca="1" si="0"/>
        <v>Vencido</v>
      </c>
      <c r="K20" s="5" t="s">
        <v>40</v>
      </c>
      <c r="L20" s="2" t="s">
        <v>66</v>
      </c>
    </row>
    <row r="21" spans="1:12" ht="45" x14ac:dyDescent="0.25">
      <c r="A21" s="38">
        <f t="shared" si="2"/>
        <v>15</v>
      </c>
      <c r="B21" s="1" t="s">
        <v>8</v>
      </c>
      <c r="C21" s="2" t="s">
        <v>11</v>
      </c>
      <c r="D21" s="2" t="s">
        <v>43</v>
      </c>
      <c r="E21" s="2" t="s">
        <v>67</v>
      </c>
      <c r="F21" s="15" t="s">
        <v>41</v>
      </c>
      <c r="G21" s="3">
        <v>44259</v>
      </c>
      <c r="H21" s="3">
        <v>44273</v>
      </c>
      <c r="I21" s="4"/>
      <c r="J21" s="4" t="str">
        <f t="shared" ca="1" si="0"/>
        <v>Vencido</v>
      </c>
      <c r="K21" s="5" t="s">
        <v>42</v>
      </c>
      <c r="L21" s="2"/>
    </row>
    <row r="22" spans="1:12" ht="44.25" customHeight="1" x14ac:dyDescent="0.25">
      <c r="A22" s="38">
        <f t="shared" si="2"/>
        <v>16</v>
      </c>
      <c r="B22" s="8" t="s">
        <v>8</v>
      </c>
      <c r="C22" s="9" t="s">
        <v>10</v>
      </c>
      <c r="D22" s="9" t="s">
        <v>9</v>
      </c>
      <c r="E22" s="9" t="s">
        <v>44</v>
      </c>
      <c r="F22" s="15" t="s">
        <v>45</v>
      </c>
      <c r="G22" s="10">
        <v>44260</v>
      </c>
      <c r="H22" s="10">
        <v>44275</v>
      </c>
      <c r="I22" s="11">
        <v>2</v>
      </c>
      <c r="J22" s="4" t="str">
        <f t="shared" ca="1" si="0"/>
        <v>Vencido</v>
      </c>
      <c r="K22" s="16" t="s">
        <v>46</v>
      </c>
      <c r="L22" s="9" t="s">
        <v>66</v>
      </c>
    </row>
    <row r="23" spans="1:12" ht="44.25" customHeight="1" x14ac:dyDescent="0.25">
      <c r="A23" s="38">
        <f t="shared" si="2"/>
        <v>17</v>
      </c>
      <c r="B23" s="1" t="s">
        <v>8</v>
      </c>
      <c r="C23" s="2" t="s">
        <v>75</v>
      </c>
      <c r="D23" s="2" t="s">
        <v>9</v>
      </c>
      <c r="E23" s="2" t="s">
        <v>69</v>
      </c>
      <c r="F23" s="17" t="s">
        <v>70</v>
      </c>
      <c r="G23" s="3">
        <v>44263</v>
      </c>
      <c r="H23" s="3">
        <v>44279</v>
      </c>
      <c r="I23" s="12">
        <v>2</v>
      </c>
      <c r="J23" s="4" t="str">
        <f t="shared" ca="1" si="0"/>
        <v>Vencido</v>
      </c>
      <c r="K23" s="5" t="s">
        <v>71</v>
      </c>
      <c r="L23" s="2" t="s">
        <v>66</v>
      </c>
    </row>
    <row r="24" spans="1:12" ht="44.25" customHeight="1" x14ac:dyDescent="0.25">
      <c r="A24" s="39">
        <f t="shared" si="2"/>
        <v>18</v>
      </c>
      <c r="B24" s="8" t="s">
        <v>8</v>
      </c>
      <c r="C24" s="9" t="s">
        <v>75</v>
      </c>
      <c r="D24" s="9" t="s">
        <v>9</v>
      </c>
      <c r="E24" s="9" t="s">
        <v>72</v>
      </c>
      <c r="F24" s="15" t="s">
        <v>74</v>
      </c>
      <c r="G24" s="10">
        <v>44280</v>
      </c>
      <c r="H24" s="10">
        <v>44297</v>
      </c>
      <c r="I24" s="18">
        <v>8</v>
      </c>
      <c r="J24" s="4" t="str">
        <f t="shared" ca="1" si="0"/>
        <v>Vencido</v>
      </c>
      <c r="K24" s="16" t="s">
        <v>73</v>
      </c>
      <c r="L24" s="9" t="s">
        <v>66</v>
      </c>
    </row>
    <row r="25" spans="1:12" ht="44.25" customHeight="1" x14ac:dyDescent="0.25">
      <c r="A25" s="38">
        <f t="shared" si="2"/>
        <v>19</v>
      </c>
      <c r="B25" s="1" t="s">
        <v>8</v>
      </c>
      <c r="C25" s="2" t="s">
        <v>75</v>
      </c>
      <c r="D25" s="2" t="s">
        <v>9</v>
      </c>
      <c r="E25" s="2" t="s">
        <v>115</v>
      </c>
      <c r="F25" s="17" t="s">
        <v>76</v>
      </c>
      <c r="G25" s="3">
        <v>44270</v>
      </c>
      <c r="H25" s="3">
        <v>44285</v>
      </c>
      <c r="I25" s="12">
        <v>2</v>
      </c>
      <c r="J25" s="4" t="str">
        <f t="shared" ca="1" si="0"/>
        <v>Vencido</v>
      </c>
      <c r="K25" s="5" t="s">
        <v>77</v>
      </c>
      <c r="L25" s="2" t="s">
        <v>66</v>
      </c>
    </row>
    <row r="26" spans="1:12" ht="44.25" customHeight="1" x14ac:dyDescent="0.25">
      <c r="A26" s="38">
        <f t="shared" si="2"/>
        <v>20</v>
      </c>
      <c r="B26" s="1" t="s">
        <v>8</v>
      </c>
      <c r="C26" s="2" t="s">
        <v>10</v>
      </c>
      <c r="D26" s="2" t="s">
        <v>9</v>
      </c>
      <c r="E26" s="2" t="s">
        <v>78</v>
      </c>
      <c r="F26" s="17" t="s">
        <v>79</v>
      </c>
      <c r="G26" s="3">
        <v>44273</v>
      </c>
      <c r="H26" s="3">
        <v>44288</v>
      </c>
      <c r="I26" s="12">
        <v>3</v>
      </c>
      <c r="J26" s="4" t="str">
        <f t="shared" ca="1" si="0"/>
        <v>Vencido</v>
      </c>
      <c r="K26" s="5" t="s">
        <v>80</v>
      </c>
      <c r="L26" s="2" t="s">
        <v>66</v>
      </c>
    </row>
    <row r="27" spans="1:12" ht="44.25" customHeight="1" x14ac:dyDescent="0.25">
      <c r="A27" s="38">
        <f t="shared" si="2"/>
        <v>21</v>
      </c>
      <c r="B27" s="1" t="s">
        <v>8</v>
      </c>
      <c r="C27" s="2" t="s">
        <v>84</v>
      </c>
      <c r="D27" s="2" t="s">
        <v>9</v>
      </c>
      <c r="E27" s="2" t="s">
        <v>81</v>
      </c>
      <c r="F27" s="17" t="s">
        <v>82</v>
      </c>
      <c r="G27" s="3">
        <v>44278</v>
      </c>
      <c r="H27" s="3">
        <v>44294</v>
      </c>
      <c r="I27" s="12">
        <v>7</v>
      </c>
      <c r="J27" s="4" t="str">
        <f t="shared" ca="1" si="0"/>
        <v>Vencido</v>
      </c>
      <c r="K27" s="5" t="s">
        <v>83</v>
      </c>
      <c r="L27" s="2" t="s">
        <v>66</v>
      </c>
    </row>
    <row r="28" spans="1:12" ht="44.25" customHeight="1" x14ac:dyDescent="0.25">
      <c r="A28" s="38">
        <f t="shared" si="2"/>
        <v>22</v>
      </c>
      <c r="B28" s="1" t="s">
        <v>8</v>
      </c>
      <c r="C28" s="2" t="s">
        <v>84</v>
      </c>
      <c r="D28" s="2" t="s">
        <v>9</v>
      </c>
      <c r="E28" s="2" t="s">
        <v>85</v>
      </c>
      <c r="F28" s="17" t="s">
        <v>86</v>
      </c>
      <c r="G28" s="3">
        <v>44278</v>
      </c>
      <c r="H28" s="3">
        <v>44294</v>
      </c>
      <c r="I28" s="12">
        <v>3</v>
      </c>
      <c r="J28" s="4" t="str">
        <f t="shared" ca="1" si="0"/>
        <v>Vencido</v>
      </c>
      <c r="K28" s="5" t="s">
        <v>87</v>
      </c>
      <c r="L28" s="2" t="s">
        <v>66</v>
      </c>
    </row>
    <row r="29" spans="1:12" ht="44.25" customHeight="1" x14ac:dyDescent="0.25">
      <c r="A29" s="38">
        <f t="shared" si="2"/>
        <v>23</v>
      </c>
      <c r="B29" s="1" t="s">
        <v>8</v>
      </c>
      <c r="C29" s="2" t="s">
        <v>38</v>
      </c>
      <c r="D29" s="2" t="s">
        <v>9</v>
      </c>
      <c r="E29" s="2" t="s">
        <v>88</v>
      </c>
      <c r="F29" s="17" t="s">
        <v>89</v>
      </c>
      <c r="G29" s="3">
        <v>44279</v>
      </c>
      <c r="H29" s="3">
        <v>44284</v>
      </c>
      <c r="I29" s="12">
        <v>3</v>
      </c>
      <c r="J29" s="4" t="str">
        <f t="shared" ca="1" si="0"/>
        <v>Vencido</v>
      </c>
      <c r="K29" s="5" t="s">
        <v>90</v>
      </c>
      <c r="L29" s="2" t="s">
        <v>66</v>
      </c>
    </row>
    <row r="30" spans="1:12" ht="44.25" customHeight="1" x14ac:dyDescent="0.25">
      <c r="A30" s="38">
        <f t="shared" si="2"/>
        <v>24</v>
      </c>
      <c r="B30" s="1" t="s">
        <v>8</v>
      </c>
      <c r="C30" s="2" t="s">
        <v>10</v>
      </c>
      <c r="D30" s="2" t="s">
        <v>9</v>
      </c>
      <c r="E30" s="2" t="s">
        <v>91</v>
      </c>
      <c r="F30" s="17" t="s">
        <v>92</v>
      </c>
      <c r="G30" s="3">
        <v>44279</v>
      </c>
      <c r="H30" s="3">
        <v>44294</v>
      </c>
      <c r="I30" s="12">
        <v>4</v>
      </c>
      <c r="J30" s="4" t="str">
        <f t="shared" ca="1" si="0"/>
        <v>Vencido</v>
      </c>
      <c r="K30" s="5" t="s">
        <v>93</v>
      </c>
      <c r="L30" s="2" t="s">
        <v>66</v>
      </c>
    </row>
    <row r="31" spans="1:12" ht="44.25" customHeight="1" x14ac:dyDescent="0.25">
      <c r="A31" s="38">
        <f t="shared" si="2"/>
        <v>25</v>
      </c>
      <c r="B31" s="1" t="s">
        <v>8</v>
      </c>
      <c r="C31" s="2" t="s">
        <v>10</v>
      </c>
      <c r="D31" s="2" t="s">
        <v>9</v>
      </c>
      <c r="E31" s="2" t="s">
        <v>94</v>
      </c>
      <c r="F31" s="17" t="s">
        <v>95</v>
      </c>
      <c r="G31" s="3">
        <v>44279</v>
      </c>
      <c r="H31" s="3">
        <v>44295</v>
      </c>
      <c r="I31" s="12">
        <v>0</v>
      </c>
      <c r="J31" s="4" t="str">
        <f t="shared" ca="1" si="0"/>
        <v>Vencido</v>
      </c>
      <c r="K31" s="5" t="s">
        <v>96</v>
      </c>
      <c r="L31" s="2" t="s">
        <v>66</v>
      </c>
    </row>
    <row r="32" spans="1:12" ht="44.25" customHeight="1" x14ac:dyDescent="0.25">
      <c r="A32" s="38">
        <f t="shared" si="2"/>
        <v>26</v>
      </c>
      <c r="B32" s="1" t="s">
        <v>8</v>
      </c>
      <c r="C32" s="2" t="s">
        <v>10</v>
      </c>
      <c r="D32" s="2" t="s">
        <v>9</v>
      </c>
      <c r="E32" s="2" t="s">
        <v>97</v>
      </c>
      <c r="F32" s="17" t="s">
        <v>99</v>
      </c>
      <c r="G32" s="3">
        <v>44279</v>
      </c>
      <c r="H32" s="3">
        <v>44295</v>
      </c>
      <c r="I32" s="12">
        <v>0</v>
      </c>
      <c r="J32" s="4" t="str">
        <f t="shared" ca="1" si="0"/>
        <v>Vencido</v>
      </c>
      <c r="K32" s="5" t="s">
        <v>98</v>
      </c>
      <c r="L32" s="2" t="s">
        <v>66</v>
      </c>
    </row>
    <row r="33" spans="1:12" ht="44.25" customHeight="1" x14ac:dyDescent="0.25">
      <c r="A33" s="38">
        <f t="shared" si="2"/>
        <v>27</v>
      </c>
      <c r="B33" s="1" t="s">
        <v>8</v>
      </c>
      <c r="C33" s="2" t="s">
        <v>10</v>
      </c>
      <c r="D33" s="2" t="s">
        <v>9</v>
      </c>
      <c r="E33" s="2" t="s">
        <v>100</v>
      </c>
      <c r="F33" s="17" t="s">
        <v>101</v>
      </c>
      <c r="G33" s="3">
        <v>44279</v>
      </c>
      <c r="H33" s="3">
        <v>44295</v>
      </c>
      <c r="I33" s="12">
        <v>0</v>
      </c>
      <c r="J33" s="4" t="str">
        <f t="shared" ca="1" si="0"/>
        <v>Vencido</v>
      </c>
      <c r="K33" s="5" t="s">
        <v>102</v>
      </c>
      <c r="L33" s="2" t="s">
        <v>66</v>
      </c>
    </row>
    <row r="34" spans="1:12" ht="44.25" customHeight="1" x14ac:dyDescent="0.25">
      <c r="A34" s="38">
        <f>1+A33</f>
        <v>28</v>
      </c>
      <c r="B34" s="1" t="s">
        <v>8</v>
      </c>
      <c r="C34" s="2" t="s">
        <v>10</v>
      </c>
      <c r="D34" s="2" t="s">
        <v>9</v>
      </c>
      <c r="E34" s="2" t="s">
        <v>103</v>
      </c>
      <c r="F34" s="17" t="s">
        <v>105</v>
      </c>
      <c r="G34" s="3">
        <v>44279</v>
      </c>
      <c r="H34" s="3">
        <v>44295</v>
      </c>
      <c r="I34" s="12">
        <v>0</v>
      </c>
      <c r="J34" s="4" t="str">
        <f t="shared" ca="1" si="0"/>
        <v>Vencido</v>
      </c>
      <c r="K34" s="5" t="s">
        <v>104</v>
      </c>
      <c r="L34" s="2" t="s">
        <v>66</v>
      </c>
    </row>
    <row r="35" spans="1:12" ht="44.25" customHeight="1" x14ac:dyDescent="0.25">
      <c r="A35" s="38">
        <f t="shared" si="2"/>
        <v>29</v>
      </c>
      <c r="B35" s="1" t="s">
        <v>8</v>
      </c>
      <c r="C35" s="2" t="s">
        <v>10</v>
      </c>
      <c r="D35" s="2" t="s">
        <v>9</v>
      </c>
      <c r="E35" s="2" t="s">
        <v>106</v>
      </c>
      <c r="F35" s="17" t="s">
        <v>107</v>
      </c>
      <c r="G35" s="3">
        <v>44279</v>
      </c>
      <c r="H35" s="3">
        <v>44295</v>
      </c>
      <c r="I35" s="12">
        <v>0</v>
      </c>
      <c r="J35" s="4" t="str">
        <f t="shared" ca="1" si="0"/>
        <v>Vencido</v>
      </c>
      <c r="K35" s="5" t="s">
        <v>108</v>
      </c>
      <c r="L35" s="2" t="s">
        <v>66</v>
      </c>
    </row>
    <row r="36" spans="1:12" ht="44.25" customHeight="1" x14ac:dyDescent="0.25">
      <c r="A36" s="38">
        <f t="shared" si="2"/>
        <v>30</v>
      </c>
      <c r="B36" s="1" t="s">
        <v>8</v>
      </c>
      <c r="C36" s="2" t="s">
        <v>10</v>
      </c>
      <c r="D36" s="2" t="s">
        <v>9</v>
      </c>
      <c r="E36" s="2" t="s">
        <v>109</v>
      </c>
      <c r="F36" s="17" t="s">
        <v>110</v>
      </c>
      <c r="G36" s="3">
        <v>44279</v>
      </c>
      <c r="H36" s="3">
        <v>44295</v>
      </c>
      <c r="I36" s="12">
        <v>0</v>
      </c>
      <c r="J36" s="4" t="str">
        <f t="shared" ca="1" si="0"/>
        <v>Vencido</v>
      </c>
      <c r="K36" s="5" t="s">
        <v>111</v>
      </c>
      <c r="L36" s="2" t="s">
        <v>66</v>
      </c>
    </row>
    <row r="37" spans="1:12" ht="44.25" customHeight="1" x14ac:dyDescent="0.25">
      <c r="A37" s="38">
        <f>1+A36</f>
        <v>31</v>
      </c>
      <c r="B37" s="1" t="s">
        <v>8</v>
      </c>
      <c r="C37" s="2" t="s">
        <v>10</v>
      </c>
      <c r="D37" s="2" t="s">
        <v>9</v>
      </c>
      <c r="E37" s="2" t="s">
        <v>112</v>
      </c>
      <c r="F37" s="17" t="s">
        <v>113</v>
      </c>
      <c r="G37" s="3">
        <v>44280</v>
      </c>
      <c r="H37" s="3">
        <v>44281</v>
      </c>
      <c r="I37" s="12">
        <v>6</v>
      </c>
      <c r="J37" s="4" t="str">
        <f t="shared" ca="1" si="0"/>
        <v>Vencido</v>
      </c>
      <c r="K37" s="5" t="s">
        <v>114</v>
      </c>
      <c r="L37" s="2" t="s">
        <v>66</v>
      </c>
    </row>
    <row r="38" spans="1:12" ht="44.25" customHeight="1" x14ac:dyDescent="0.25">
      <c r="A38" s="38">
        <f t="shared" ref="A38:A44" si="3">1+A37</f>
        <v>32</v>
      </c>
      <c r="B38" s="1" t="s">
        <v>8</v>
      </c>
      <c r="C38" s="2" t="s">
        <v>10</v>
      </c>
      <c r="D38" s="2" t="s">
        <v>9</v>
      </c>
      <c r="E38" s="2" t="s">
        <v>116</v>
      </c>
      <c r="F38" s="17" t="s">
        <v>117</v>
      </c>
      <c r="G38" s="3">
        <v>44292</v>
      </c>
      <c r="H38" s="3">
        <v>44307</v>
      </c>
      <c r="I38" s="12">
        <v>2</v>
      </c>
      <c r="J38" s="4" t="str">
        <f t="shared" ca="1" si="0"/>
        <v>Vencido</v>
      </c>
      <c r="K38" s="5" t="s">
        <v>118</v>
      </c>
      <c r="L38" s="2" t="s">
        <v>66</v>
      </c>
    </row>
    <row r="39" spans="1:12" ht="44.25" customHeight="1" x14ac:dyDescent="0.25">
      <c r="A39" s="38">
        <f t="shared" si="3"/>
        <v>33</v>
      </c>
      <c r="B39" s="1" t="s">
        <v>8</v>
      </c>
      <c r="C39" s="2" t="s">
        <v>120</v>
      </c>
      <c r="D39" s="2" t="s">
        <v>9</v>
      </c>
      <c r="E39" s="2" t="s">
        <v>119</v>
      </c>
      <c r="F39" s="17" t="s">
        <v>121</v>
      </c>
      <c r="G39" s="3">
        <v>44292</v>
      </c>
      <c r="H39" s="3">
        <v>44307</v>
      </c>
      <c r="I39" s="12">
        <v>0</v>
      </c>
      <c r="J39" s="4" t="str">
        <f t="shared" ca="1" si="0"/>
        <v>Vencido</v>
      </c>
      <c r="K39" s="5" t="s">
        <v>122</v>
      </c>
      <c r="L39" s="2"/>
    </row>
    <row r="40" spans="1:12" ht="44.25" customHeight="1" x14ac:dyDescent="0.25">
      <c r="A40" s="38">
        <f t="shared" si="3"/>
        <v>34</v>
      </c>
      <c r="B40" s="1" t="s">
        <v>8</v>
      </c>
      <c r="C40" s="2" t="s">
        <v>120</v>
      </c>
      <c r="D40" s="2" t="s">
        <v>9</v>
      </c>
      <c r="E40" s="2" t="s">
        <v>123</v>
      </c>
      <c r="F40" s="17" t="s">
        <v>124</v>
      </c>
      <c r="G40" s="3">
        <v>44295</v>
      </c>
      <c r="H40" s="3">
        <v>44463</v>
      </c>
      <c r="I40" s="12"/>
      <c r="J40" s="4" t="str">
        <f t="shared" ca="1" si="0"/>
        <v>Activo</v>
      </c>
      <c r="K40" s="5" t="s">
        <v>125</v>
      </c>
      <c r="L40" s="2"/>
    </row>
    <row r="41" spans="1:12" ht="44.25" customHeight="1" x14ac:dyDescent="0.25">
      <c r="A41" s="38">
        <f t="shared" si="3"/>
        <v>35</v>
      </c>
      <c r="B41" s="1" t="s">
        <v>8</v>
      </c>
      <c r="C41" s="2" t="s">
        <v>11</v>
      </c>
      <c r="D41" s="2" t="s">
        <v>9</v>
      </c>
      <c r="E41" s="2" t="s">
        <v>126</v>
      </c>
      <c r="F41" s="17" t="s">
        <v>127</v>
      </c>
      <c r="G41" s="3">
        <v>44299</v>
      </c>
      <c r="H41" s="3">
        <v>44314</v>
      </c>
      <c r="I41" s="12"/>
      <c r="J41" s="4" t="str">
        <f t="shared" ca="1" si="0"/>
        <v>Activo</v>
      </c>
      <c r="K41" s="5" t="s">
        <v>128</v>
      </c>
      <c r="L41" s="2"/>
    </row>
    <row r="42" spans="1:12" ht="44.25" customHeight="1" x14ac:dyDescent="0.25">
      <c r="A42" s="38">
        <f t="shared" si="3"/>
        <v>36</v>
      </c>
      <c r="B42" s="1" t="s">
        <v>8</v>
      </c>
      <c r="C42" s="2" t="s">
        <v>10</v>
      </c>
      <c r="D42" s="2" t="s">
        <v>9</v>
      </c>
      <c r="E42" s="2" t="s">
        <v>129</v>
      </c>
      <c r="F42" s="6" t="s">
        <v>131</v>
      </c>
      <c r="G42" s="3">
        <v>44305</v>
      </c>
      <c r="H42" s="3">
        <v>44320</v>
      </c>
      <c r="I42" s="12"/>
      <c r="J42" s="4" t="str">
        <f t="shared" ca="1" si="0"/>
        <v>Activo</v>
      </c>
      <c r="K42" s="5" t="s">
        <v>130</v>
      </c>
      <c r="L42" s="2"/>
    </row>
    <row r="43" spans="1:12" ht="44.25" customHeight="1" x14ac:dyDescent="0.25">
      <c r="A43" s="38">
        <f t="shared" si="3"/>
        <v>37</v>
      </c>
      <c r="B43" s="1" t="s">
        <v>8</v>
      </c>
      <c r="C43" s="2" t="s">
        <v>10</v>
      </c>
      <c r="D43" s="2" t="s">
        <v>9</v>
      </c>
      <c r="E43" s="2" t="s">
        <v>133</v>
      </c>
      <c r="F43" s="17" t="s">
        <v>134</v>
      </c>
      <c r="G43" s="3">
        <v>44309</v>
      </c>
      <c r="H43" s="3">
        <v>44324</v>
      </c>
      <c r="I43" s="12"/>
      <c r="J43" s="12" t="str">
        <f t="shared" ca="1" si="0"/>
        <v>Activo</v>
      </c>
      <c r="K43" s="5" t="s">
        <v>135</v>
      </c>
      <c r="L43" s="2"/>
    </row>
    <row r="44" spans="1:12" ht="44.25" customHeight="1" x14ac:dyDescent="0.25">
      <c r="A44" s="38">
        <f t="shared" si="3"/>
        <v>38</v>
      </c>
      <c r="B44" s="1" t="s">
        <v>8</v>
      </c>
      <c r="C44" s="2" t="s">
        <v>10</v>
      </c>
      <c r="D44" s="2" t="s">
        <v>137</v>
      </c>
      <c r="E44" s="2" t="s">
        <v>136</v>
      </c>
      <c r="F44" s="31" t="s">
        <v>138</v>
      </c>
      <c r="G44" s="3">
        <v>44312</v>
      </c>
      <c r="H44" s="3">
        <v>44327</v>
      </c>
      <c r="I44" s="12"/>
      <c r="J44" s="12" t="str">
        <f t="shared" ca="1" si="0"/>
        <v>Activo</v>
      </c>
      <c r="K44" s="5" t="s">
        <v>139</v>
      </c>
      <c r="L44" s="2"/>
    </row>
    <row r="45" spans="1:12" ht="15.75" thickBot="1" x14ac:dyDescent="0.3"/>
    <row r="46" spans="1:12" ht="15.75" thickBot="1" x14ac:dyDescent="0.3">
      <c r="A46" s="26" t="s">
        <v>13</v>
      </c>
      <c r="B46" s="27"/>
      <c r="C46" s="27"/>
      <c r="D46" s="27"/>
      <c r="E46" s="27"/>
      <c r="F46" s="27"/>
      <c r="G46" s="27"/>
      <c r="H46" s="28"/>
      <c r="I46" s="21">
        <f>SUM(I7:I39)</f>
        <v>133</v>
      </c>
      <c r="J46" s="25"/>
      <c r="K46" s="2"/>
    </row>
    <row r="49" spans="6:10" x14ac:dyDescent="0.25">
      <c r="I49" s="24"/>
      <c r="J49" s="24"/>
    </row>
    <row r="62" spans="6:10" x14ac:dyDescent="0.25">
      <c r="F62" s="22"/>
    </row>
    <row r="63" spans="6:10" x14ac:dyDescent="0.25">
      <c r="F63" s="22"/>
    </row>
    <row r="64" spans="6:10" x14ac:dyDescent="0.25">
      <c r="F64" s="23"/>
    </row>
  </sheetData>
  <autoFilter ref="A6:L6"/>
  <mergeCells count="2">
    <mergeCell ref="A46:H46"/>
    <mergeCell ref="B2:K4"/>
  </mergeCells>
  <conditionalFormatting sqref="J38">
    <cfRule type="colorScale" priority="1">
      <colorScale>
        <cfvo type="min"/>
        <cfvo type="percentile" val="50"/>
        <cfvo type="max"/>
        <color rgb="FFF8696B"/>
        <color rgb="FFFFEB84"/>
        <color rgb="FF63BE7B"/>
      </colorScale>
    </cfRule>
  </conditionalFormatting>
  <hyperlinks>
    <hyperlink ref="F8" r:id="rId1" display="https://www.minenergia.gov.co/documents/10192/24265561/Formulaci%C3%B3n+PAA+2021.xlsx"/>
    <hyperlink ref="F10" r:id="rId2" display="https://www.minenergia.gov.co/documents/10192/24265561/Informes+segunda+fase+MTE.pdf/e3811f3c-c4f3-40d3-85e6-664d171c298a"/>
    <hyperlink ref="F11" r:id="rId3" display="https://www.minenergia.gov.co/documents/10192/24265561/280121_120221_Resoluci%C3%B3n+Redes+Log%C3%ADsticas+-+VP.pdf/047c6f29-3173-4ff6-ac0b-6c8fa11603b7"/>
    <hyperlink ref="F23" r:id="rId4" display="https://www.minenergia.gov.co/documents/10192/24274862/090321_240321_Modifica+la+Resoluci%C3%B3n+40368+de+2020+-+AutoGLP+y+NautiGLP.pdf/9ff91dc7-42f5-4b81-94e2-94c9eaec7a66"/>
    <hyperlink ref="K39" r:id="rId5"/>
    <hyperlink ref="K38" r:id="rId6"/>
    <hyperlink ref="K19" r:id="rId7"/>
    <hyperlink ref="K37" r:id="rId8"/>
    <hyperlink ref="K35" r:id="rId9"/>
    <hyperlink ref="K32" r:id="rId10"/>
    <hyperlink ref="K31" r:id="rId11"/>
    <hyperlink ref="K18" r:id="rId12"/>
    <hyperlink ref="K17" r:id="rId13"/>
    <hyperlink ref="K16" r:id="rId14"/>
    <hyperlink ref="K15" r:id="rId15"/>
    <hyperlink ref="K14" r:id="rId16"/>
    <hyperlink ref="K13" r:id="rId17"/>
    <hyperlink ref="K22" r:id="rId18"/>
    <hyperlink ref="K21" r:id="rId19"/>
    <hyperlink ref="K20" r:id="rId20"/>
    <hyperlink ref="K12" r:id="rId21"/>
    <hyperlink ref="K11" r:id="rId22"/>
    <hyperlink ref="K10" r:id="rId23"/>
    <hyperlink ref="K8" r:id="rId24"/>
    <hyperlink ref="K7" r:id="rId25"/>
    <hyperlink ref="K43" r:id="rId26"/>
  </hyperlinks>
  <pageMargins left="0.7" right="0.7" top="0.75" bottom="0.75" header="0.3" footer="0.3"/>
  <pageSetup orientation="portrait" horizontalDpi="300" verticalDpi="300"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dc:creator>
  <cp:lastModifiedBy>MARTHA ISABEL JAIME GALVIS</cp:lastModifiedBy>
  <dcterms:created xsi:type="dcterms:W3CDTF">2020-11-10T19:10:00Z</dcterms:created>
  <dcterms:modified xsi:type="dcterms:W3CDTF">2021-04-27T16:33:20Z</dcterms:modified>
</cp:coreProperties>
</file>