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jaime\Documents\MME_Cuarentena\AGENDA REGULATORIA\Proyectos por meses Publicados AR2021\"/>
    </mc:Choice>
  </mc:AlternateContent>
  <bookViews>
    <workbookView xWindow="0" yWindow="0" windowWidth="28800" windowHeight="11400"/>
  </bookViews>
  <sheets>
    <sheet name="Hoja3" sheetId="3" r:id="rId1"/>
  </sheets>
  <definedNames>
    <definedName name="_xlnm._FilterDatabase" localSheetId="0" hidden="1">Hoja3!$A$6:$L$6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4" i="3" l="1"/>
  <c r="A44" i="3"/>
  <c r="I46" i="3"/>
  <c r="J43" i="3"/>
  <c r="A43" i="3"/>
  <c r="J8" i="3" l="1"/>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7" i="3"/>
  <c r="A8" i="3" l="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alcChain>
</file>

<file path=xl/sharedStrings.xml><?xml version="1.0" encoding="utf-8"?>
<sst xmlns="http://schemas.openxmlformats.org/spreadsheetml/2006/main" count="271" uniqueCount="141">
  <si>
    <t>No.</t>
  </si>
  <si>
    <t>Canal de Recepción</t>
  </si>
  <si>
    <t>Area Temática</t>
  </si>
  <si>
    <t>Proyecto de Acto Administrativo tipo</t>
  </si>
  <si>
    <t xml:space="preserve">Encabezado Acto Administrativo </t>
  </si>
  <si>
    <t>Inicio Publicación</t>
  </si>
  <si>
    <t>Fin Publicación</t>
  </si>
  <si>
    <t>Número de Comentarios</t>
  </si>
  <si>
    <t xml:space="preserve">Correo electronico,  comentarios </t>
  </si>
  <si>
    <t xml:space="preserve">Resolución </t>
  </si>
  <si>
    <t xml:space="preserve">Energía </t>
  </si>
  <si>
    <t xml:space="preserve">General </t>
  </si>
  <si>
    <t>Plan</t>
  </si>
  <si>
    <t xml:space="preserve">Total comentarios </t>
  </si>
  <si>
    <t xml:space="preserve">Enlece </t>
  </si>
  <si>
    <t>Reglamentación artículo 9 del Decreto 798 de 2020</t>
  </si>
  <si>
    <t>"Por la cual se reglamenta el artículo 9 del Decreto 798 de 2020"</t>
  </si>
  <si>
    <t>https://www.minenergia.gov.co/foros?idForo=24265599&amp;idLbl=Listado+de+Foros+de+Enero+De+2021</t>
  </si>
  <si>
    <t>Plan de Acción del Ministerio de Minas y Energía 2021</t>
  </si>
  <si>
    <t>“Plan de Acción 2021”</t>
  </si>
  <si>
    <t>https://www.minenergia.gov.co/foros?idForo=24266829&amp;idLbl=Listado+de+Foros+de+Enero+De+2021</t>
  </si>
  <si>
    <t>Establecer objetivos y fines del incentivo a la producción</t>
  </si>
  <si>
    <t>Proyecto de Resolución “Por la cual se establecen los objetivos y fines del incentivo a la producción y se definen los pasos para su acceso”.</t>
  </si>
  <si>
    <t>https://www.minenergia.gov.co/foros?idForo=24268137&amp;idLbl=Listado+de+Foros+de+Enero+De+2021</t>
  </si>
  <si>
    <t>Segunda Fase Misión de Transformación Energética</t>
  </si>
  <si>
    <t>Informes Segunda Fase Misión de Transformación Energética Hoja de Ruta para la Energía del Futuro</t>
  </si>
  <si>
    <t>https://www.minenergia.gov.co/foros?idForo=24268644&amp;idLbl=Listado+de+Foros+de+Enero+De+2021</t>
  </si>
  <si>
    <t xml:space="preserve">Informes </t>
  </si>
  <si>
    <t>Artículo 7 y 8 Decreto 1073 de 2015, modificado por el Decreto 99 de 2021</t>
  </si>
  <si>
    <t>"Por la cual se reglamenta el artículo 7 y 8 del Decreto 1073 de 2015, modificado por el Decreto 99 de 2021 y se dictan otras disposiciones."</t>
  </si>
  <si>
    <t>https://www.minenergia.gov.co/foros?idForo=24268896&amp;idLbl=Listado+de+Foros+de+Enero+De+2021</t>
  </si>
  <si>
    <t>Amplía Vigencia Reglamento Técnico Iluminación y Alumbrado Público RETILAP</t>
  </si>
  <si>
    <t xml:space="preserve">
Proyecto de Resolución “Por la cual se amplía la vigencia del Reglamento Técnico de Iluminación y Alumbrado Público – RETILAP”
</t>
  </si>
  <si>
    <t>https://www.minenergia.gov.co/foros?idForo=24269547&amp;idLbl=Listado+de+Foros+de+Enero+De+2021</t>
  </si>
  <si>
    <t>Titulo Documento en Consulta Ciudadana  2021</t>
  </si>
  <si>
    <t>Ajuste mezclas Biocombustibles</t>
  </si>
  <si>
    <t xml:space="preserve">  “Por la cual se establece el contenido de alcohol carburante - etanol en la mezcla con gasolina motor corriente y extra a nivel nacional, el contenido de biocombustible en la mezcla con combustible diésel fósil a nivel nacional, y se adoptan otras disposiciones”</t>
  </si>
  <si>
    <t>https://www.minenergia.gov.co/en/foros?idForo=24274900&amp;idLbl=Listado+de+Foros+de+Marzo+De+2021</t>
  </si>
  <si>
    <t xml:space="preserve">hidrocarburos </t>
  </si>
  <si>
    <t> “Por la cual se modifica la Resolución MME 4 0590 de 2019”</t>
  </si>
  <si>
    <t>https://www.minenergia.gov.co/en/foros?idForo=24275007&amp;idLbl=Listado+de+Foros+de+Marzo+De+2021</t>
  </si>
  <si>
    <t>Por el cual se adiciona parcialmente el Decreto 1821 de 2020, “Decreto Único Reglamentario del Sistema General de Regalías” en lo relativo con el ciclo de proyectos de inversión, la instancia de decisión de municipios ribereños del Rio Grande la Magdalena y el Canal del Dique, la explotación de recursos naturales no renovables en yacimientos ubicados en dos o mas entidades territoriales, la estructuración y priorización de proyectos de inversión financiados con la Asignación para la Paz y se dictan otras disposiciones"</t>
  </si>
  <si>
    <t>https://www.minenergia.gov.co/en/foros?idForo=24275188&amp;idLbl=Listado+de+Foros+de+Marzo+De+2021</t>
  </si>
  <si>
    <t>Decreto</t>
  </si>
  <si>
    <t>Se aclaran condiciones de exigibilidad del etiquetado – RETIQ</t>
  </si>
  <si>
    <t>"Por la cual se aclaran condiciones de exigibilidad del etiquetado de algunos requisitos establecidos en el Anexo General del Reglamento Técnico de Etiquetado – RETIQ"</t>
  </si>
  <si>
    <t>https://www.minenergia.gov.co/en/foros?idForo=24275337&amp;idLbl=Listado+de+Foros+de+Marzo+De+2021</t>
  </si>
  <si>
    <t>Modifica Manual Operativo Fondo Energías No Convencionales</t>
  </si>
  <si>
    <t>" Por la cual se modifica el Manual Operativo del Fondo de Energías No Convencionales y Gestión Eficiente de la Energía – FENOGE adoptado mediante la Resolución No. 4 1407 de 2017"</t>
  </si>
  <si>
    <t>https://www.minenergia.gov.co/en/foros?idForo=24270594&amp;idLbl=Listado+de+Foros+de+Febrero+De+2021</t>
  </si>
  <si>
    <t>Exceptúa, de manera transitoria y parcial- Resolución 40248 de 2016</t>
  </si>
  <si>
    <t>https://www.minenergia.gov.co/en/foros?idForo=24271830&amp;idLbl=Listado+de+Foros+de+Febrero+De+2021</t>
  </si>
  <si>
    <t>“Por la cual se exceptúa, de manera transitoria y parcial, a las empresas distribuidoras y comercializadoras de GLP para el municipio de Providencia del Departamento Archipiélago de San Andrés, Providencia y Santa Catalina, del cumplimiento de la Resolución 40248 de 2016, por la cual se expide el reglamento técnico aplicable a los depósitos, expendios y puntos de venta de cilindros de GLP, y se dictan otras disposiciones”</t>
  </si>
  <si>
    <t>Declara de utilidad pública e interés social el PROYECTO JUMI</t>
  </si>
  <si>
    <t>Por la cual se declara de utilidad pública e interés social el PROYECTO JUMI así como los terrenos necesarios para su construcción y protección y se dictan otras disposiciones."</t>
  </si>
  <si>
    <t>https://www.minenergia.gov.co/en/foros?idForo=24271884&amp;idLbl=Listado+de+Foros+de+Febrero+De+2021</t>
  </si>
  <si>
    <t>Proyecto PARQUE FOTOVOLTAICO PN1</t>
  </si>
  <si>
    <t>"Por la cual se declara de utilidad pública e interés social el proyecto PARQUE FOTOVOLTAICO PN1, así como los terrenos necesarios para su construcción y protección y se dictan otras disposiciones."</t>
  </si>
  <si>
    <t>https://www.minenergia.gov.co/en/foros?idForo=24273224&amp;idLbl=Listado+de+Foros+de+Febrero+De+2021</t>
  </si>
  <si>
    <t>https://www.minenergia.gov.co/en/foros?idForo=24273268&amp;idLbl=Listado+de+Foros+de+Febrero+De+2021</t>
  </si>
  <si>
    <t xml:space="preserve"> "Por la cual se declara de utilidad pública e interés social el proyecto PARQUE FOTOVOLTAICO CRLI, así como los terrenos necesarios para su construcción y protección y se dictan otras disposiciones."</t>
  </si>
  <si>
    <t>Proyecto PARQUE FOTOVOLTAICO CRLI</t>
  </si>
  <si>
    <t>Proyecto PARQUE FOTOVOLTAICO OLD-T</t>
  </si>
  <si>
    <t xml:space="preserve"> "Por la cual se declara de utilidad pública e interés social el proyecto PARQUE FOTOVOLTAICO OLD-T, así como los terrenos necesarios para su construcción y protección y se dictan otras disposiciones."</t>
  </si>
  <si>
    <t>https://www.minenergia.gov.co/en/foros?idForo=24273345&amp;idLbl=Listado+de+Foros+de+Febrero+De+2021</t>
  </si>
  <si>
    <t>Informe en la Web</t>
  </si>
  <si>
    <t>x</t>
  </si>
  <si>
    <t>Modifica Decreto 1821 de 2020, Decreto Único Reglamentario del SG</t>
  </si>
  <si>
    <t>Modificación Resolución MME 4 0590 de 2019</t>
  </si>
  <si>
    <t>Modifica la Resolución 40368 de 2020 - AutoGLP y NautiGLP</t>
  </si>
  <si>
    <t>"Por la cual se modifica la Resolución 40368 de 2020 “Por la cual se expide el reglamento técnico aplicable a las estaciones de servicio que suministran AutoGLP y NautiGLP” y se adoptan otras disposiciones”.</t>
  </si>
  <si>
    <t>https://www.minenergia.gov.co/foros?idForo=24275959&amp;idLbl=Listado+de+Foros+de+Marzo+De+2021</t>
  </si>
  <si>
    <t>Auditorías externas sobre la actividad de transporte por oleoductos</t>
  </si>
  <si>
    <t>https://www.minenergia.gov.co/foros?idForo=24277245&amp;idLbl=Listado+de+Foros+de+Marzo+De+2021</t>
  </si>
  <si>
    <t> "Por la cual se ordena realizar una auditoría externa sobre la actividad de transporte de crudo por oleoductos a las empresas que llevaron a cabo esta actividad en el periodo tarifario 2015-2019."</t>
  </si>
  <si>
    <t xml:space="preserve">Hidrocarburos </t>
  </si>
  <si>
    <t> "Por la cual se adoptan las obras para el Plan de Expansión de la Red de Poliductos y se adoptan otras disposiciones"</t>
  </si>
  <si>
    <t>https://www.minenergia.gov.co/foros?idForo=24277287&amp;idLbl=Listado+de+Foros+de+Marzo+De+2021</t>
  </si>
  <si>
    <t>Distribución y giro subsidios servicio público de energía eléctrica-ZNI</t>
  </si>
  <si>
    <t>“Por la cual se establece el procedimiento y criterios para la distribución y giro de subsidios para el servicio público de energía eléctrica en las Zonas No Interconectadas - ZNI”</t>
  </si>
  <si>
    <t>https://www.minenergia.gov.co/foros?idForo=24278062&amp;idLbl=Listado+de+Foros+de+Marzo+De+2021</t>
  </si>
  <si>
    <t>Regalías a través de la ejecución de proyectos de inversión</t>
  </si>
  <si>
    <t>"Por la cual se reglamenta la modalidad de pago de regalías a través de la ejecución de proyectos de inversión"
Otros documentos</t>
  </si>
  <si>
    <t>https://www.minenergia.gov.co/foros?idForo=24279224&amp;idLbl=Listado+de+Foros+de+Marzo+De+2021</t>
  </si>
  <si>
    <t xml:space="preserve">Regalias </t>
  </si>
  <si>
    <t>Regalías incentivar la producción de recursos naturales no renovables</t>
  </si>
  <si>
    <t xml:space="preserve">"Por la cual se desarrolla la metodología adoptada por la Comisión Rectora del Sistema General de Regalías para incentivar la producción de recursos naturales no renovables y el transporte marítimo y fluvial de estos recursos y sus derivados y establece la asignación y distribución parcial para el bienio 2021-2022 y se asignan recursos al Archipiélago San Andrés, Providencia y Santa Catalina"
 </t>
  </si>
  <si>
    <t>https://www.minenergia.gov.co/foros?idForo=24279279&amp;idLbl=Listado+de+Foros+de+Marzo+De+2021</t>
  </si>
  <si>
    <t>Se deroga la Resolución 41281 de 2016, estructura fijación de precios</t>
  </si>
  <si>
    <t>"Por la cual se deroga la Resolución 41281 de 2016, se adopta y actualiza la estructura para la fijación de precios de la gasolina corriente motor, gasolina motor corriente oxigenada, ACPM y ACPM mezclado con biocombustible para uso en motores diesel, que regirá a partir del [***] de 2021 y se dictan otras disposiciones"</t>
  </si>
  <si>
    <t>https://www.minenergia.gov.co/foros?idForo=24279380&amp;idLbl=Listado+de+Foros+de+Marzo+De+2021</t>
  </si>
  <si>
    <t>Convoca Operadores de Red para presentar Planes Programas o Proyectos</t>
  </si>
  <si>
    <t>"Por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t>
  </si>
  <si>
    <t>https://www.minenergia.gov.co/foros?idForo=24279471&amp;idLbl=Listado+de+Foros+de+Marzo+De+2021</t>
  </si>
  <si>
    <t>Proyecto BOSQUES SOLARES DE BOLIVAR 503</t>
  </si>
  <si>
    <t xml:space="preserve"> "Por la cual se declara de utilidad pública e interés social el proyecto BOSQUES SOLARES DE BOLIVAR 503, así como los terrenos necesarios para su construcción y protección y se dictan otras disposiciones."</t>
  </si>
  <si>
    <t>https://www.minenergia.gov.co/foros?idForo=24279642&amp;idLbl=Listado+de+Foros+de+Marzo+De+2021</t>
  </si>
  <si>
    <t>Proyecto BOSQUES SOLARES DE BOLIVAR 501</t>
  </si>
  <si>
    <t>https://www.minenergia.gov.co/foros?idForo=24279696&amp;idLbl=Listado+de+Foros+de+Marzo+De+2021</t>
  </si>
  <si>
    <t>"Por la cual se declara de utilidad pública e interés social el proyecto BOSQUES SOLARES DE BOLIVAR 501, así como los terrenos necesarios para su construcción y protección y se dictan otras disposiciones."</t>
  </si>
  <si>
    <t>Proyecto BOSQUES SOLARES DE BOLIVAR 502</t>
  </si>
  <si>
    <t xml:space="preserve"> "Por la cual se declara de utilidad pública e interés social el proyecto BOSQUES SOLARES DE BOLIVAR 502, así como los terrenos necesarios para su construcción y protección y se dictan otras disposiciones.</t>
  </si>
  <si>
    <t>https://www.minenergia.gov.co/foros?idForo=24279750&amp;idLbl=Listado+de+Foros+de+Marzo+De+2021</t>
  </si>
  <si>
    <t>Proyecto BOSQUES SOLARES DE BOLIVAR 504</t>
  </si>
  <si>
    <t>https://www.minenergia.gov.co/foros?idForo=24279804&amp;idLbl=Listado+de+Foros+de+Marzo+De+2021</t>
  </si>
  <si>
    <t>"Por la cual se declara de utilidad pública e interés social el proyecto BOSQUES SOLARES DE BOLIVAR 504, así como los terrenos necesarios para su construcción y protección y se dictan otras disposiciones."</t>
  </si>
  <si>
    <t>Proyecto PARQUE FOTOVOLTAICO SGDE</t>
  </si>
  <si>
    <t> " Por la cual se declara de utilidad pública e interés social el proyecto PARQUE FOTOVOLTAICO SGDE, así como los terrenos necesarios para su construcción y protección y se dictan otras disposiciones."</t>
  </si>
  <si>
    <t>https://www.minenergia.gov.co/foros?idForo=24279919&amp;idLbl=Listado+de+Foros+de+Marzo+De+2021</t>
  </si>
  <si>
    <t>royecto BOSQUES SOLARES DE BOLIVAR 500</t>
  </si>
  <si>
    <t>"Por la cual se declara de utilidad pública e interés social el proyecto BOSQUES SOLARES DE BOLIVAR 500, así como los terrenos necesarios para su construcción y protección y se dictan otras disposiciones.</t>
  </si>
  <si>
    <t>https://www.minenergia.gov.co/foros?idForo=24279938&amp;idLbl=Listado+de+Foros+de+Marzo+De+2021</t>
  </si>
  <si>
    <t>Modifica temporalmente el contenido máximo de alcohol carburante</t>
  </si>
  <si>
    <t>" Por la cual se modifica temporalmente el contenido máximo de alcohol carburante en la mezcla con gasolina motor corriente y extra a nivel nacional y se adoptan otras disposiciones."</t>
  </si>
  <si>
    <t>https://www.minenergia.gov.co/foros?idForo=24280075&amp;idLbl=Listado+de+Foros+de+Marzo+De+2021</t>
  </si>
  <si>
    <t>Plan de Expansión de la Red de Poliductos</t>
  </si>
  <si>
    <t>Proyecto PARQUE SOLAR PORTÓN DEL SOL</t>
  </si>
  <si>
    <t>"Por la cual se declara de utilidad pública e interés social el proyecto PARQUE SOLAR PORTÓN DEL SOL, así como los terrenos necesarios para su construcción y protección y se dictan otras disposiciones"</t>
  </si>
  <si>
    <t>https://www.minenergia.gov.co/foros?idForo=24281172&amp;idLbl=Listado+de+Foros+de+Abril+De+2021</t>
  </si>
  <si>
    <t>Fiscalización exploración y explotación yacimientos para bienio 2021-2022</t>
  </si>
  <si>
    <t xml:space="preserve">Minería </t>
  </si>
  <si>
    <t xml:space="preserve">"Proyecto de Resolución "Por la cual se hace una distribución y asignación parcial de los recursos destinados para la fiscalización de la exploración y explotación de los yacimientos para el bienio 2021-2022." </t>
  </si>
  <si>
    <t>https://www.minenergia.gov.co/foros?idForo=24281226&amp;idLbl=Listado+de+Foros+de+Abril+De+2021</t>
  </si>
  <si>
    <t>Regalías por comercialización de mineral sin identificación de origen</t>
  </si>
  <si>
    <t xml:space="preserve">"Proyecto de Resolución "Por la cual se define la distribución y asignación parcial de los recursos de regalías por comercialización de mineral sin identificación de origen y se dictan otras disposiciones” </t>
  </si>
  <si>
    <t>https://www.minenergia.gov.co/foros?idForo=24282637&amp;idLbl=Listado+de+Foros+de+Abril+De+2021</t>
  </si>
  <si>
    <t>Mecanismo de obras por impuestos en los mecanismos de fiducia y convenio</t>
  </si>
  <si>
    <t xml:space="preserve"> "Por la cual se deroga la Resolución 4 0240 de 2018 y se establece un nuevo procedimiento para emitir la viabilidad sectorial respecto de los proyectos presentados para ser ejecutados por medio del mecanismo de obras por impuestos en los mecanismos de fiducia y convenio”</t>
  </si>
  <si>
    <t>https://www.minenergia.gov.co/foros?idForo=24282833&amp;idLbl=Listado+de+Foros+de+Abril+De+2021</t>
  </si>
  <si>
    <t>Subasta de contratación de largo plazo</t>
  </si>
  <si>
    <t>https://www.minenergia.gov.co/foros?idForo=24284219&amp;idLbl=Listado+de+Foros+de+Abril+De+2021</t>
  </si>
  <si>
    <t xml:space="preserve"> "Por la cual se convoca a la subasta de contratación de largo plazo para proyectos de generación de energía eléctrica y se definen los parámetros de su aplicación"</t>
  </si>
  <si>
    <t>Estado</t>
  </si>
  <si>
    <t>Reglamenta parcialmente artículo 2.2.3.3.1.9. Decreto 1073 de 2015-Tarifarifario</t>
  </si>
  <si>
    <t>la cual se reglamenta parcialmente el artículo 2.2.3.3.1.9. del Decreto 1073 de 2015."</t>
  </si>
  <si>
    <t>https://www.minenergia.gov.co/en/foros?idForo=24284950&amp;idLbl=Listado+de+Foros+de+Abril+De+2021</t>
  </si>
  <si>
    <t>Minuta para contratos de la tercera subasta de largo plazo</t>
  </si>
  <si>
    <t xml:space="preserve">Minuta </t>
  </si>
  <si>
    <t>Minuta para contratos de la tercera subasta de largo plazo.</t>
  </si>
  <si>
    <t>https://www.minenergia.gov.co/en/foros?idForo=24285372&amp;idLbl=Listado+de+Foros+de+Abril+De+2021</t>
  </si>
  <si>
    <t xml:space="preserve">
Proyectos de actos administrativos publicados para consulta ciudadana a 27 de abril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</si>
</sst>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7" x14ac:knownFonts="1">
    <font>
      <sz val="11"/>
      <color theme="1"/>
      <name val="Calibri"/>
      <family val="2"/>
      <scheme val="minor"/>
    </font>
    <font>
      <b/>
      <sz val="11"/>
      <color rgb="FF000000"/>
      <name val="Work Sans"/>
      <family val="3"/>
    </font>
    <font>
      <sz val="11"/>
      <color theme="1"/>
      <name val="Work Sans"/>
      <family val="3"/>
    </font>
    <font>
      <b/>
      <sz val="14"/>
      <color theme="1"/>
      <name val="Work Sans"/>
      <family val="3"/>
    </font>
    <font>
      <b/>
      <sz val="11"/>
      <color theme="1"/>
      <name val="Work Sans"/>
      <family val="3"/>
    </font>
    <font>
      <u/>
      <sz val="11"/>
      <color theme="10"/>
      <name val="Calibri"/>
      <family val="2"/>
      <scheme val="minor"/>
    </font>
    <font>
      <sz val="12"/>
      <color theme="1"/>
      <name val="Work Sans"/>
      <family val="3"/>
    </font>
  </fonts>
  <fills count="5">
    <fill>
      <patternFill patternType="none"/>
    </fill>
    <fill>
      <patternFill patternType="gray125"/>
    </fill>
    <fill>
      <patternFill patternType="solid">
        <fgColor rgb="FF0033CC"/>
        <bgColor indexed="64"/>
      </patternFill>
    </fill>
    <fill>
      <patternFill patternType="solid">
        <fgColor rgb="FF9966FF"/>
        <bgColor indexed="64"/>
      </patternFill>
    </fill>
    <fill>
      <patternFill patternType="solid">
        <fgColor rgb="FFEAD5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5" fillId="0" borderId="0" applyNumberFormat="0" applyFill="0" applyBorder="0" applyAlignment="0" applyProtection="0"/>
  </cellStyleXfs>
  <cellXfs count="40">
    <xf numFmtId="0" fontId="0" fillId="0" borderId="0" xfId="0"/>
    <xf numFmtId="0" fontId="2" fillId="0" borderId="1" xfId="0" applyFont="1" applyFill="1" applyBorder="1" applyAlignment="1">
      <alignment wrapText="1"/>
    </xf>
    <xf numFmtId="0" fontId="2" fillId="0" borderId="1" xfId="0" applyFont="1" applyFill="1" applyBorder="1"/>
    <xf numFmtId="164" fontId="2" fillId="0" borderId="1" xfId="0" applyNumberFormat="1" applyFont="1" applyFill="1" applyBorder="1" applyAlignment="1">
      <alignment horizontal="left"/>
    </xf>
    <xf numFmtId="0" fontId="2" fillId="0" borderId="6" xfId="0" applyFont="1" applyFill="1" applyBorder="1" applyAlignment="1">
      <alignment horizontal="center"/>
    </xf>
    <xf numFmtId="0" fontId="5" fillId="0" borderId="1" xfId="1" applyFill="1" applyBorder="1"/>
    <xf numFmtId="0" fontId="2" fillId="0" borderId="0" xfId="0" applyFont="1" applyFill="1"/>
    <xf numFmtId="0" fontId="2" fillId="0" borderId="0" xfId="0" applyFont="1" applyFill="1" applyAlignment="1">
      <alignment horizontal="center" vertical="center"/>
    </xf>
    <xf numFmtId="0" fontId="2" fillId="0" borderId="7" xfId="0" applyFont="1" applyFill="1" applyBorder="1" applyAlignment="1">
      <alignment wrapText="1"/>
    </xf>
    <xf numFmtId="0" fontId="2" fillId="0" borderId="7" xfId="0" applyFont="1" applyFill="1" applyBorder="1"/>
    <xf numFmtId="164" fontId="2" fillId="0" borderId="7" xfId="0" applyNumberFormat="1" applyFont="1" applyFill="1" applyBorder="1" applyAlignment="1">
      <alignment horizontal="left"/>
    </xf>
    <xf numFmtId="0" fontId="2" fillId="0" borderId="8" xfId="0" applyFont="1" applyFill="1" applyBorder="1" applyAlignment="1">
      <alignment horizontal="center"/>
    </xf>
    <xf numFmtId="0" fontId="2" fillId="0" borderId="1" xfId="0" applyFont="1" applyFill="1" applyBorder="1" applyAlignment="1">
      <alignment horizontal="center"/>
    </xf>
    <xf numFmtId="0" fontId="3" fillId="0" borderId="0" xfId="0" applyFont="1" applyFill="1" applyBorder="1" applyAlignment="1">
      <alignment horizontal="center" vertical="top"/>
    </xf>
    <xf numFmtId="0" fontId="3" fillId="0" borderId="0" xfId="0" applyFont="1" applyFill="1" applyBorder="1" applyAlignment="1">
      <alignment horizontal="left" vertical="top"/>
    </xf>
    <xf numFmtId="0" fontId="0" fillId="0" borderId="0" xfId="0" applyFill="1"/>
    <xf numFmtId="0" fontId="5" fillId="0" borderId="7" xfId="1" applyFill="1" applyBorder="1"/>
    <xf numFmtId="0" fontId="0" fillId="0" borderId="1" xfId="0" applyFill="1" applyBorder="1"/>
    <xf numFmtId="0" fontId="2" fillId="0" borderId="7" xfId="0" applyFont="1" applyFill="1" applyBorder="1" applyAlignment="1">
      <alignment horizontal="center"/>
    </xf>
    <xf numFmtId="0" fontId="2" fillId="0" borderId="0" xfId="0" applyFont="1" applyFill="1" applyAlignment="1">
      <alignment horizontal="left"/>
    </xf>
    <xf numFmtId="0" fontId="2" fillId="0" borderId="0" xfId="0" applyFont="1" applyFill="1" applyAlignment="1">
      <alignment horizontal="center"/>
    </xf>
    <xf numFmtId="0" fontId="4" fillId="0" borderId="3" xfId="0" applyFont="1" applyFill="1" applyBorder="1" applyAlignment="1">
      <alignment horizontal="center"/>
    </xf>
    <xf numFmtId="14" fontId="2" fillId="0" borderId="0" xfId="0" applyNumberFormat="1" applyFont="1" applyFill="1"/>
    <xf numFmtId="1" fontId="2" fillId="0" borderId="0" xfId="0" applyNumberFormat="1" applyFont="1" applyFill="1"/>
    <xf numFmtId="14" fontId="2" fillId="0" borderId="0" xfId="0" applyNumberFormat="1" applyFont="1" applyFill="1" applyAlignment="1">
      <alignment horizontal="center"/>
    </xf>
    <xf numFmtId="0" fontId="4" fillId="0" borderId="0" xfId="0" applyFont="1" applyFill="1" applyBorder="1" applyAlignment="1">
      <alignment horizontal="center"/>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5" xfId="0" applyFont="1" applyFill="1" applyBorder="1" applyAlignment="1">
      <alignment horizontal="left"/>
    </xf>
    <xf numFmtId="0" fontId="3" fillId="0" borderId="2" xfId="0" applyFont="1" applyFill="1" applyBorder="1" applyAlignment="1">
      <alignment horizontal="center" vertical="top" wrapText="1"/>
    </xf>
    <xf numFmtId="0" fontId="3" fillId="0" borderId="0" xfId="0" applyFont="1" applyFill="1" applyBorder="1" applyAlignment="1">
      <alignment horizontal="center" vertical="top" wrapText="1"/>
    </xf>
    <xf numFmtId="0" fontId="0" fillId="0" borderId="1" xfId="0" applyFill="1" applyBorder="1" applyAlignment="1">
      <alignment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left" vertical="center" wrapText="1"/>
    </xf>
    <xf numFmtId="0" fontId="1" fillId="3" borderId="1" xfId="0" applyFont="1" applyFill="1" applyBorder="1" applyAlignment="1">
      <alignment horizontal="center" wrapText="1"/>
    </xf>
    <xf numFmtId="0" fontId="4" fillId="4" borderId="1" xfId="0" applyFont="1" applyFill="1" applyBorder="1" applyAlignment="1">
      <alignment horizontal="center" vertical="center" wrapText="1"/>
    </xf>
    <xf numFmtId="0" fontId="6" fillId="4" borderId="1" xfId="0" applyFont="1" applyFill="1" applyBorder="1"/>
    <xf numFmtId="0" fontId="6" fillId="4" borderId="7"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0033CC"/>
      <color rgb="FFEAD5FF"/>
      <color rgb="FF9966FF"/>
      <color rgb="FFCC99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inenergia.gov.co/foros?idForo=24280075&amp;idLbl=Listado+de+Foros+de+Marzo+De+2021" TargetMode="External"/><Relationship Id="rId13" Type="http://schemas.openxmlformats.org/officeDocument/2006/relationships/hyperlink" Target="https://www.minenergia.gov.co/en/foros?idForo=24273268&amp;idLbl=Listado+de+Foros+de+Febrero+De+2021" TargetMode="External"/><Relationship Id="rId18" Type="http://schemas.openxmlformats.org/officeDocument/2006/relationships/hyperlink" Target="https://www.minenergia.gov.co/en/foros?idForo=24275337&amp;idLbl=Listado+de+Foros+de+Marzo+De+2021" TargetMode="External"/><Relationship Id="rId26" Type="http://schemas.openxmlformats.org/officeDocument/2006/relationships/hyperlink" Target="https://www.minenergia.gov.co/en/foros?idForo=24284950&amp;idLbl=Listado+de+Foros+de+Abril+De+2021" TargetMode="External"/><Relationship Id="rId3" Type="http://schemas.openxmlformats.org/officeDocument/2006/relationships/hyperlink" Target="https://www.minenergia.gov.co/documents/10192/24265561/280121_120221_Resoluci%C3%B3n+Redes+Log%C3%ADsticas+-+VP.pdf/047c6f29-3173-4ff6-ac0b-6c8fa11603b7" TargetMode="External"/><Relationship Id="rId21" Type="http://schemas.openxmlformats.org/officeDocument/2006/relationships/hyperlink" Target="https://www.minenergia.gov.co/foros?idForo=24269547&amp;idLbl=Listado+de+Foros+de+Enero+De+2021" TargetMode="External"/><Relationship Id="rId7" Type="http://schemas.openxmlformats.org/officeDocument/2006/relationships/hyperlink" Target="https://www.minenergia.gov.co/en/foros?idForo=24274900&amp;idLbl=Listado+de+Foros+de+Marzo+De+2021" TargetMode="External"/><Relationship Id="rId12" Type="http://schemas.openxmlformats.org/officeDocument/2006/relationships/hyperlink" Target="https://www.minenergia.gov.co/en/foros?idForo=24273345&amp;idLbl=Listado+de+Foros+de+Febrero+De+2021" TargetMode="External"/><Relationship Id="rId17" Type="http://schemas.openxmlformats.org/officeDocument/2006/relationships/hyperlink" Target="https://www.minenergia.gov.co/en/foros?idForo=24270594&amp;idLbl=Listado+de+Foros+de+Febrero+De+2021" TargetMode="External"/><Relationship Id="rId25" Type="http://schemas.openxmlformats.org/officeDocument/2006/relationships/hyperlink" Target="https://www.minenergia.gov.co/foros?idForo=24265599&amp;idLbl=Listado+de+Foros+de+Enero+De+2021" TargetMode="External"/><Relationship Id="rId2" Type="http://schemas.openxmlformats.org/officeDocument/2006/relationships/hyperlink" Target="https://www.minenergia.gov.co/documents/10192/24265561/Informes+segunda+fase+MTE.pdf/e3811f3c-c4f3-40d3-85e6-664d171c298a" TargetMode="External"/><Relationship Id="rId16" Type="http://schemas.openxmlformats.org/officeDocument/2006/relationships/hyperlink" Target="https://www.minenergia.gov.co/en/foros?idForo=24271830&amp;idLbl=Listado+de+Foros+de+Febrero+De+2021" TargetMode="External"/><Relationship Id="rId20" Type="http://schemas.openxmlformats.org/officeDocument/2006/relationships/hyperlink" Target="https://www.minenergia.gov.co/en/foros?idForo=24275007&amp;idLbl=Listado+de+Foros+de+Marzo+De+2021" TargetMode="External"/><Relationship Id="rId1" Type="http://schemas.openxmlformats.org/officeDocument/2006/relationships/hyperlink" Target="https://www.minenergia.gov.co/documents/10192/24265561/Formulaci%C3%B3n+PAA+2021.xlsx" TargetMode="External"/><Relationship Id="rId6" Type="http://schemas.openxmlformats.org/officeDocument/2006/relationships/hyperlink" Target="https://www.minenergia.gov.co/foros?idForo=24281172&amp;idLbl=Listado+de+Foros+de+Abril+De+2021" TargetMode="External"/><Relationship Id="rId11" Type="http://schemas.openxmlformats.org/officeDocument/2006/relationships/hyperlink" Target="https://www.minenergia.gov.co/foros?idForo=24279642&amp;idLbl=Listado+de+Foros+de+Marzo+De+2021" TargetMode="External"/><Relationship Id="rId24" Type="http://schemas.openxmlformats.org/officeDocument/2006/relationships/hyperlink" Target="https://www.minenergia.gov.co/foros?idForo=24266829&amp;idLbl=Listado+de+Foros+de+Enero+De+2021" TargetMode="External"/><Relationship Id="rId5" Type="http://schemas.openxmlformats.org/officeDocument/2006/relationships/hyperlink" Target="https://www.minenergia.gov.co/foros?idForo=24281226&amp;idLbl=Listado+de+Foros+de+Abril+De+2021" TargetMode="External"/><Relationship Id="rId15" Type="http://schemas.openxmlformats.org/officeDocument/2006/relationships/hyperlink" Target="https://www.minenergia.gov.co/en/foros?idForo=24271884&amp;idLbl=Listado+de+Foros+de+Febrero+De+2021" TargetMode="External"/><Relationship Id="rId23" Type="http://schemas.openxmlformats.org/officeDocument/2006/relationships/hyperlink" Target="https://www.minenergia.gov.co/foros?idForo=24268644&amp;idLbl=Listado+de+Foros+de+Enero+De+2021" TargetMode="External"/><Relationship Id="rId10" Type="http://schemas.openxmlformats.org/officeDocument/2006/relationships/hyperlink" Target="https://www.minenergia.gov.co/foros?idForo=24279696&amp;idLbl=Listado+de+Foros+de+Marzo+De+2021" TargetMode="External"/><Relationship Id="rId19" Type="http://schemas.openxmlformats.org/officeDocument/2006/relationships/hyperlink" Target="https://www.minenergia.gov.co/en/foros?idForo=24275188&amp;idLbl=Listado+de+Foros+de+Marzo+De+2021" TargetMode="External"/><Relationship Id="rId4" Type="http://schemas.openxmlformats.org/officeDocument/2006/relationships/hyperlink" Target="https://www.minenergia.gov.co/documents/10192/24274862/090321_240321_Modifica+la+Resoluci%C3%B3n+40368+de+2020+-+AutoGLP+y+NautiGLP.pdf/9ff91dc7-42f5-4b81-94e2-94c9eaec7a66" TargetMode="External"/><Relationship Id="rId9" Type="http://schemas.openxmlformats.org/officeDocument/2006/relationships/hyperlink" Target="https://www.minenergia.gov.co/foros?idForo=24279919&amp;idLbl=Listado+de+Foros+de+Marzo+De+2021" TargetMode="External"/><Relationship Id="rId14" Type="http://schemas.openxmlformats.org/officeDocument/2006/relationships/hyperlink" Target="https://www.minenergia.gov.co/en/foros?idForo=24273224&amp;idLbl=Listado+de+Foros+de+Febrero+De+2021" TargetMode="External"/><Relationship Id="rId22" Type="http://schemas.openxmlformats.org/officeDocument/2006/relationships/hyperlink" Target="https://www.minenergia.gov.co/foros?idForo=24268896&amp;idLbl=Listado+de+Foros+de+Enero+De+2021"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4"/>
  <sheetViews>
    <sheetView tabSelected="1" zoomScale="85" zoomScaleNormal="85" workbookViewId="0">
      <selection activeCell="I10" sqref="I10"/>
    </sheetView>
  </sheetViews>
  <sheetFormatPr baseColWidth="10" defaultRowHeight="15" x14ac:dyDescent="0.25"/>
  <cols>
    <col min="1" max="1" width="11.42578125" style="6"/>
    <col min="2" max="2" width="14.85546875" style="6" customWidth="1"/>
    <col min="3" max="3" width="26.42578125" style="6" bestFit="1" customWidth="1"/>
    <col min="4" max="4" width="19.140625" style="6" customWidth="1"/>
    <col min="5" max="5" width="79.5703125" style="6" customWidth="1"/>
    <col min="6" max="6" width="16.7109375" style="6" customWidth="1"/>
    <col min="7" max="7" width="15.5703125" style="6" customWidth="1"/>
    <col min="8" max="8" width="15.85546875" style="19" customWidth="1"/>
    <col min="9" max="10" width="15" style="20" customWidth="1"/>
    <col min="11" max="11" width="109.5703125" style="6" bestFit="1" customWidth="1"/>
    <col min="12" max="12" width="13.140625" style="6" bestFit="1" customWidth="1"/>
    <col min="13" max="16384" width="11.42578125" style="6"/>
  </cols>
  <sheetData>
    <row r="2" spans="1:12" ht="15" customHeight="1" x14ac:dyDescent="0.25">
      <c r="B2" s="29" t="s">
        <v>140</v>
      </c>
      <c r="C2" s="30"/>
      <c r="D2" s="30"/>
      <c r="E2" s="30"/>
      <c r="F2" s="30"/>
      <c r="G2" s="30"/>
      <c r="H2" s="30"/>
      <c r="I2" s="30"/>
      <c r="J2" s="30"/>
      <c r="K2" s="30"/>
    </row>
    <row r="3" spans="1:12" ht="15" customHeight="1" x14ac:dyDescent="0.25">
      <c r="B3" s="29"/>
      <c r="C3" s="30"/>
      <c r="D3" s="30"/>
      <c r="E3" s="30"/>
      <c r="F3" s="30"/>
      <c r="G3" s="30"/>
      <c r="H3" s="30"/>
      <c r="I3" s="30"/>
      <c r="J3" s="30"/>
      <c r="K3" s="30"/>
    </row>
    <row r="4" spans="1:12" ht="15.75" customHeight="1" x14ac:dyDescent="0.25">
      <c r="B4" s="29"/>
      <c r="C4" s="30"/>
      <c r="D4" s="30"/>
      <c r="E4" s="30"/>
      <c r="F4" s="30"/>
      <c r="G4" s="30"/>
      <c r="H4" s="30"/>
      <c r="I4" s="30"/>
      <c r="J4" s="30"/>
      <c r="K4" s="30"/>
    </row>
    <row r="5" spans="1:12" ht="18.75" x14ac:dyDescent="0.25">
      <c r="B5" s="13"/>
      <c r="C5" s="13"/>
      <c r="D5" s="13"/>
      <c r="E5" s="13"/>
      <c r="F5" s="13"/>
      <c r="G5" s="13"/>
      <c r="H5" s="14"/>
      <c r="I5" s="13"/>
      <c r="J5" s="13"/>
    </row>
    <row r="6" spans="1:12" s="7" customFormat="1" ht="60" x14ac:dyDescent="0.25">
      <c r="A6" s="37" t="s">
        <v>0</v>
      </c>
      <c r="B6" s="32" t="s">
        <v>1</v>
      </c>
      <c r="C6" s="33" t="s">
        <v>2</v>
      </c>
      <c r="D6" s="33" t="s">
        <v>3</v>
      </c>
      <c r="E6" s="33" t="s">
        <v>34</v>
      </c>
      <c r="F6" s="33" t="s">
        <v>4</v>
      </c>
      <c r="G6" s="34" t="s">
        <v>5</v>
      </c>
      <c r="H6" s="35" t="s">
        <v>6</v>
      </c>
      <c r="I6" s="36" t="s">
        <v>7</v>
      </c>
      <c r="J6" s="36" t="s">
        <v>132</v>
      </c>
      <c r="K6" s="36" t="s">
        <v>14</v>
      </c>
      <c r="L6" s="36" t="s">
        <v>65</v>
      </c>
    </row>
    <row r="7" spans="1:12" ht="45" x14ac:dyDescent="0.25">
      <c r="A7" s="38">
        <v>1</v>
      </c>
      <c r="B7" s="1" t="s">
        <v>8</v>
      </c>
      <c r="C7" s="2" t="s">
        <v>11</v>
      </c>
      <c r="D7" s="6" t="s">
        <v>9</v>
      </c>
      <c r="E7" s="1" t="s">
        <v>15</v>
      </c>
      <c r="F7" s="2" t="s">
        <v>16</v>
      </c>
      <c r="G7" s="3">
        <v>44201</v>
      </c>
      <c r="H7" s="3">
        <v>44209</v>
      </c>
      <c r="I7" s="4">
        <v>4</v>
      </c>
      <c r="J7" s="4" t="str">
        <f ca="1">IF(TODAY()&lt;=H7,"Activo","Vencido")</f>
        <v>Vencido</v>
      </c>
      <c r="K7" s="5" t="s">
        <v>17</v>
      </c>
      <c r="L7" s="2" t="s">
        <v>66</v>
      </c>
    </row>
    <row r="8" spans="1:12" ht="45" x14ac:dyDescent="0.25">
      <c r="A8" s="38">
        <f>1+A7</f>
        <v>2</v>
      </c>
      <c r="B8" s="1" t="s">
        <v>8</v>
      </c>
      <c r="C8" s="2" t="s">
        <v>11</v>
      </c>
      <c r="D8" s="2" t="s">
        <v>12</v>
      </c>
      <c r="E8" s="2" t="s">
        <v>18</v>
      </c>
      <c r="F8" s="2" t="s">
        <v>19</v>
      </c>
      <c r="G8" s="3">
        <v>44209</v>
      </c>
      <c r="H8" s="3">
        <v>44215</v>
      </c>
      <c r="I8" s="4">
        <v>3</v>
      </c>
      <c r="J8" s="4" t="str">
        <f t="shared" ref="J8:J44" ca="1" si="0">IF(TODAY()&lt;=H8,"Activo","Vencido")</f>
        <v>Vencido</v>
      </c>
      <c r="K8" s="5" t="s">
        <v>20</v>
      </c>
      <c r="L8" s="2" t="s">
        <v>66</v>
      </c>
    </row>
    <row r="9" spans="1:12" ht="45" x14ac:dyDescent="0.25">
      <c r="A9" s="38">
        <f t="shared" ref="A9:A11" si="1">1+A8</f>
        <v>3</v>
      </c>
      <c r="B9" s="1" t="s">
        <v>8</v>
      </c>
      <c r="C9" s="2" t="s">
        <v>11</v>
      </c>
      <c r="D9" s="2" t="s">
        <v>9</v>
      </c>
      <c r="E9" s="2" t="s">
        <v>21</v>
      </c>
      <c r="F9" s="2" t="s">
        <v>22</v>
      </c>
      <c r="G9" s="3">
        <v>44218</v>
      </c>
      <c r="H9" s="3">
        <v>44233</v>
      </c>
      <c r="I9" s="4">
        <v>1</v>
      </c>
      <c r="J9" s="4" t="str">
        <f t="shared" ca="1" si="0"/>
        <v>Vencido</v>
      </c>
      <c r="K9" s="5" t="s">
        <v>23</v>
      </c>
      <c r="L9" s="2" t="s">
        <v>66</v>
      </c>
    </row>
    <row r="10" spans="1:12" ht="45" x14ac:dyDescent="0.25">
      <c r="A10" s="38">
        <f t="shared" si="1"/>
        <v>4</v>
      </c>
      <c r="B10" s="1" t="s">
        <v>8</v>
      </c>
      <c r="C10" s="2" t="s">
        <v>10</v>
      </c>
      <c r="D10" s="2" t="s">
        <v>27</v>
      </c>
      <c r="E10" s="2" t="s">
        <v>24</v>
      </c>
      <c r="F10" s="2" t="s">
        <v>25</v>
      </c>
      <c r="G10" s="3">
        <v>44224</v>
      </c>
      <c r="H10" s="3">
        <v>44254</v>
      </c>
      <c r="I10" s="4">
        <v>35</v>
      </c>
      <c r="J10" s="4" t="str">
        <f t="shared" ca="1" si="0"/>
        <v>Vencido</v>
      </c>
      <c r="K10" s="5" t="s">
        <v>26</v>
      </c>
      <c r="L10" s="2" t="s">
        <v>66</v>
      </c>
    </row>
    <row r="11" spans="1:12" ht="45" x14ac:dyDescent="0.25">
      <c r="A11" s="38">
        <f t="shared" si="1"/>
        <v>5</v>
      </c>
      <c r="B11" s="1" t="s">
        <v>8</v>
      </c>
      <c r="C11" s="2" t="s">
        <v>10</v>
      </c>
      <c r="D11" s="2" t="s">
        <v>9</v>
      </c>
      <c r="E11" s="2" t="s">
        <v>28</v>
      </c>
      <c r="F11" s="2" t="s">
        <v>29</v>
      </c>
      <c r="G11" s="3">
        <v>44224</v>
      </c>
      <c r="H11" s="3">
        <v>44239</v>
      </c>
      <c r="I11" s="4">
        <v>5</v>
      </c>
      <c r="J11" s="4" t="str">
        <f t="shared" ca="1" si="0"/>
        <v>Vencido</v>
      </c>
      <c r="K11" s="5" t="s">
        <v>30</v>
      </c>
      <c r="L11" s="2" t="s">
        <v>66</v>
      </c>
    </row>
    <row r="12" spans="1:12" ht="45" x14ac:dyDescent="0.25">
      <c r="A12" s="38">
        <f>1+A11</f>
        <v>6</v>
      </c>
      <c r="B12" s="1" t="s">
        <v>8</v>
      </c>
      <c r="C12" s="2" t="s">
        <v>10</v>
      </c>
      <c r="D12" s="2" t="s">
        <v>9</v>
      </c>
      <c r="E12" s="2" t="s">
        <v>31</v>
      </c>
      <c r="F12" s="2" t="s">
        <v>32</v>
      </c>
      <c r="G12" s="3">
        <v>44225</v>
      </c>
      <c r="H12" s="3">
        <v>44230</v>
      </c>
      <c r="I12" s="4">
        <v>0</v>
      </c>
      <c r="J12" s="4" t="str">
        <f t="shared" ca="1" si="0"/>
        <v>Vencido</v>
      </c>
      <c r="K12" s="5" t="s">
        <v>33</v>
      </c>
      <c r="L12" s="2" t="s">
        <v>66</v>
      </c>
    </row>
    <row r="13" spans="1:12" ht="45" x14ac:dyDescent="0.25">
      <c r="A13" s="38">
        <f t="shared" ref="A13:A36" si="2">1+A12</f>
        <v>7</v>
      </c>
      <c r="B13" s="1" t="s">
        <v>8</v>
      </c>
      <c r="C13" s="2" t="s">
        <v>10</v>
      </c>
      <c r="D13" s="2" t="s">
        <v>9</v>
      </c>
      <c r="E13" s="2" t="s">
        <v>47</v>
      </c>
      <c r="F13" s="2" t="s">
        <v>48</v>
      </c>
      <c r="G13" s="3">
        <v>44232</v>
      </c>
      <c r="H13" s="3">
        <v>44238</v>
      </c>
      <c r="I13" s="4">
        <v>0</v>
      </c>
      <c r="J13" s="4" t="str">
        <f t="shared" ca="1" si="0"/>
        <v>Vencido</v>
      </c>
      <c r="K13" s="5" t="s">
        <v>49</v>
      </c>
      <c r="L13" s="2" t="s">
        <v>66</v>
      </c>
    </row>
    <row r="14" spans="1:12" ht="45" x14ac:dyDescent="0.25">
      <c r="A14" s="38">
        <f t="shared" si="2"/>
        <v>8</v>
      </c>
      <c r="B14" s="1" t="s">
        <v>8</v>
      </c>
      <c r="C14" s="2" t="s">
        <v>38</v>
      </c>
      <c r="D14" s="2" t="s">
        <v>9</v>
      </c>
      <c r="E14" s="2" t="s">
        <v>50</v>
      </c>
      <c r="F14" s="2" t="s">
        <v>52</v>
      </c>
      <c r="G14" s="3">
        <v>44238</v>
      </c>
      <c r="H14" s="3">
        <v>44241</v>
      </c>
      <c r="I14" s="4">
        <v>5</v>
      </c>
      <c r="J14" s="4" t="str">
        <f t="shared" ca="1" si="0"/>
        <v>Vencido</v>
      </c>
      <c r="K14" s="5" t="s">
        <v>51</v>
      </c>
      <c r="L14" s="2" t="s">
        <v>66</v>
      </c>
    </row>
    <row r="15" spans="1:12" ht="45" x14ac:dyDescent="0.25">
      <c r="A15" s="38">
        <f>1+A14</f>
        <v>9</v>
      </c>
      <c r="B15" s="1" t="s">
        <v>8</v>
      </c>
      <c r="C15" s="2" t="s">
        <v>10</v>
      </c>
      <c r="D15" s="2" t="s">
        <v>9</v>
      </c>
      <c r="E15" s="2" t="s">
        <v>53</v>
      </c>
      <c r="F15" s="2" t="s">
        <v>54</v>
      </c>
      <c r="G15" s="3">
        <v>44238</v>
      </c>
      <c r="H15" s="3">
        <v>44253</v>
      </c>
      <c r="I15" s="7">
        <v>0</v>
      </c>
      <c r="J15" s="4" t="str">
        <f t="shared" ca="1" si="0"/>
        <v>Vencido</v>
      </c>
      <c r="K15" s="5" t="s">
        <v>55</v>
      </c>
      <c r="L15" s="2" t="s">
        <v>66</v>
      </c>
    </row>
    <row r="16" spans="1:12" ht="45" x14ac:dyDescent="0.25">
      <c r="A16" s="38">
        <f t="shared" si="2"/>
        <v>10</v>
      </c>
      <c r="B16" s="1" t="s">
        <v>8</v>
      </c>
      <c r="C16" s="2" t="s">
        <v>10</v>
      </c>
      <c r="D16" s="2" t="s">
        <v>9</v>
      </c>
      <c r="E16" s="2" t="s">
        <v>56</v>
      </c>
      <c r="F16" s="2" t="s">
        <v>57</v>
      </c>
      <c r="G16" s="3">
        <v>44246</v>
      </c>
      <c r="H16" s="3">
        <v>44261</v>
      </c>
      <c r="I16" s="4">
        <v>0</v>
      </c>
      <c r="J16" s="4" t="str">
        <f t="shared" ca="1" si="0"/>
        <v>Vencido</v>
      </c>
      <c r="K16" s="5" t="s">
        <v>58</v>
      </c>
      <c r="L16" s="2" t="s">
        <v>66</v>
      </c>
    </row>
    <row r="17" spans="1:12" ht="45" x14ac:dyDescent="0.25">
      <c r="A17" s="38">
        <f t="shared" si="2"/>
        <v>11</v>
      </c>
      <c r="B17" s="1" t="s">
        <v>8</v>
      </c>
      <c r="C17" s="2" t="s">
        <v>10</v>
      </c>
      <c r="D17" s="2" t="s">
        <v>9</v>
      </c>
      <c r="E17" s="2" t="s">
        <v>61</v>
      </c>
      <c r="F17" s="2" t="s">
        <v>60</v>
      </c>
      <c r="G17" s="3">
        <v>44246</v>
      </c>
      <c r="H17" s="3">
        <v>44261</v>
      </c>
      <c r="I17" s="4">
        <v>0</v>
      </c>
      <c r="J17" s="4" t="str">
        <f t="shared" ca="1" si="0"/>
        <v>Vencido</v>
      </c>
      <c r="K17" s="5" t="s">
        <v>59</v>
      </c>
      <c r="L17" s="2" t="s">
        <v>66</v>
      </c>
    </row>
    <row r="18" spans="1:12" ht="45" x14ac:dyDescent="0.25">
      <c r="A18" s="38">
        <f t="shared" si="2"/>
        <v>12</v>
      </c>
      <c r="B18" s="1" t="s">
        <v>8</v>
      </c>
      <c r="C18" s="2"/>
      <c r="D18" s="2"/>
      <c r="E18" s="2" t="s">
        <v>62</v>
      </c>
      <c r="F18" s="2" t="s">
        <v>63</v>
      </c>
      <c r="G18" s="3">
        <v>44246</v>
      </c>
      <c r="H18" s="3">
        <v>44261</v>
      </c>
      <c r="I18" s="4">
        <v>0</v>
      </c>
      <c r="J18" s="4" t="str">
        <f t="shared" ca="1" si="0"/>
        <v>Vencido</v>
      </c>
      <c r="K18" s="5" t="s">
        <v>64</v>
      </c>
      <c r="L18" s="2" t="s">
        <v>66</v>
      </c>
    </row>
    <row r="19" spans="1:12" ht="45" x14ac:dyDescent="0.25">
      <c r="A19" s="38">
        <f>1+A18</f>
        <v>13</v>
      </c>
      <c r="B19" s="1" t="s">
        <v>8</v>
      </c>
      <c r="C19" s="2" t="s">
        <v>75</v>
      </c>
      <c r="D19" s="2" t="s">
        <v>9</v>
      </c>
      <c r="E19" s="2" t="s">
        <v>35</v>
      </c>
      <c r="F19" s="2" t="s">
        <v>36</v>
      </c>
      <c r="G19" s="3">
        <v>44258</v>
      </c>
      <c r="H19" s="3">
        <v>44273</v>
      </c>
      <c r="I19" s="4">
        <v>9</v>
      </c>
      <c r="J19" s="4" t="str">
        <f t="shared" ca="1" si="0"/>
        <v>Vencido</v>
      </c>
      <c r="K19" s="5" t="s">
        <v>37</v>
      </c>
      <c r="L19" s="2" t="s">
        <v>66</v>
      </c>
    </row>
    <row r="20" spans="1:12" ht="45" x14ac:dyDescent="0.25">
      <c r="A20" s="38">
        <f t="shared" si="2"/>
        <v>14</v>
      </c>
      <c r="B20" s="1" t="s">
        <v>8</v>
      </c>
      <c r="C20" s="2" t="s">
        <v>10</v>
      </c>
      <c r="D20" s="2" t="s">
        <v>9</v>
      </c>
      <c r="E20" s="2" t="s">
        <v>68</v>
      </c>
      <c r="F20" s="15" t="s">
        <v>39</v>
      </c>
      <c r="G20" s="3">
        <v>44258</v>
      </c>
      <c r="H20" s="3">
        <v>44273</v>
      </c>
      <c r="I20" s="4">
        <v>29</v>
      </c>
      <c r="J20" s="4" t="str">
        <f t="shared" ca="1" si="0"/>
        <v>Vencido</v>
      </c>
      <c r="K20" s="5" t="s">
        <v>40</v>
      </c>
      <c r="L20" s="2" t="s">
        <v>66</v>
      </c>
    </row>
    <row r="21" spans="1:12" ht="45" x14ac:dyDescent="0.25">
      <c r="A21" s="38">
        <f t="shared" si="2"/>
        <v>15</v>
      </c>
      <c r="B21" s="1" t="s">
        <v>8</v>
      </c>
      <c r="C21" s="2" t="s">
        <v>11</v>
      </c>
      <c r="D21" s="2" t="s">
        <v>43</v>
      </c>
      <c r="E21" s="2" t="s">
        <v>67</v>
      </c>
      <c r="F21" s="15" t="s">
        <v>41</v>
      </c>
      <c r="G21" s="3">
        <v>44259</v>
      </c>
      <c r="H21" s="3">
        <v>44273</v>
      </c>
      <c r="I21" s="4"/>
      <c r="J21" s="4" t="str">
        <f t="shared" ca="1" si="0"/>
        <v>Vencido</v>
      </c>
      <c r="K21" s="5" t="s">
        <v>42</v>
      </c>
      <c r="L21" s="2"/>
    </row>
    <row r="22" spans="1:12" ht="44.25" customHeight="1" x14ac:dyDescent="0.25">
      <c r="A22" s="38">
        <f t="shared" si="2"/>
        <v>16</v>
      </c>
      <c r="B22" s="8" t="s">
        <v>8</v>
      </c>
      <c r="C22" s="9" t="s">
        <v>10</v>
      </c>
      <c r="D22" s="9" t="s">
        <v>9</v>
      </c>
      <c r="E22" s="9" t="s">
        <v>44</v>
      </c>
      <c r="F22" s="15" t="s">
        <v>45</v>
      </c>
      <c r="G22" s="10">
        <v>44260</v>
      </c>
      <c r="H22" s="10">
        <v>44275</v>
      </c>
      <c r="I22" s="11">
        <v>2</v>
      </c>
      <c r="J22" s="4" t="str">
        <f t="shared" ca="1" si="0"/>
        <v>Vencido</v>
      </c>
      <c r="K22" s="16" t="s">
        <v>46</v>
      </c>
      <c r="L22" s="9" t="s">
        <v>66</v>
      </c>
    </row>
    <row r="23" spans="1:12" ht="44.25" customHeight="1" x14ac:dyDescent="0.25">
      <c r="A23" s="38">
        <f t="shared" si="2"/>
        <v>17</v>
      </c>
      <c r="B23" s="1" t="s">
        <v>8</v>
      </c>
      <c r="C23" s="2" t="s">
        <v>75</v>
      </c>
      <c r="D23" s="2" t="s">
        <v>9</v>
      </c>
      <c r="E23" s="2" t="s">
        <v>69</v>
      </c>
      <c r="F23" s="17" t="s">
        <v>70</v>
      </c>
      <c r="G23" s="3">
        <v>44263</v>
      </c>
      <c r="H23" s="3">
        <v>44279</v>
      </c>
      <c r="I23" s="12">
        <v>2</v>
      </c>
      <c r="J23" s="4" t="str">
        <f t="shared" ca="1" si="0"/>
        <v>Vencido</v>
      </c>
      <c r="K23" s="5" t="s">
        <v>71</v>
      </c>
      <c r="L23" s="2" t="s">
        <v>66</v>
      </c>
    </row>
    <row r="24" spans="1:12" ht="44.25" customHeight="1" x14ac:dyDescent="0.25">
      <c r="A24" s="39">
        <f t="shared" si="2"/>
        <v>18</v>
      </c>
      <c r="B24" s="8" t="s">
        <v>8</v>
      </c>
      <c r="C24" s="9" t="s">
        <v>75</v>
      </c>
      <c r="D24" s="9" t="s">
        <v>9</v>
      </c>
      <c r="E24" s="9" t="s">
        <v>72</v>
      </c>
      <c r="F24" s="15" t="s">
        <v>74</v>
      </c>
      <c r="G24" s="10">
        <v>44280</v>
      </c>
      <c r="H24" s="10">
        <v>44297</v>
      </c>
      <c r="I24" s="18">
        <v>8</v>
      </c>
      <c r="J24" s="4" t="str">
        <f t="shared" ca="1" si="0"/>
        <v>Vencido</v>
      </c>
      <c r="K24" s="16" t="s">
        <v>73</v>
      </c>
      <c r="L24" s="9" t="s">
        <v>66</v>
      </c>
    </row>
    <row r="25" spans="1:12" ht="44.25" customHeight="1" x14ac:dyDescent="0.25">
      <c r="A25" s="38">
        <f t="shared" si="2"/>
        <v>19</v>
      </c>
      <c r="B25" s="1" t="s">
        <v>8</v>
      </c>
      <c r="C25" s="2" t="s">
        <v>75</v>
      </c>
      <c r="D25" s="2" t="s">
        <v>9</v>
      </c>
      <c r="E25" s="2" t="s">
        <v>115</v>
      </c>
      <c r="F25" s="17" t="s">
        <v>76</v>
      </c>
      <c r="G25" s="3">
        <v>44270</v>
      </c>
      <c r="H25" s="3">
        <v>44285</v>
      </c>
      <c r="I25" s="12">
        <v>2</v>
      </c>
      <c r="J25" s="4" t="str">
        <f t="shared" ca="1" si="0"/>
        <v>Vencido</v>
      </c>
      <c r="K25" s="5" t="s">
        <v>77</v>
      </c>
      <c r="L25" s="2" t="s">
        <v>66</v>
      </c>
    </row>
    <row r="26" spans="1:12" ht="44.25" customHeight="1" x14ac:dyDescent="0.25">
      <c r="A26" s="38">
        <f t="shared" si="2"/>
        <v>20</v>
      </c>
      <c r="B26" s="1" t="s">
        <v>8</v>
      </c>
      <c r="C26" s="2" t="s">
        <v>10</v>
      </c>
      <c r="D26" s="2" t="s">
        <v>9</v>
      </c>
      <c r="E26" s="2" t="s">
        <v>78</v>
      </c>
      <c r="F26" s="17" t="s">
        <v>79</v>
      </c>
      <c r="G26" s="3">
        <v>44273</v>
      </c>
      <c r="H26" s="3">
        <v>44288</v>
      </c>
      <c r="I26" s="12">
        <v>3</v>
      </c>
      <c r="J26" s="4" t="str">
        <f t="shared" ca="1" si="0"/>
        <v>Vencido</v>
      </c>
      <c r="K26" s="5" t="s">
        <v>80</v>
      </c>
      <c r="L26" s="2" t="s">
        <v>66</v>
      </c>
    </row>
    <row r="27" spans="1:12" ht="44.25" customHeight="1" x14ac:dyDescent="0.25">
      <c r="A27" s="38">
        <f t="shared" si="2"/>
        <v>21</v>
      </c>
      <c r="B27" s="1" t="s">
        <v>8</v>
      </c>
      <c r="C27" s="2" t="s">
        <v>84</v>
      </c>
      <c r="D27" s="2" t="s">
        <v>9</v>
      </c>
      <c r="E27" s="2" t="s">
        <v>81</v>
      </c>
      <c r="F27" s="17" t="s">
        <v>82</v>
      </c>
      <c r="G27" s="3">
        <v>44278</v>
      </c>
      <c r="H27" s="3">
        <v>44294</v>
      </c>
      <c r="I27" s="12">
        <v>7</v>
      </c>
      <c r="J27" s="4" t="str">
        <f t="shared" ca="1" si="0"/>
        <v>Vencido</v>
      </c>
      <c r="K27" s="5" t="s">
        <v>83</v>
      </c>
      <c r="L27" s="2" t="s">
        <v>66</v>
      </c>
    </row>
    <row r="28" spans="1:12" ht="44.25" customHeight="1" x14ac:dyDescent="0.25">
      <c r="A28" s="38">
        <f t="shared" si="2"/>
        <v>22</v>
      </c>
      <c r="B28" s="1" t="s">
        <v>8</v>
      </c>
      <c r="C28" s="2" t="s">
        <v>84</v>
      </c>
      <c r="D28" s="2" t="s">
        <v>9</v>
      </c>
      <c r="E28" s="2" t="s">
        <v>85</v>
      </c>
      <c r="F28" s="17" t="s">
        <v>86</v>
      </c>
      <c r="G28" s="3">
        <v>44278</v>
      </c>
      <c r="H28" s="3">
        <v>44294</v>
      </c>
      <c r="I28" s="12">
        <v>3</v>
      </c>
      <c r="J28" s="4" t="str">
        <f t="shared" ca="1" si="0"/>
        <v>Vencido</v>
      </c>
      <c r="K28" s="5" t="s">
        <v>87</v>
      </c>
      <c r="L28" s="2" t="s">
        <v>66</v>
      </c>
    </row>
    <row r="29" spans="1:12" ht="44.25" customHeight="1" x14ac:dyDescent="0.25">
      <c r="A29" s="38">
        <f t="shared" si="2"/>
        <v>23</v>
      </c>
      <c r="B29" s="1" t="s">
        <v>8</v>
      </c>
      <c r="C29" s="2" t="s">
        <v>38</v>
      </c>
      <c r="D29" s="2" t="s">
        <v>9</v>
      </c>
      <c r="E29" s="2" t="s">
        <v>88</v>
      </c>
      <c r="F29" s="17" t="s">
        <v>89</v>
      </c>
      <c r="G29" s="3">
        <v>44279</v>
      </c>
      <c r="H29" s="3">
        <v>44284</v>
      </c>
      <c r="I29" s="12">
        <v>3</v>
      </c>
      <c r="J29" s="4" t="str">
        <f t="shared" ca="1" si="0"/>
        <v>Vencido</v>
      </c>
      <c r="K29" s="5" t="s">
        <v>90</v>
      </c>
      <c r="L29" s="2" t="s">
        <v>66</v>
      </c>
    </row>
    <row r="30" spans="1:12" ht="44.25" customHeight="1" x14ac:dyDescent="0.25">
      <c r="A30" s="38">
        <f t="shared" si="2"/>
        <v>24</v>
      </c>
      <c r="B30" s="1" t="s">
        <v>8</v>
      </c>
      <c r="C30" s="2" t="s">
        <v>10</v>
      </c>
      <c r="D30" s="2" t="s">
        <v>9</v>
      </c>
      <c r="E30" s="2" t="s">
        <v>91</v>
      </c>
      <c r="F30" s="17" t="s">
        <v>92</v>
      </c>
      <c r="G30" s="3">
        <v>44279</v>
      </c>
      <c r="H30" s="3">
        <v>44294</v>
      </c>
      <c r="I30" s="12">
        <v>4</v>
      </c>
      <c r="J30" s="4" t="str">
        <f t="shared" ca="1" si="0"/>
        <v>Vencido</v>
      </c>
      <c r="K30" s="5" t="s">
        <v>93</v>
      </c>
      <c r="L30" s="2" t="s">
        <v>66</v>
      </c>
    </row>
    <row r="31" spans="1:12" ht="44.25" customHeight="1" x14ac:dyDescent="0.25">
      <c r="A31" s="38">
        <f t="shared" si="2"/>
        <v>25</v>
      </c>
      <c r="B31" s="1" t="s">
        <v>8</v>
      </c>
      <c r="C31" s="2" t="s">
        <v>10</v>
      </c>
      <c r="D31" s="2" t="s">
        <v>9</v>
      </c>
      <c r="E31" s="2" t="s">
        <v>94</v>
      </c>
      <c r="F31" s="17" t="s">
        <v>95</v>
      </c>
      <c r="G31" s="3">
        <v>44279</v>
      </c>
      <c r="H31" s="3">
        <v>44295</v>
      </c>
      <c r="I31" s="12">
        <v>0</v>
      </c>
      <c r="J31" s="4" t="str">
        <f t="shared" ca="1" si="0"/>
        <v>Vencido</v>
      </c>
      <c r="K31" s="5" t="s">
        <v>96</v>
      </c>
      <c r="L31" s="2" t="s">
        <v>66</v>
      </c>
    </row>
    <row r="32" spans="1:12" ht="44.25" customHeight="1" x14ac:dyDescent="0.25">
      <c r="A32" s="38">
        <f t="shared" si="2"/>
        <v>26</v>
      </c>
      <c r="B32" s="1" t="s">
        <v>8</v>
      </c>
      <c r="C32" s="2" t="s">
        <v>10</v>
      </c>
      <c r="D32" s="2" t="s">
        <v>9</v>
      </c>
      <c r="E32" s="2" t="s">
        <v>97</v>
      </c>
      <c r="F32" s="17" t="s">
        <v>99</v>
      </c>
      <c r="G32" s="3">
        <v>44279</v>
      </c>
      <c r="H32" s="3">
        <v>44295</v>
      </c>
      <c r="I32" s="12">
        <v>0</v>
      </c>
      <c r="J32" s="4" t="str">
        <f t="shared" ca="1" si="0"/>
        <v>Vencido</v>
      </c>
      <c r="K32" s="5" t="s">
        <v>98</v>
      </c>
      <c r="L32" s="2" t="s">
        <v>66</v>
      </c>
    </row>
    <row r="33" spans="1:12" ht="44.25" customHeight="1" x14ac:dyDescent="0.25">
      <c r="A33" s="38">
        <f t="shared" si="2"/>
        <v>27</v>
      </c>
      <c r="B33" s="1" t="s">
        <v>8</v>
      </c>
      <c r="C33" s="2" t="s">
        <v>10</v>
      </c>
      <c r="D33" s="2" t="s">
        <v>9</v>
      </c>
      <c r="E33" s="2" t="s">
        <v>100</v>
      </c>
      <c r="F33" s="17" t="s">
        <v>101</v>
      </c>
      <c r="G33" s="3">
        <v>44279</v>
      </c>
      <c r="H33" s="3">
        <v>44295</v>
      </c>
      <c r="I33" s="12">
        <v>0</v>
      </c>
      <c r="J33" s="4" t="str">
        <f t="shared" ca="1" si="0"/>
        <v>Vencido</v>
      </c>
      <c r="K33" s="5" t="s">
        <v>102</v>
      </c>
      <c r="L33" s="2" t="s">
        <v>66</v>
      </c>
    </row>
    <row r="34" spans="1:12" ht="44.25" customHeight="1" x14ac:dyDescent="0.25">
      <c r="A34" s="38">
        <f>1+A33</f>
        <v>28</v>
      </c>
      <c r="B34" s="1" t="s">
        <v>8</v>
      </c>
      <c r="C34" s="2" t="s">
        <v>10</v>
      </c>
      <c r="D34" s="2" t="s">
        <v>9</v>
      </c>
      <c r="E34" s="2" t="s">
        <v>103</v>
      </c>
      <c r="F34" s="17" t="s">
        <v>105</v>
      </c>
      <c r="G34" s="3">
        <v>44279</v>
      </c>
      <c r="H34" s="3">
        <v>44295</v>
      </c>
      <c r="I34" s="12">
        <v>0</v>
      </c>
      <c r="J34" s="4" t="str">
        <f t="shared" ca="1" si="0"/>
        <v>Vencido</v>
      </c>
      <c r="K34" s="5" t="s">
        <v>104</v>
      </c>
      <c r="L34" s="2" t="s">
        <v>66</v>
      </c>
    </row>
    <row r="35" spans="1:12" ht="44.25" customHeight="1" x14ac:dyDescent="0.25">
      <c r="A35" s="38">
        <f t="shared" si="2"/>
        <v>29</v>
      </c>
      <c r="B35" s="1" t="s">
        <v>8</v>
      </c>
      <c r="C35" s="2" t="s">
        <v>10</v>
      </c>
      <c r="D35" s="2" t="s">
        <v>9</v>
      </c>
      <c r="E35" s="2" t="s">
        <v>106</v>
      </c>
      <c r="F35" s="17" t="s">
        <v>107</v>
      </c>
      <c r="G35" s="3">
        <v>44279</v>
      </c>
      <c r="H35" s="3">
        <v>44295</v>
      </c>
      <c r="I35" s="12">
        <v>0</v>
      </c>
      <c r="J35" s="4" t="str">
        <f t="shared" ca="1" si="0"/>
        <v>Vencido</v>
      </c>
      <c r="K35" s="5" t="s">
        <v>108</v>
      </c>
      <c r="L35" s="2" t="s">
        <v>66</v>
      </c>
    </row>
    <row r="36" spans="1:12" ht="44.25" customHeight="1" x14ac:dyDescent="0.25">
      <c r="A36" s="38">
        <f t="shared" si="2"/>
        <v>30</v>
      </c>
      <c r="B36" s="1" t="s">
        <v>8</v>
      </c>
      <c r="C36" s="2" t="s">
        <v>10</v>
      </c>
      <c r="D36" s="2" t="s">
        <v>9</v>
      </c>
      <c r="E36" s="2" t="s">
        <v>109</v>
      </c>
      <c r="F36" s="17" t="s">
        <v>110</v>
      </c>
      <c r="G36" s="3">
        <v>44279</v>
      </c>
      <c r="H36" s="3">
        <v>44295</v>
      </c>
      <c r="I36" s="12">
        <v>0</v>
      </c>
      <c r="J36" s="4" t="str">
        <f t="shared" ca="1" si="0"/>
        <v>Vencido</v>
      </c>
      <c r="K36" s="5" t="s">
        <v>111</v>
      </c>
      <c r="L36" s="2" t="s">
        <v>66</v>
      </c>
    </row>
    <row r="37" spans="1:12" ht="44.25" customHeight="1" x14ac:dyDescent="0.25">
      <c r="A37" s="38">
        <f>1+A36</f>
        <v>31</v>
      </c>
      <c r="B37" s="1" t="s">
        <v>8</v>
      </c>
      <c r="C37" s="2" t="s">
        <v>10</v>
      </c>
      <c r="D37" s="2" t="s">
        <v>9</v>
      </c>
      <c r="E37" s="2" t="s">
        <v>112</v>
      </c>
      <c r="F37" s="17" t="s">
        <v>113</v>
      </c>
      <c r="G37" s="3">
        <v>44280</v>
      </c>
      <c r="H37" s="3">
        <v>44281</v>
      </c>
      <c r="I37" s="12">
        <v>6</v>
      </c>
      <c r="J37" s="4" t="str">
        <f t="shared" ca="1" si="0"/>
        <v>Vencido</v>
      </c>
      <c r="K37" s="5" t="s">
        <v>114</v>
      </c>
      <c r="L37" s="2" t="s">
        <v>66</v>
      </c>
    </row>
    <row r="38" spans="1:12" ht="44.25" customHeight="1" x14ac:dyDescent="0.25">
      <c r="A38" s="38">
        <f t="shared" ref="A38:A44" si="3">1+A37</f>
        <v>32</v>
      </c>
      <c r="B38" s="1" t="s">
        <v>8</v>
      </c>
      <c r="C38" s="2" t="s">
        <v>10</v>
      </c>
      <c r="D38" s="2" t="s">
        <v>9</v>
      </c>
      <c r="E38" s="2" t="s">
        <v>116</v>
      </c>
      <c r="F38" s="17" t="s">
        <v>117</v>
      </c>
      <c r="G38" s="3">
        <v>44292</v>
      </c>
      <c r="H38" s="3">
        <v>44307</v>
      </c>
      <c r="I38" s="12">
        <v>2</v>
      </c>
      <c r="J38" s="4" t="str">
        <f t="shared" ca="1" si="0"/>
        <v>Vencido</v>
      </c>
      <c r="K38" s="5" t="s">
        <v>118</v>
      </c>
      <c r="L38" s="2" t="s">
        <v>66</v>
      </c>
    </row>
    <row r="39" spans="1:12" ht="44.25" customHeight="1" x14ac:dyDescent="0.25">
      <c r="A39" s="38">
        <f t="shared" si="3"/>
        <v>33</v>
      </c>
      <c r="B39" s="1" t="s">
        <v>8</v>
      </c>
      <c r="C39" s="2" t="s">
        <v>120</v>
      </c>
      <c r="D39" s="2" t="s">
        <v>9</v>
      </c>
      <c r="E39" s="2" t="s">
        <v>119</v>
      </c>
      <c r="F39" s="17" t="s">
        <v>121</v>
      </c>
      <c r="G39" s="3">
        <v>44292</v>
      </c>
      <c r="H39" s="3">
        <v>44307</v>
      </c>
      <c r="I39" s="12">
        <v>0</v>
      </c>
      <c r="J39" s="4" t="str">
        <f t="shared" ca="1" si="0"/>
        <v>Vencido</v>
      </c>
      <c r="K39" s="5" t="s">
        <v>122</v>
      </c>
      <c r="L39" s="2"/>
    </row>
    <row r="40" spans="1:12" ht="44.25" customHeight="1" x14ac:dyDescent="0.25">
      <c r="A40" s="38">
        <f t="shared" si="3"/>
        <v>34</v>
      </c>
      <c r="B40" s="1" t="s">
        <v>8</v>
      </c>
      <c r="C40" s="2" t="s">
        <v>120</v>
      </c>
      <c r="D40" s="2" t="s">
        <v>9</v>
      </c>
      <c r="E40" s="2" t="s">
        <v>123</v>
      </c>
      <c r="F40" s="17" t="s">
        <v>124</v>
      </c>
      <c r="G40" s="3">
        <v>44295</v>
      </c>
      <c r="H40" s="3">
        <v>44463</v>
      </c>
      <c r="I40" s="12"/>
      <c r="J40" s="4" t="str">
        <f t="shared" ca="1" si="0"/>
        <v>Activo</v>
      </c>
      <c r="K40" s="5" t="s">
        <v>125</v>
      </c>
      <c r="L40" s="2"/>
    </row>
    <row r="41" spans="1:12" ht="44.25" customHeight="1" x14ac:dyDescent="0.25">
      <c r="A41" s="38">
        <f t="shared" si="3"/>
        <v>35</v>
      </c>
      <c r="B41" s="1" t="s">
        <v>8</v>
      </c>
      <c r="C41" s="2" t="s">
        <v>11</v>
      </c>
      <c r="D41" s="2" t="s">
        <v>9</v>
      </c>
      <c r="E41" s="2" t="s">
        <v>126</v>
      </c>
      <c r="F41" s="17" t="s">
        <v>127</v>
      </c>
      <c r="G41" s="3">
        <v>44299</v>
      </c>
      <c r="H41" s="3">
        <v>44314</v>
      </c>
      <c r="I41" s="12"/>
      <c r="J41" s="4" t="str">
        <f t="shared" ca="1" si="0"/>
        <v>Activo</v>
      </c>
      <c r="K41" s="5" t="s">
        <v>128</v>
      </c>
      <c r="L41" s="2"/>
    </row>
    <row r="42" spans="1:12" ht="44.25" customHeight="1" x14ac:dyDescent="0.25">
      <c r="A42" s="38">
        <f t="shared" si="3"/>
        <v>36</v>
      </c>
      <c r="B42" s="1" t="s">
        <v>8</v>
      </c>
      <c r="C42" s="2" t="s">
        <v>10</v>
      </c>
      <c r="D42" s="2" t="s">
        <v>9</v>
      </c>
      <c r="E42" s="2" t="s">
        <v>129</v>
      </c>
      <c r="F42" s="6" t="s">
        <v>131</v>
      </c>
      <c r="G42" s="3">
        <v>44305</v>
      </c>
      <c r="H42" s="3">
        <v>44320</v>
      </c>
      <c r="I42" s="12"/>
      <c r="J42" s="4" t="str">
        <f t="shared" ca="1" si="0"/>
        <v>Activo</v>
      </c>
      <c r="K42" s="5" t="s">
        <v>130</v>
      </c>
      <c r="L42" s="2"/>
    </row>
    <row r="43" spans="1:12" ht="44.25" customHeight="1" x14ac:dyDescent="0.25">
      <c r="A43" s="38">
        <f t="shared" si="3"/>
        <v>37</v>
      </c>
      <c r="B43" s="1" t="s">
        <v>8</v>
      </c>
      <c r="C43" s="2" t="s">
        <v>10</v>
      </c>
      <c r="D43" s="2" t="s">
        <v>9</v>
      </c>
      <c r="E43" s="2" t="s">
        <v>133</v>
      </c>
      <c r="F43" s="17" t="s">
        <v>134</v>
      </c>
      <c r="G43" s="3">
        <v>44309</v>
      </c>
      <c r="H43" s="3">
        <v>44324</v>
      </c>
      <c r="I43" s="12"/>
      <c r="J43" s="12" t="str">
        <f t="shared" ca="1" si="0"/>
        <v>Activo</v>
      </c>
      <c r="K43" s="5" t="s">
        <v>135</v>
      </c>
      <c r="L43" s="2"/>
    </row>
    <row r="44" spans="1:12" ht="44.25" customHeight="1" x14ac:dyDescent="0.25">
      <c r="A44" s="38">
        <f t="shared" si="3"/>
        <v>38</v>
      </c>
      <c r="B44" s="1" t="s">
        <v>8</v>
      </c>
      <c r="C44" s="2" t="s">
        <v>10</v>
      </c>
      <c r="D44" s="2" t="s">
        <v>137</v>
      </c>
      <c r="E44" s="2" t="s">
        <v>136</v>
      </c>
      <c r="F44" s="31" t="s">
        <v>138</v>
      </c>
      <c r="G44" s="3">
        <v>44312</v>
      </c>
      <c r="H44" s="3">
        <v>44327</v>
      </c>
      <c r="I44" s="12"/>
      <c r="J44" s="12" t="str">
        <f t="shared" ca="1" si="0"/>
        <v>Activo</v>
      </c>
      <c r="K44" s="5" t="s">
        <v>139</v>
      </c>
      <c r="L44" s="2"/>
    </row>
    <row r="45" spans="1:12" ht="15.75" thickBot="1" x14ac:dyDescent="0.3"/>
    <row r="46" spans="1:12" ht="15.75" thickBot="1" x14ac:dyDescent="0.3">
      <c r="A46" s="26" t="s">
        <v>13</v>
      </c>
      <c r="B46" s="27"/>
      <c r="C46" s="27"/>
      <c r="D46" s="27"/>
      <c r="E46" s="27"/>
      <c r="F46" s="27"/>
      <c r="G46" s="27"/>
      <c r="H46" s="28"/>
      <c r="I46" s="21">
        <f>SUM(I7:I39)</f>
        <v>133</v>
      </c>
      <c r="J46" s="25"/>
      <c r="K46" s="2"/>
    </row>
    <row r="49" spans="6:10" x14ac:dyDescent="0.25">
      <c r="I49" s="24"/>
      <c r="J49" s="24"/>
    </row>
    <row r="62" spans="6:10" x14ac:dyDescent="0.25">
      <c r="F62" s="22"/>
    </row>
    <row r="63" spans="6:10" x14ac:dyDescent="0.25">
      <c r="F63" s="22"/>
    </row>
    <row r="64" spans="6:10" x14ac:dyDescent="0.25">
      <c r="F64" s="23"/>
    </row>
  </sheetData>
  <autoFilter ref="A6:L6"/>
  <mergeCells count="2">
    <mergeCell ref="A46:H46"/>
    <mergeCell ref="B2:K4"/>
  </mergeCells>
  <conditionalFormatting sqref="J38">
    <cfRule type="colorScale" priority="1">
      <colorScale>
        <cfvo type="min"/>
        <cfvo type="percentile" val="50"/>
        <cfvo type="max"/>
        <color rgb="FFF8696B"/>
        <color rgb="FFFFEB84"/>
        <color rgb="FF63BE7B"/>
      </colorScale>
    </cfRule>
  </conditionalFormatting>
  <hyperlinks>
    <hyperlink ref="F8" r:id="rId1" display="https://www.minenergia.gov.co/documents/10192/24265561/Formulaci%C3%B3n+PAA+2021.xlsx"/>
    <hyperlink ref="F10" r:id="rId2" display="https://www.minenergia.gov.co/documents/10192/24265561/Informes+segunda+fase+MTE.pdf/e3811f3c-c4f3-40d3-85e6-664d171c298a"/>
    <hyperlink ref="F11" r:id="rId3" display="https://www.minenergia.gov.co/documents/10192/24265561/280121_120221_Resoluci%C3%B3n+Redes+Log%C3%ADsticas+-+VP.pdf/047c6f29-3173-4ff6-ac0b-6c8fa11603b7"/>
    <hyperlink ref="F23" r:id="rId4" display="https://www.minenergia.gov.co/documents/10192/24274862/090321_240321_Modifica+la+Resoluci%C3%B3n+40368+de+2020+-+AutoGLP+y+NautiGLP.pdf/9ff91dc7-42f5-4b81-94e2-94c9eaec7a66"/>
    <hyperlink ref="K39" r:id="rId5"/>
    <hyperlink ref="K38" r:id="rId6"/>
    <hyperlink ref="K19" r:id="rId7"/>
    <hyperlink ref="K37" r:id="rId8"/>
    <hyperlink ref="K35" r:id="rId9"/>
    <hyperlink ref="K32" r:id="rId10"/>
    <hyperlink ref="K31" r:id="rId11"/>
    <hyperlink ref="K18" r:id="rId12"/>
    <hyperlink ref="K17" r:id="rId13"/>
    <hyperlink ref="K16" r:id="rId14"/>
    <hyperlink ref="K15" r:id="rId15"/>
    <hyperlink ref="K14" r:id="rId16"/>
    <hyperlink ref="K13" r:id="rId17"/>
    <hyperlink ref="K22" r:id="rId18"/>
    <hyperlink ref="K21" r:id="rId19"/>
    <hyperlink ref="K20" r:id="rId20"/>
    <hyperlink ref="K12" r:id="rId21"/>
    <hyperlink ref="K11" r:id="rId22"/>
    <hyperlink ref="K10" r:id="rId23"/>
    <hyperlink ref="K8" r:id="rId24"/>
    <hyperlink ref="K7" r:id="rId25"/>
    <hyperlink ref="K43" r:id="rId26"/>
  </hyperlinks>
  <pageMargins left="0.7" right="0.7" top="0.75" bottom="0.75" header="0.3" footer="0.3"/>
  <pageSetup orientation="portrait" horizontalDpi="300" verticalDpi="300"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Gilberto</dc:creator>
  <cp:lastModifiedBy>MARTHA ISABEL JAIME GALVIS</cp:lastModifiedBy>
  <dcterms:created xsi:type="dcterms:W3CDTF">2020-11-10T19:10:00Z</dcterms:created>
  <dcterms:modified xsi:type="dcterms:W3CDTF">2021-04-27T16:33:20Z</dcterms:modified>
</cp:coreProperties>
</file>