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2\COBERTURA 3-2022\"/>
    </mc:Choice>
  </mc:AlternateContent>
  <bookViews>
    <workbookView xWindow="0" yWindow="0" windowWidth="28800" windowHeight="12435"/>
  </bookViews>
  <sheets>
    <sheet name="GN 3-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77" i="1" l="1"/>
  <c r="O872" i="1"/>
  <c r="N872" i="1"/>
  <c r="L872" i="1"/>
  <c r="K872" i="1"/>
  <c r="J872" i="1"/>
  <c r="I872" i="1"/>
  <c r="H872" i="1"/>
  <c r="G872" i="1"/>
  <c r="F872" i="1"/>
  <c r="Q872" i="1" s="1"/>
  <c r="E872" i="1"/>
  <c r="M871" i="1"/>
  <c r="P871" i="1" s="1"/>
  <c r="M870" i="1"/>
  <c r="P870" i="1" s="1"/>
  <c r="M869" i="1"/>
  <c r="P869" i="1" s="1"/>
  <c r="M868" i="1"/>
  <c r="P868" i="1" s="1"/>
  <c r="M867" i="1"/>
  <c r="P867" i="1" s="1"/>
  <c r="M866" i="1"/>
  <c r="P866" i="1" s="1"/>
  <c r="M865" i="1"/>
  <c r="P865" i="1" s="1"/>
  <c r="M864" i="1"/>
  <c r="P864" i="1" s="1"/>
  <c r="M863" i="1"/>
  <c r="P863" i="1" s="1"/>
  <c r="M862" i="1"/>
  <c r="P862" i="1" s="1"/>
  <c r="M861" i="1"/>
  <c r="P861" i="1" s="1"/>
  <c r="M860" i="1"/>
  <c r="P860" i="1" s="1"/>
  <c r="M859" i="1"/>
  <c r="P859" i="1" s="1"/>
  <c r="M858" i="1"/>
  <c r="P858" i="1" s="1"/>
  <c r="M857" i="1"/>
  <c r="P857" i="1" s="1"/>
  <c r="M856" i="1"/>
  <c r="P856" i="1" s="1"/>
  <c r="M855" i="1"/>
  <c r="P855" i="1" s="1"/>
  <c r="M854" i="1"/>
  <c r="P854" i="1" s="1"/>
  <c r="M853" i="1"/>
  <c r="P853" i="1" s="1"/>
  <c r="M852" i="1"/>
  <c r="P852" i="1" s="1"/>
  <c r="M851" i="1"/>
  <c r="P851" i="1" s="1"/>
  <c r="M850" i="1"/>
  <c r="M872" i="1" s="1"/>
  <c r="R872" i="1" s="1"/>
  <c r="O849" i="1"/>
  <c r="N849" i="1"/>
  <c r="L849" i="1"/>
  <c r="K849" i="1"/>
  <c r="J849" i="1"/>
  <c r="I849" i="1"/>
  <c r="H849" i="1"/>
  <c r="G849" i="1"/>
  <c r="F849" i="1"/>
  <c r="Q849" i="1" s="1"/>
  <c r="E849" i="1"/>
  <c r="M848" i="1"/>
  <c r="P848" i="1" s="1"/>
  <c r="M847" i="1"/>
  <c r="P847" i="1" s="1"/>
  <c r="M846" i="1"/>
  <c r="P846" i="1" s="1"/>
  <c r="M845" i="1"/>
  <c r="P845" i="1" s="1"/>
  <c r="M844" i="1"/>
  <c r="P844" i="1" s="1"/>
  <c r="O843" i="1"/>
  <c r="N843" i="1"/>
  <c r="L843" i="1"/>
  <c r="K843" i="1"/>
  <c r="J843" i="1"/>
  <c r="I843" i="1"/>
  <c r="H843" i="1"/>
  <c r="G843" i="1"/>
  <c r="F843" i="1"/>
  <c r="Q843" i="1" s="1"/>
  <c r="E843" i="1"/>
  <c r="Q842" i="1"/>
  <c r="M842" i="1"/>
  <c r="P842" i="1" s="1"/>
  <c r="Q841" i="1"/>
  <c r="M841" i="1"/>
  <c r="R841" i="1" s="1"/>
  <c r="Q840" i="1"/>
  <c r="M840" i="1"/>
  <c r="P840" i="1" s="1"/>
  <c r="Q839" i="1"/>
  <c r="M839" i="1"/>
  <c r="R839" i="1" s="1"/>
  <c r="Q838" i="1"/>
  <c r="M838" i="1"/>
  <c r="P838" i="1" s="1"/>
  <c r="O837" i="1"/>
  <c r="N837" i="1"/>
  <c r="L837" i="1"/>
  <c r="K837" i="1"/>
  <c r="J837" i="1"/>
  <c r="I837" i="1"/>
  <c r="H837" i="1"/>
  <c r="G837" i="1"/>
  <c r="F837" i="1"/>
  <c r="Q837" i="1" s="1"/>
  <c r="E837" i="1"/>
  <c r="M836" i="1"/>
  <c r="P836" i="1" s="1"/>
  <c r="M835" i="1"/>
  <c r="P835" i="1" s="1"/>
  <c r="M834" i="1"/>
  <c r="P834" i="1" s="1"/>
  <c r="P833" i="1"/>
  <c r="M833" i="1"/>
  <c r="M832" i="1"/>
  <c r="P832" i="1" s="1"/>
  <c r="P831" i="1"/>
  <c r="M831" i="1"/>
  <c r="M830" i="1"/>
  <c r="P830" i="1" s="1"/>
  <c r="P829" i="1"/>
  <c r="M829" i="1"/>
  <c r="M828" i="1"/>
  <c r="P828" i="1" s="1"/>
  <c r="M827" i="1"/>
  <c r="P827" i="1" s="1"/>
  <c r="M826" i="1"/>
  <c r="P826" i="1" s="1"/>
  <c r="P825" i="1"/>
  <c r="M825" i="1"/>
  <c r="M824" i="1"/>
  <c r="P824" i="1" s="1"/>
  <c r="M823" i="1"/>
  <c r="P823" i="1" s="1"/>
  <c r="M822" i="1"/>
  <c r="P822" i="1" s="1"/>
  <c r="P821" i="1"/>
  <c r="M821" i="1"/>
  <c r="M820" i="1"/>
  <c r="P820" i="1" s="1"/>
  <c r="M819" i="1"/>
  <c r="P819" i="1" s="1"/>
  <c r="M818" i="1"/>
  <c r="P818" i="1" s="1"/>
  <c r="P817" i="1"/>
  <c r="M817" i="1"/>
  <c r="M816" i="1"/>
  <c r="P816" i="1" s="1"/>
  <c r="M815" i="1"/>
  <c r="P815" i="1" s="1"/>
  <c r="M814" i="1"/>
  <c r="P814" i="1" s="1"/>
  <c r="P813" i="1"/>
  <c r="M813" i="1"/>
  <c r="M812" i="1"/>
  <c r="P812" i="1" s="1"/>
  <c r="M811" i="1"/>
  <c r="P811" i="1" s="1"/>
  <c r="M810" i="1"/>
  <c r="P810" i="1" s="1"/>
  <c r="P809" i="1"/>
  <c r="M809" i="1"/>
  <c r="M808" i="1"/>
  <c r="P808" i="1" s="1"/>
  <c r="M807" i="1"/>
  <c r="P807" i="1" s="1"/>
  <c r="M806" i="1"/>
  <c r="P806" i="1" s="1"/>
  <c r="P805" i="1"/>
  <c r="M805" i="1"/>
  <c r="M804" i="1"/>
  <c r="P804" i="1" s="1"/>
  <c r="M803" i="1"/>
  <c r="P803" i="1" s="1"/>
  <c r="M802" i="1"/>
  <c r="P802" i="1" s="1"/>
  <c r="P801" i="1"/>
  <c r="M801" i="1"/>
  <c r="M800" i="1"/>
  <c r="P800" i="1" s="1"/>
  <c r="M799" i="1"/>
  <c r="P799" i="1" s="1"/>
  <c r="M798" i="1"/>
  <c r="P798" i="1" s="1"/>
  <c r="P797" i="1"/>
  <c r="M797" i="1"/>
  <c r="M796" i="1"/>
  <c r="P796" i="1" s="1"/>
  <c r="M795" i="1"/>
  <c r="P795" i="1" s="1"/>
  <c r="M794" i="1"/>
  <c r="P794" i="1" s="1"/>
  <c r="P793" i="1"/>
  <c r="M793" i="1"/>
  <c r="M792" i="1"/>
  <c r="P792" i="1" s="1"/>
  <c r="M791" i="1"/>
  <c r="P791" i="1" s="1"/>
  <c r="M790" i="1"/>
  <c r="P790" i="1" s="1"/>
  <c r="P789" i="1"/>
  <c r="M789" i="1"/>
  <c r="M788" i="1"/>
  <c r="P788" i="1" s="1"/>
  <c r="M787" i="1"/>
  <c r="P787" i="1" s="1"/>
  <c r="M786" i="1"/>
  <c r="P786" i="1" s="1"/>
  <c r="P785" i="1"/>
  <c r="M785" i="1"/>
  <c r="M784" i="1"/>
  <c r="P784" i="1" s="1"/>
  <c r="M783" i="1"/>
  <c r="P783" i="1" s="1"/>
  <c r="M782" i="1"/>
  <c r="P782" i="1" s="1"/>
  <c r="P781" i="1"/>
  <c r="M781" i="1"/>
  <c r="M780" i="1"/>
  <c r="P780" i="1" s="1"/>
  <c r="M779" i="1"/>
  <c r="P779" i="1" s="1"/>
  <c r="M778" i="1"/>
  <c r="P778" i="1" s="1"/>
  <c r="P777" i="1"/>
  <c r="M777" i="1"/>
  <c r="M776" i="1"/>
  <c r="P776" i="1" s="1"/>
  <c r="M775" i="1"/>
  <c r="P775" i="1" s="1"/>
  <c r="M774" i="1"/>
  <c r="P774" i="1" s="1"/>
  <c r="P773" i="1"/>
  <c r="M773" i="1"/>
  <c r="M772" i="1"/>
  <c r="P772" i="1" s="1"/>
  <c r="M771" i="1"/>
  <c r="P771" i="1" s="1"/>
  <c r="M770" i="1"/>
  <c r="P770" i="1" s="1"/>
  <c r="M769" i="1"/>
  <c r="P769" i="1" s="1"/>
  <c r="M768" i="1"/>
  <c r="P768" i="1" s="1"/>
  <c r="M767" i="1"/>
  <c r="P767" i="1" s="1"/>
  <c r="M766" i="1"/>
  <c r="P766" i="1" s="1"/>
  <c r="M765" i="1"/>
  <c r="P765" i="1" s="1"/>
  <c r="M764" i="1"/>
  <c r="P764" i="1" s="1"/>
  <c r="M763" i="1"/>
  <c r="P763" i="1" s="1"/>
  <c r="M762" i="1"/>
  <c r="P762" i="1" s="1"/>
  <c r="M761" i="1"/>
  <c r="P761" i="1" s="1"/>
  <c r="M760" i="1"/>
  <c r="P760" i="1" s="1"/>
  <c r="M759" i="1"/>
  <c r="P759" i="1" s="1"/>
  <c r="M758" i="1"/>
  <c r="P758" i="1" s="1"/>
  <c r="M757" i="1"/>
  <c r="P757" i="1" s="1"/>
  <c r="M756" i="1"/>
  <c r="P756" i="1" s="1"/>
  <c r="M755" i="1"/>
  <c r="P755" i="1" s="1"/>
  <c r="M754" i="1"/>
  <c r="P754" i="1" s="1"/>
  <c r="M753" i="1"/>
  <c r="P753" i="1" s="1"/>
  <c r="M752" i="1"/>
  <c r="P752" i="1" s="1"/>
  <c r="M751" i="1"/>
  <c r="P751" i="1" s="1"/>
  <c r="M750" i="1"/>
  <c r="P750" i="1" s="1"/>
  <c r="M749" i="1"/>
  <c r="P749" i="1" s="1"/>
  <c r="M748" i="1"/>
  <c r="P748" i="1" s="1"/>
  <c r="M747" i="1"/>
  <c r="P747" i="1" s="1"/>
  <c r="M746" i="1"/>
  <c r="P746" i="1" s="1"/>
  <c r="M745" i="1"/>
  <c r="P745" i="1" s="1"/>
  <c r="M744" i="1"/>
  <c r="P744" i="1" s="1"/>
  <c r="M743" i="1"/>
  <c r="P743" i="1" s="1"/>
  <c r="M742" i="1"/>
  <c r="P742" i="1" s="1"/>
  <c r="M741" i="1"/>
  <c r="P741" i="1" s="1"/>
  <c r="M740" i="1"/>
  <c r="P740" i="1" s="1"/>
  <c r="M739" i="1"/>
  <c r="P739" i="1" s="1"/>
  <c r="M738" i="1"/>
  <c r="M837" i="1" s="1"/>
  <c r="R837" i="1" s="1"/>
  <c r="O737" i="1"/>
  <c r="N737" i="1"/>
  <c r="L737" i="1"/>
  <c r="K737" i="1"/>
  <c r="J737" i="1"/>
  <c r="I737" i="1"/>
  <c r="H737" i="1"/>
  <c r="G737" i="1"/>
  <c r="F737" i="1"/>
  <c r="Q737" i="1" s="1"/>
  <c r="E737" i="1"/>
  <c r="M736" i="1"/>
  <c r="P736" i="1" s="1"/>
  <c r="M735" i="1"/>
  <c r="P735" i="1" s="1"/>
  <c r="M734" i="1"/>
  <c r="P734" i="1" s="1"/>
  <c r="P733" i="1"/>
  <c r="M733" i="1"/>
  <c r="M732" i="1"/>
  <c r="P732" i="1" s="1"/>
  <c r="M731" i="1"/>
  <c r="P731" i="1" s="1"/>
  <c r="M730" i="1"/>
  <c r="P730" i="1" s="1"/>
  <c r="P729" i="1"/>
  <c r="M729" i="1"/>
  <c r="M728" i="1"/>
  <c r="P728" i="1" s="1"/>
  <c r="M727" i="1"/>
  <c r="P727" i="1" s="1"/>
  <c r="M726" i="1"/>
  <c r="P726" i="1" s="1"/>
  <c r="P725" i="1"/>
  <c r="M725" i="1"/>
  <c r="M724" i="1"/>
  <c r="P724" i="1" s="1"/>
  <c r="M723" i="1"/>
  <c r="P723" i="1" s="1"/>
  <c r="M722" i="1"/>
  <c r="P722" i="1" s="1"/>
  <c r="P721" i="1"/>
  <c r="M721" i="1"/>
  <c r="M720" i="1"/>
  <c r="P720" i="1" s="1"/>
  <c r="M719" i="1"/>
  <c r="P719" i="1" s="1"/>
  <c r="M718" i="1"/>
  <c r="P718" i="1" s="1"/>
  <c r="P717" i="1"/>
  <c r="M717" i="1"/>
  <c r="M716" i="1"/>
  <c r="P716" i="1" s="1"/>
  <c r="M715" i="1"/>
  <c r="M737" i="1" s="1"/>
  <c r="R737" i="1" s="1"/>
  <c r="O714" i="1"/>
  <c r="N714" i="1"/>
  <c r="L714" i="1"/>
  <c r="K714" i="1"/>
  <c r="J714" i="1"/>
  <c r="I714" i="1"/>
  <c r="H714" i="1"/>
  <c r="G714" i="1"/>
  <c r="F714" i="1"/>
  <c r="Q714" i="1" s="1"/>
  <c r="E714" i="1"/>
  <c r="M713" i="1"/>
  <c r="P713" i="1" s="1"/>
  <c r="M712" i="1"/>
  <c r="P712" i="1" s="1"/>
  <c r="P711" i="1"/>
  <c r="M711" i="1"/>
  <c r="M710" i="1"/>
  <c r="P710" i="1" s="1"/>
  <c r="O709" i="1"/>
  <c r="N709" i="1"/>
  <c r="L709" i="1"/>
  <c r="K709" i="1"/>
  <c r="J709" i="1"/>
  <c r="I709" i="1"/>
  <c r="H709" i="1"/>
  <c r="G709" i="1"/>
  <c r="F709" i="1"/>
  <c r="Q709" i="1" s="1"/>
  <c r="E709" i="1"/>
  <c r="M708" i="1"/>
  <c r="P708" i="1" s="1"/>
  <c r="M707" i="1"/>
  <c r="P707" i="1" s="1"/>
  <c r="M706" i="1"/>
  <c r="P706" i="1" s="1"/>
  <c r="P705" i="1"/>
  <c r="M705" i="1"/>
  <c r="M709" i="1" s="1"/>
  <c r="R709" i="1" s="1"/>
  <c r="Q704" i="1"/>
  <c r="O704" i="1"/>
  <c r="N704" i="1"/>
  <c r="L704" i="1"/>
  <c r="K704" i="1"/>
  <c r="J704" i="1"/>
  <c r="I704" i="1"/>
  <c r="H704" i="1"/>
  <c r="G704" i="1"/>
  <c r="F704" i="1"/>
  <c r="E704" i="1"/>
  <c r="M703" i="1"/>
  <c r="P703" i="1" s="1"/>
  <c r="M702" i="1"/>
  <c r="P702" i="1" s="1"/>
  <c r="M701" i="1"/>
  <c r="P701" i="1" s="1"/>
  <c r="M700" i="1"/>
  <c r="P700" i="1" s="1"/>
  <c r="P699" i="1"/>
  <c r="P704" i="1" s="1"/>
  <c r="M699" i="1"/>
  <c r="Q698" i="1"/>
  <c r="O698" i="1"/>
  <c r="N698" i="1"/>
  <c r="L698" i="1"/>
  <c r="K698" i="1"/>
  <c r="J698" i="1"/>
  <c r="I698" i="1"/>
  <c r="H698" i="1"/>
  <c r="G698" i="1"/>
  <c r="F698" i="1"/>
  <c r="E698" i="1"/>
  <c r="M697" i="1"/>
  <c r="P697" i="1" s="1"/>
  <c r="M696" i="1"/>
  <c r="P696" i="1" s="1"/>
  <c r="M695" i="1"/>
  <c r="P695" i="1" s="1"/>
  <c r="P694" i="1"/>
  <c r="M694" i="1"/>
  <c r="M693" i="1"/>
  <c r="P693" i="1" s="1"/>
  <c r="M692" i="1"/>
  <c r="P692" i="1" s="1"/>
  <c r="M691" i="1"/>
  <c r="P691" i="1" s="1"/>
  <c r="P690" i="1"/>
  <c r="M690" i="1"/>
  <c r="M689" i="1"/>
  <c r="P689" i="1" s="1"/>
  <c r="M688" i="1"/>
  <c r="P688" i="1" s="1"/>
  <c r="M687" i="1"/>
  <c r="P687" i="1" s="1"/>
  <c r="P686" i="1"/>
  <c r="M686" i="1"/>
  <c r="M685" i="1"/>
  <c r="P685" i="1" s="1"/>
  <c r="M684" i="1"/>
  <c r="P684" i="1" s="1"/>
  <c r="M683" i="1"/>
  <c r="P683" i="1" s="1"/>
  <c r="P682" i="1"/>
  <c r="M682" i="1"/>
  <c r="M681" i="1"/>
  <c r="P681" i="1" s="1"/>
  <c r="M680" i="1"/>
  <c r="P680" i="1" s="1"/>
  <c r="M679" i="1"/>
  <c r="P679" i="1" s="1"/>
  <c r="P678" i="1"/>
  <c r="M678" i="1"/>
  <c r="O677" i="1"/>
  <c r="N677" i="1"/>
  <c r="M677" i="1"/>
  <c r="R677" i="1" s="1"/>
  <c r="L677" i="1"/>
  <c r="K677" i="1"/>
  <c r="J677" i="1"/>
  <c r="I677" i="1"/>
  <c r="H677" i="1"/>
  <c r="G677" i="1"/>
  <c r="F677" i="1"/>
  <c r="Q677" i="1" s="1"/>
  <c r="E677" i="1"/>
  <c r="P676" i="1"/>
  <c r="M676" i="1"/>
  <c r="M675" i="1"/>
  <c r="P675" i="1" s="1"/>
  <c r="P677" i="1" s="1"/>
  <c r="Q674" i="1"/>
  <c r="O674" i="1"/>
  <c r="N674" i="1"/>
  <c r="L674" i="1"/>
  <c r="K674" i="1"/>
  <c r="J674" i="1"/>
  <c r="I674" i="1"/>
  <c r="H674" i="1"/>
  <c r="G674" i="1"/>
  <c r="F674" i="1"/>
  <c r="E674" i="1"/>
  <c r="M673" i="1"/>
  <c r="M674" i="1" s="1"/>
  <c r="R674" i="1" s="1"/>
  <c r="Q672" i="1"/>
  <c r="O672" i="1"/>
  <c r="N672" i="1"/>
  <c r="L672" i="1"/>
  <c r="K672" i="1"/>
  <c r="J672" i="1"/>
  <c r="I672" i="1"/>
  <c r="H672" i="1"/>
  <c r="G672" i="1"/>
  <c r="F672" i="1"/>
  <c r="E672" i="1"/>
  <c r="M671" i="1"/>
  <c r="P671" i="1" s="1"/>
  <c r="M670" i="1"/>
  <c r="P670" i="1" s="1"/>
  <c r="M669" i="1"/>
  <c r="P669" i="1" s="1"/>
  <c r="P668" i="1"/>
  <c r="M668" i="1"/>
  <c r="M667" i="1"/>
  <c r="P667" i="1" s="1"/>
  <c r="M666" i="1"/>
  <c r="P666" i="1" s="1"/>
  <c r="M665" i="1"/>
  <c r="P665" i="1" s="1"/>
  <c r="P664" i="1"/>
  <c r="M664" i="1"/>
  <c r="M663" i="1"/>
  <c r="P663" i="1" s="1"/>
  <c r="M662" i="1"/>
  <c r="P662" i="1" s="1"/>
  <c r="M661" i="1"/>
  <c r="P661" i="1" s="1"/>
  <c r="P660" i="1"/>
  <c r="P672" i="1" s="1"/>
  <c r="M660" i="1"/>
  <c r="O659" i="1"/>
  <c r="N659" i="1"/>
  <c r="L659" i="1"/>
  <c r="K659" i="1"/>
  <c r="J659" i="1"/>
  <c r="I659" i="1"/>
  <c r="H659" i="1"/>
  <c r="G659" i="1"/>
  <c r="F659" i="1"/>
  <c r="Q659" i="1" s="1"/>
  <c r="E659" i="1"/>
  <c r="M658" i="1"/>
  <c r="P658" i="1" s="1"/>
  <c r="M657" i="1"/>
  <c r="P657" i="1" s="1"/>
  <c r="M656" i="1"/>
  <c r="P656" i="1" s="1"/>
  <c r="P655" i="1"/>
  <c r="M655" i="1"/>
  <c r="M654" i="1"/>
  <c r="P654" i="1" s="1"/>
  <c r="M653" i="1"/>
  <c r="P653" i="1" s="1"/>
  <c r="M652" i="1"/>
  <c r="P652" i="1" s="1"/>
  <c r="P651" i="1"/>
  <c r="M651" i="1"/>
  <c r="M650" i="1"/>
  <c r="P650" i="1" s="1"/>
  <c r="M649" i="1"/>
  <c r="P649" i="1" s="1"/>
  <c r="M648" i="1"/>
  <c r="P648" i="1" s="1"/>
  <c r="P647" i="1"/>
  <c r="M647" i="1"/>
  <c r="M646" i="1"/>
  <c r="P646" i="1" s="1"/>
  <c r="M645" i="1"/>
  <c r="P645" i="1" s="1"/>
  <c r="M644" i="1"/>
  <c r="P644" i="1" s="1"/>
  <c r="P643" i="1"/>
  <c r="M643" i="1"/>
  <c r="M642" i="1"/>
  <c r="P642" i="1" s="1"/>
  <c r="M641" i="1"/>
  <c r="P641" i="1" s="1"/>
  <c r="M640" i="1"/>
  <c r="P640" i="1" s="1"/>
  <c r="P639" i="1"/>
  <c r="M639" i="1"/>
  <c r="M638" i="1"/>
  <c r="P638" i="1" s="1"/>
  <c r="M637" i="1"/>
  <c r="P637" i="1" s="1"/>
  <c r="M636" i="1"/>
  <c r="P636" i="1" s="1"/>
  <c r="P635" i="1"/>
  <c r="M635" i="1"/>
  <c r="M634" i="1"/>
  <c r="P634" i="1" s="1"/>
  <c r="M633" i="1"/>
  <c r="P633" i="1" s="1"/>
  <c r="M632" i="1"/>
  <c r="P632" i="1" s="1"/>
  <c r="P631" i="1"/>
  <c r="M631" i="1"/>
  <c r="M630" i="1"/>
  <c r="P630" i="1" s="1"/>
  <c r="M629" i="1"/>
  <c r="P629" i="1" s="1"/>
  <c r="M628" i="1"/>
  <c r="P628" i="1" s="1"/>
  <c r="P627" i="1"/>
  <c r="M627" i="1"/>
  <c r="M626" i="1"/>
  <c r="P626" i="1" s="1"/>
  <c r="M625" i="1"/>
  <c r="P625" i="1" s="1"/>
  <c r="M624" i="1"/>
  <c r="P624" i="1" s="1"/>
  <c r="P623" i="1"/>
  <c r="M623" i="1"/>
  <c r="M659" i="1" s="1"/>
  <c r="R659" i="1" s="1"/>
  <c r="O622" i="1"/>
  <c r="N622" i="1"/>
  <c r="L622" i="1"/>
  <c r="K622" i="1"/>
  <c r="J622" i="1"/>
  <c r="I622" i="1"/>
  <c r="H622" i="1"/>
  <c r="G622" i="1"/>
  <c r="F622" i="1"/>
  <c r="E622" i="1"/>
  <c r="M621" i="1"/>
  <c r="P621" i="1" s="1"/>
  <c r="M620" i="1"/>
  <c r="P620" i="1" s="1"/>
  <c r="M619" i="1"/>
  <c r="P619" i="1" s="1"/>
  <c r="M618" i="1"/>
  <c r="P618" i="1" s="1"/>
  <c r="O617" i="1"/>
  <c r="N617" i="1"/>
  <c r="L617" i="1"/>
  <c r="K617" i="1"/>
  <c r="J617" i="1"/>
  <c r="I617" i="1"/>
  <c r="H617" i="1"/>
  <c r="G617" i="1"/>
  <c r="F617" i="1"/>
  <c r="Q617" i="1" s="1"/>
  <c r="E617" i="1"/>
  <c r="M616" i="1"/>
  <c r="P616" i="1" s="1"/>
  <c r="M615" i="1"/>
  <c r="P615" i="1" s="1"/>
  <c r="P614" i="1"/>
  <c r="M614" i="1"/>
  <c r="M613" i="1"/>
  <c r="P613" i="1" s="1"/>
  <c r="M612" i="1"/>
  <c r="O611" i="1"/>
  <c r="N611" i="1"/>
  <c r="L611" i="1"/>
  <c r="K611" i="1"/>
  <c r="J611" i="1"/>
  <c r="I611" i="1"/>
  <c r="H611" i="1"/>
  <c r="G611" i="1"/>
  <c r="F611" i="1"/>
  <c r="Q611" i="1" s="1"/>
  <c r="E611" i="1"/>
  <c r="M610" i="1"/>
  <c r="P610" i="1" s="1"/>
  <c r="M609" i="1"/>
  <c r="P609" i="1" s="1"/>
  <c r="P608" i="1"/>
  <c r="M608" i="1"/>
  <c r="M607" i="1"/>
  <c r="P607" i="1" s="1"/>
  <c r="M606" i="1"/>
  <c r="O605" i="1"/>
  <c r="N605" i="1"/>
  <c r="L605" i="1"/>
  <c r="K605" i="1"/>
  <c r="J605" i="1"/>
  <c r="I605" i="1"/>
  <c r="H605" i="1"/>
  <c r="G605" i="1"/>
  <c r="F605" i="1"/>
  <c r="Q605" i="1" s="1"/>
  <c r="E605" i="1"/>
  <c r="M604" i="1"/>
  <c r="O603" i="1"/>
  <c r="N603" i="1"/>
  <c r="L603" i="1"/>
  <c r="K603" i="1"/>
  <c r="J603" i="1"/>
  <c r="I603" i="1"/>
  <c r="H603" i="1"/>
  <c r="G603" i="1"/>
  <c r="F603" i="1"/>
  <c r="Q603" i="1" s="1"/>
  <c r="E603" i="1"/>
  <c r="M602" i="1"/>
  <c r="P602" i="1" s="1"/>
  <c r="M601" i="1"/>
  <c r="P601" i="1" s="1"/>
  <c r="M600" i="1"/>
  <c r="P600" i="1" s="1"/>
  <c r="P599" i="1"/>
  <c r="M599" i="1"/>
  <c r="M598" i="1"/>
  <c r="P598" i="1" s="1"/>
  <c r="M597" i="1"/>
  <c r="P597" i="1" s="1"/>
  <c r="M596" i="1"/>
  <c r="P596" i="1" s="1"/>
  <c r="P595" i="1"/>
  <c r="M595" i="1"/>
  <c r="M594" i="1"/>
  <c r="P594" i="1" s="1"/>
  <c r="M593" i="1"/>
  <c r="P593" i="1" s="1"/>
  <c r="M592" i="1"/>
  <c r="P592" i="1" s="1"/>
  <c r="P591" i="1"/>
  <c r="M591" i="1"/>
  <c r="M590" i="1"/>
  <c r="P590" i="1" s="1"/>
  <c r="M589" i="1"/>
  <c r="O588" i="1"/>
  <c r="N588" i="1"/>
  <c r="L588" i="1"/>
  <c r="K588" i="1"/>
  <c r="J588" i="1"/>
  <c r="I588" i="1"/>
  <c r="H588" i="1"/>
  <c r="G588" i="1"/>
  <c r="F588" i="1"/>
  <c r="E588" i="1"/>
  <c r="M587" i="1"/>
  <c r="P587" i="1" s="1"/>
  <c r="M586" i="1"/>
  <c r="P586" i="1" s="1"/>
  <c r="M585" i="1"/>
  <c r="P585" i="1" s="1"/>
  <c r="M584" i="1"/>
  <c r="P584" i="1" s="1"/>
  <c r="M583" i="1"/>
  <c r="P583" i="1" s="1"/>
  <c r="M582" i="1"/>
  <c r="P582" i="1" s="1"/>
  <c r="M581" i="1"/>
  <c r="P581" i="1" s="1"/>
  <c r="M580" i="1"/>
  <c r="P580" i="1" s="1"/>
  <c r="M579" i="1"/>
  <c r="P579" i="1" s="1"/>
  <c r="M578" i="1"/>
  <c r="P578" i="1" s="1"/>
  <c r="M577" i="1"/>
  <c r="P577" i="1" s="1"/>
  <c r="Q576" i="1"/>
  <c r="O576" i="1"/>
  <c r="N576" i="1"/>
  <c r="L576" i="1"/>
  <c r="K576" i="1"/>
  <c r="J576" i="1"/>
  <c r="I576" i="1"/>
  <c r="H576" i="1"/>
  <c r="G576" i="1"/>
  <c r="F576" i="1"/>
  <c r="E576" i="1"/>
  <c r="M575" i="1"/>
  <c r="P575" i="1" s="1"/>
  <c r="M574" i="1"/>
  <c r="P574" i="1" s="1"/>
  <c r="M573" i="1"/>
  <c r="P573" i="1" s="1"/>
  <c r="P572" i="1"/>
  <c r="M572" i="1"/>
  <c r="M571" i="1"/>
  <c r="P571" i="1" s="1"/>
  <c r="P570" i="1"/>
  <c r="M570" i="1"/>
  <c r="M569" i="1"/>
  <c r="P569" i="1" s="1"/>
  <c r="P568" i="1"/>
  <c r="M568" i="1"/>
  <c r="M567" i="1"/>
  <c r="P567" i="1" s="1"/>
  <c r="M566" i="1"/>
  <c r="P566" i="1" s="1"/>
  <c r="M565" i="1"/>
  <c r="P565" i="1" s="1"/>
  <c r="P564" i="1"/>
  <c r="M564" i="1"/>
  <c r="M563" i="1"/>
  <c r="P563" i="1" s="1"/>
  <c r="M562" i="1"/>
  <c r="P562" i="1" s="1"/>
  <c r="M561" i="1"/>
  <c r="P561" i="1" s="1"/>
  <c r="P560" i="1"/>
  <c r="M560" i="1"/>
  <c r="M559" i="1"/>
  <c r="P559" i="1" s="1"/>
  <c r="M558" i="1"/>
  <c r="P558" i="1" s="1"/>
  <c r="M557" i="1"/>
  <c r="P557" i="1" s="1"/>
  <c r="P556" i="1"/>
  <c r="M556" i="1"/>
  <c r="M555" i="1"/>
  <c r="P555" i="1" s="1"/>
  <c r="P554" i="1"/>
  <c r="M554" i="1"/>
  <c r="M553" i="1"/>
  <c r="P553" i="1" s="1"/>
  <c r="P552" i="1"/>
  <c r="M552" i="1"/>
  <c r="M551" i="1"/>
  <c r="Q550" i="1"/>
  <c r="O550" i="1"/>
  <c r="N550" i="1"/>
  <c r="L550" i="1"/>
  <c r="K550" i="1"/>
  <c r="J550" i="1"/>
  <c r="I550" i="1"/>
  <c r="H550" i="1"/>
  <c r="G550" i="1"/>
  <c r="F550" i="1"/>
  <c r="E550" i="1"/>
  <c r="M549" i="1"/>
  <c r="P549" i="1" s="1"/>
  <c r="P548" i="1"/>
  <c r="M548" i="1"/>
  <c r="M547" i="1"/>
  <c r="P547" i="1" s="1"/>
  <c r="P546" i="1"/>
  <c r="M546" i="1"/>
  <c r="M545" i="1"/>
  <c r="M550" i="1" s="1"/>
  <c r="R550" i="1" s="1"/>
  <c r="O544" i="1"/>
  <c r="N544" i="1"/>
  <c r="L544" i="1"/>
  <c r="K544" i="1"/>
  <c r="J544" i="1"/>
  <c r="I544" i="1"/>
  <c r="H544" i="1"/>
  <c r="G544" i="1"/>
  <c r="F544" i="1"/>
  <c r="Q544" i="1" s="1"/>
  <c r="E544" i="1"/>
  <c r="M543" i="1"/>
  <c r="P543" i="1" s="1"/>
  <c r="M542" i="1"/>
  <c r="P542" i="1" s="1"/>
  <c r="M541" i="1"/>
  <c r="P541" i="1" s="1"/>
  <c r="P540" i="1"/>
  <c r="M540" i="1"/>
  <c r="P539" i="1"/>
  <c r="M539" i="1"/>
  <c r="P538" i="1"/>
  <c r="M538" i="1"/>
  <c r="P537" i="1"/>
  <c r="M537" i="1"/>
  <c r="M536" i="1"/>
  <c r="P536" i="1" s="1"/>
  <c r="P535" i="1"/>
  <c r="M535" i="1"/>
  <c r="P534" i="1"/>
  <c r="M534" i="1"/>
  <c r="P533" i="1"/>
  <c r="M533" i="1"/>
  <c r="M532" i="1"/>
  <c r="P532" i="1" s="1"/>
  <c r="P531" i="1"/>
  <c r="M531" i="1"/>
  <c r="P530" i="1"/>
  <c r="M530" i="1"/>
  <c r="P529" i="1"/>
  <c r="M529" i="1"/>
  <c r="M528" i="1"/>
  <c r="P528" i="1" s="1"/>
  <c r="P527" i="1"/>
  <c r="M527" i="1"/>
  <c r="P526" i="1"/>
  <c r="M526" i="1"/>
  <c r="P525" i="1"/>
  <c r="M525" i="1"/>
  <c r="M524" i="1"/>
  <c r="P524" i="1" s="1"/>
  <c r="P523" i="1"/>
  <c r="M523" i="1"/>
  <c r="P522" i="1"/>
  <c r="M522" i="1"/>
  <c r="P521" i="1"/>
  <c r="M521" i="1"/>
  <c r="M520" i="1"/>
  <c r="P520" i="1" s="1"/>
  <c r="P519" i="1"/>
  <c r="M519" i="1"/>
  <c r="P518" i="1"/>
  <c r="M518" i="1"/>
  <c r="P517" i="1"/>
  <c r="M517" i="1"/>
  <c r="M516" i="1"/>
  <c r="P516" i="1" s="1"/>
  <c r="P515" i="1"/>
  <c r="M515" i="1"/>
  <c r="P514" i="1"/>
  <c r="M514" i="1"/>
  <c r="P513" i="1"/>
  <c r="M513" i="1"/>
  <c r="M512" i="1"/>
  <c r="P512" i="1" s="1"/>
  <c r="P511" i="1"/>
  <c r="M511" i="1"/>
  <c r="P510" i="1"/>
  <c r="M510" i="1"/>
  <c r="P509" i="1"/>
  <c r="M509" i="1"/>
  <c r="M508" i="1"/>
  <c r="P508" i="1" s="1"/>
  <c r="P507" i="1"/>
  <c r="M507" i="1"/>
  <c r="P506" i="1"/>
  <c r="M506" i="1"/>
  <c r="P505" i="1"/>
  <c r="M505" i="1"/>
  <c r="M504" i="1"/>
  <c r="P504" i="1" s="1"/>
  <c r="P503" i="1"/>
  <c r="M503" i="1"/>
  <c r="P502" i="1"/>
  <c r="M502" i="1"/>
  <c r="P501" i="1"/>
  <c r="M501" i="1"/>
  <c r="M500" i="1"/>
  <c r="P500" i="1" s="1"/>
  <c r="P499" i="1"/>
  <c r="M499" i="1"/>
  <c r="P498" i="1"/>
  <c r="M498" i="1"/>
  <c r="P497" i="1"/>
  <c r="M497" i="1"/>
  <c r="M496" i="1"/>
  <c r="P496" i="1" s="1"/>
  <c r="P495" i="1"/>
  <c r="M495" i="1"/>
  <c r="P494" i="1"/>
  <c r="M494" i="1"/>
  <c r="P493" i="1"/>
  <c r="M493" i="1"/>
  <c r="M492" i="1"/>
  <c r="P492" i="1" s="1"/>
  <c r="P491" i="1"/>
  <c r="M491" i="1"/>
  <c r="P490" i="1"/>
  <c r="M490" i="1"/>
  <c r="P489" i="1"/>
  <c r="M489" i="1"/>
  <c r="M488" i="1"/>
  <c r="P488" i="1" s="1"/>
  <c r="P487" i="1"/>
  <c r="M487" i="1"/>
  <c r="P486" i="1"/>
  <c r="M486" i="1"/>
  <c r="P485" i="1"/>
  <c r="M485" i="1"/>
  <c r="M484" i="1"/>
  <c r="P484" i="1" s="1"/>
  <c r="P483" i="1"/>
  <c r="M483" i="1"/>
  <c r="P482" i="1"/>
  <c r="M482" i="1"/>
  <c r="P481" i="1"/>
  <c r="M481" i="1"/>
  <c r="M480" i="1"/>
  <c r="P480" i="1" s="1"/>
  <c r="P479" i="1"/>
  <c r="M479" i="1"/>
  <c r="P478" i="1"/>
  <c r="M478" i="1"/>
  <c r="O477" i="1"/>
  <c r="N477" i="1"/>
  <c r="L477" i="1"/>
  <c r="K477" i="1"/>
  <c r="J477" i="1"/>
  <c r="I477" i="1"/>
  <c r="H477" i="1"/>
  <c r="G477" i="1"/>
  <c r="F477" i="1"/>
  <c r="Q477" i="1" s="1"/>
  <c r="E477" i="1"/>
  <c r="M476" i="1"/>
  <c r="P476" i="1" s="1"/>
  <c r="P475" i="1"/>
  <c r="M475" i="1"/>
  <c r="M474" i="1"/>
  <c r="P474" i="1" s="1"/>
  <c r="P473" i="1"/>
  <c r="M473" i="1"/>
  <c r="M472" i="1"/>
  <c r="P472" i="1" s="1"/>
  <c r="P471" i="1"/>
  <c r="M471" i="1"/>
  <c r="M470" i="1"/>
  <c r="P470" i="1" s="1"/>
  <c r="P469" i="1"/>
  <c r="M469" i="1"/>
  <c r="M468" i="1"/>
  <c r="P468" i="1" s="1"/>
  <c r="P467" i="1"/>
  <c r="M467" i="1"/>
  <c r="M466" i="1"/>
  <c r="P466" i="1" s="1"/>
  <c r="P465" i="1"/>
  <c r="M465" i="1"/>
  <c r="M464" i="1"/>
  <c r="P464" i="1" s="1"/>
  <c r="P463" i="1"/>
  <c r="M463" i="1"/>
  <c r="M462" i="1"/>
  <c r="P462" i="1" s="1"/>
  <c r="P461" i="1"/>
  <c r="M461" i="1"/>
  <c r="M460" i="1"/>
  <c r="P460" i="1" s="1"/>
  <c r="P459" i="1"/>
  <c r="M459" i="1"/>
  <c r="M458" i="1"/>
  <c r="P458" i="1" s="1"/>
  <c r="P457" i="1"/>
  <c r="M457" i="1"/>
  <c r="M456" i="1"/>
  <c r="P456" i="1" s="1"/>
  <c r="P455" i="1"/>
  <c r="M455" i="1"/>
  <c r="M454" i="1"/>
  <c r="P454" i="1" s="1"/>
  <c r="P453" i="1"/>
  <c r="M453" i="1"/>
  <c r="M452" i="1"/>
  <c r="P452" i="1" s="1"/>
  <c r="P451" i="1"/>
  <c r="M451" i="1"/>
  <c r="M450" i="1"/>
  <c r="P450" i="1" s="1"/>
  <c r="P449" i="1"/>
  <c r="M449" i="1"/>
  <c r="M448" i="1"/>
  <c r="P448" i="1" s="1"/>
  <c r="P447" i="1"/>
  <c r="M447" i="1"/>
  <c r="M446" i="1"/>
  <c r="P446" i="1" s="1"/>
  <c r="P445" i="1"/>
  <c r="M445" i="1"/>
  <c r="M444" i="1"/>
  <c r="P444" i="1" s="1"/>
  <c r="P443" i="1"/>
  <c r="M443" i="1"/>
  <c r="M442" i="1"/>
  <c r="P442" i="1" s="1"/>
  <c r="P441" i="1"/>
  <c r="M441" i="1"/>
  <c r="M440" i="1"/>
  <c r="P440" i="1" s="1"/>
  <c r="P439" i="1"/>
  <c r="M439" i="1"/>
  <c r="M438" i="1"/>
  <c r="P438" i="1" s="1"/>
  <c r="P437" i="1"/>
  <c r="M437" i="1"/>
  <c r="M436" i="1"/>
  <c r="P436" i="1" s="1"/>
  <c r="P435" i="1"/>
  <c r="M435" i="1"/>
  <c r="M434" i="1"/>
  <c r="P434" i="1" s="1"/>
  <c r="P433" i="1"/>
  <c r="M433" i="1"/>
  <c r="M432" i="1"/>
  <c r="P432" i="1" s="1"/>
  <c r="P431" i="1"/>
  <c r="M431" i="1"/>
  <c r="M430" i="1"/>
  <c r="P430" i="1" s="1"/>
  <c r="O429" i="1"/>
  <c r="N429" i="1"/>
  <c r="L429" i="1"/>
  <c r="K429" i="1"/>
  <c r="J429" i="1"/>
  <c r="I429" i="1"/>
  <c r="H429" i="1"/>
  <c r="G429" i="1"/>
  <c r="F429" i="1"/>
  <c r="Q429" i="1" s="1"/>
  <c r="E429" i="1"/>
  <c r="M428" i="1"/>
  <c r="P428" i="1" s="1"/>
  <c r="P427" i="1"/>
  <c r="M427" i="1"/>
  <c r="M426" i="1"/>
  <c r="P426" i="1" s="1"/>
  <c r="P425" i="1"/>
  <c r="M425" i="1"/>
  <c r="M424" i="1"/>
  <c r="P424" i="1" s="1"/>
  <c r="P423" i="1"/>
  <c r="M423" i="1"/>
  <c r="M422" i="1"/>
  <c r="P422" i="1" s="1"/>
  <c r="P421" i="1"/>
  <c r="M421" i="1"/>
  <c r="M420" i="1"/>
  <c r="P420" i="1" s="1"/>
  <c r="P419" i="1"/>
  <c r="M419" i="1"/>
  <c r="M418" i="1"/>
  <c r="P418" i="1" s="1"/>
  <c r="P417" i="1"/>
  <c r="M417" i="1"/>
  <c r="M416" i="1"/>
  <c r="P416" i="1" s="1"/>
  <c r="P415" i="1"/>
  <c r="M415" i="1"/>
  <c r="M414" i="1"/>
  <c r="P414" i="1" s="1"/>
  <c r="P413" i="1"/>
  <c r="M413" i="1"/>
  <c r="M412" i="1"/>
  <c r="P412" i="1" s="1"/>
  <c r="P411" i="1"/>
  <c r="M411" i="1"/>
  <c r="M410" i="1"/>
  <c r="P410" i="1" s="1"/>
  <c r="P409" i="1"/>
  <c r="M409" i="1"/>
  <c r="M408" i="1"/>
  <c r="P408" i="1" s="1"/>
  <c r="P407" i="1"/>
  <c r="M407" i="1"/>
  <c r="M406" i="1"/>
  <c r="P406" i="1" s="1"/>
  <c r="P405" i="1"/>
  <c r="P429" i="1" s="1"/>
  <c r="M405" i="1"/>
  <c r="M429" i="1" s="1"/>
  <c r="R429" i="1" s="1"/>
  <c r="Q404" i="1"/>
  <c r="O404" i="1"/>
  <c r="N404" i="1"/>
  <c r="L404" i="1"/>
  <c r="K404" i="1"/>
  <c r="J404" i="1"/>
  <c r="I404" i="1"/>
  <c r="H404" i="1"/>
  <c r="G404" i="1"/>
  <c r="F404" i="1"/>
  <c r="E404" i="1"/>
  <c r="P403" i="1"/>
  <c r="M403" i="1"/>
  <c r="M402" i="1"/>
  <c r="P402" i="1" s="1"/>
  <c r="P401" i="1"/>
  <c r="M401" i="1"/>
  <c r="M400" i="1"/>
  <c r="P400" i="1" s="1"/>
  <c r="P399" i="1"/>
  <c r="M399" i="1"/>
  <c r="M398" i="1"/>
  <c r="P398" i="1" s="1"/>
  <c r="P397" i="1"/>
  <c r="M397" i="1"/>
  <c r="M396" i="1"/>
  <c r="P396" i="1" s="1"/>
  <c r="P395" i="1"/>
  <c r="M395" i="1"/>
  <c r="M394" i="1"/>
  <c r="P394" i="1" s="1"/>
  <c r="P393" i="1"/>
  <c r="M393" i="1"/>
  <c r="M404" i="1" s="1"/>
  <c r="R404" i="1" s="1"/>
  <c r="O392" i="1"/>
  <c r="N392" i="1"/>
  <c r="L392" i="1"/>
  <c r="K392" i="1"/>
  <c r="J392" i="1"/>
  <c r="I392" i="1"/>
  <c r="H392" i="1"/>
  <c r="G392" i="1"/>
  <c r="F392" i="1"/>
  <c r="Q392" i="1" s="1"/>
  <c r="E392" i="1"/>
  <c r="P391" i="1"/>
  <c r="M391" i="1"/>
  <c r="M390" i="1"/>
  <c r="P390" i="1" s="1"/>
  <c r="P389" i="1"/>
  <c r="M389" i="1"/>
  <c r="M388" i="1"/>
  <c r="P388" i="1" s="1"/>
  <c r="P387" i="1"/>
  <c r="M387" i="1"/>
  <c r="M386" i="1"/>
  <c r="P386" i="1" s="1"/>
  <c r="P385" i="1"/>
  <c r="M385" i="1"/>
  <c r="M384" i="1"/>
  <c r="P384" i="1" s="1"/>
  <c r="P383" i="1"/>
  <c r="M383" i="1"/>
  <c r="M382" i="1"/>
  <c r="P382" i="1" s="1"/>
  <c r="P381" i="1"/>
  <c r="M381" i="1"/>
  <c r="M380" i="1"/>
  <c r="P380" i="1" s="1"/>
  <c r="P379" i="1"/>
  <c r="M379" i="1"/>
  <c r="M378" i="1"/>
  <c r="P378" i="1" s="1"/>
  <c r="P377" i="1"/>
  <c r="M377" i="1"/>
  <c r="M392" i="1" s="1"/>
  <c r="R392" i="1" s="1"/>
  <c r="O376" i="1"/>
  <c r="N376" i="1"/>
  <c r="L376" i="1"/>
  <c r="K376" i="1"/>
  <c r="J376" i="1"/>
  <c r="I376" i="1"/>
  <c r="H376" i="1"/>
  <c r="G376" i="1"/>
  <c r="F376" i="1"/>
  <c r="Q376" i="1" s="1"/>
  <c r="E376" i="1"/>
  <c r="P375" i="1"/>
  <c r="M375" i="1"/>
  <c r="M374" i="1"/>
  <c r="P374" i="1" s="1"/>
  <c r="P373" i="1"/>
  <c r="M373" i="1"/>
  <c r="P372" i="1"/>
  <c r="M372" i="1"/>
  <c r="P371" i="1"/>
  <c r="M371" i="1"/>
  <c r="M370" i="1"/>
  <c r="P370" i="1" s="1"/>
  <c r="P369" i="1"/>
  <c r="M369" i="1"/>
  <c r="P368" i="1"/>
  <c r="M368" i="1"/>
  <c r="P367" i="1"/>
  <c r="M367" i="1"/>
  <c r="M366" i="1"/>
  <c r="P366" i="1" s="1"/>
  <c r="P365" i="1"/>
  <c r="M365" i="1"/>
  <c r="P364" i="1"/>
  <c r="M364" i="1"/>
  <c r="P363" i="1"/>
  <c r="M363" i="1"/>
  <c r="M362" i="1"/>
  <c r="P362" i="1" s="1"/>
  <c r="P361" i="1"/>
  <c r="M361" i="1"/>
  <c r="P360" i="1"/>
  <c r="M360" i="1"/>
  <c r="P359" i="1"/>
  <c r="M359" i="1"/>
  <c r="M358" i="1"/>
  <c r="P358" i="1" s="1"/>
  <c r="P357" i="1"/>
  <c r="M357" i="1"/>
  <c r="P356" i="1"/>
  <c r="M356" i="1"/>
  <c r="P355" i="1"/>
  <c r="M355" i="1"/>
  <c r="M354" i="1"/>
  <c r="P354" i="1" s="1"/>
  <c r="P353" i="1"/>
  <c r="M353" i="1"/>
  <c r="P352" i="1"/>
  <c r="M352" i="1"/>
  <c r="P351" i="1"/>
  <c r="M351" i="1"/>
  <c r="M350" i="1"/>
  <c r="P350" i="1" s="1"/>
  <c r="P349" i="1"/>
  <c r="M349" i="1"/>
  <c r="P348" i="1"/>
  <c r="M348" i="1"/>
  <c r="P347" i="1"/>
  <c r="M347" i="1"/>
  <c r="M346" i="1"/>
  <c r="P346" i="1" s="1"/>
  <c r="P345" i="1"/>
  <c r="M345" i="1"/>
  <c r="P344" i="1"/>
  <c r="M344" i="1"/>
  <c r="P343" i="1"/>
  <c r="M343" i="1"/>
  <c r="M342" i="1"/>
  <c r="P342" i="1" s="1"/>
  <c r="P341" i="1"/>
  <c r="M341" i="1"/>
  <c r="P340" i="1"/>
  <c r="M340" i="1"/>
  <c r="P339" i="1"/>
  <c r="M339" i="1"/>
  <c r="M338" i="1"/>
  <c r="P338" i="1" s="1"/>
  <c r="P337" i="1"/>
  <c r="M337" i="1"/>
  <c r="P336" i="1"/>
  <c r="M336" i="1"/>
  <c r="P335" i="1"/>
  <c r="M335" i="1"/>
  <c r="M334" i="1"/>
  <c r="P334" i="1" s="1"/>
  <c r="P333" i="1"/>
  <c r="M333" i="1"/>
  <c r="P332" i="1"/>
  <c r="M332" i="1"/>
  <c r="P331" i="1"/>
  <c r="M331" i="1"/>
  <c r="M330" i="1"/>
  <c r="P330" i="1" s="1"/>
  <c r="P329" i="1"/>
  <c r="M329" i="1"/>
  <c r="P328" i="1"/>
  <c r="M328" i="1"/>
  <c r="P327" i="1"/>
  <c r="M327" i="1"/>
  <c r="M326" i="1"/>
  <c r="P326" i="1" s="1"/>
  <c r="P325" i="1"/>
  <c r="M325" i="1"/>
  <c r="M324" i="1"/>
  <c r="P324" i="1" s="1"/>
  <c r="P323" i="1"/>
  <c r="M323" i="1"/>
  <c r="M322" i="1"/>
  <c r="P322" i="1" s="1"/>
  <c r="P321" i="1"/>
  <c r="M321" i="1"/>
  <c r="M376" i="1" s="1"/>
  <c r="R376" i="1" s="1"/>
  <c r="O320" i="1"/>
  <c r="N320" i="1"/>
  <c r="L320" i="1"/>
  <c r="K320" i="1"/>
  <c r="J320" i="1"/>
  <c r="I320" i="1"/>
  <c r="H320" i="1"/>
  <c r="G320" i="1"/>
  <c r="F320" i="1"/>
  <c r="Q320" i="1" s="1"/>
  <c r="E320" i="1"/>
  <c r="P319" i="1"/>
  <c r="P320" i="1" s="1"/>
  <c r="M319" i="1"/>
  <c r="M320" i="1" s="1"/>
  <c r="R320" i="1" s="1"/>
  <c r="O318" i="1"/>
  <c r="N318" i="1"/>
  <c r="L318" i="1"/>
  <c r="K318" i="1"/>
  <c r="J318" i="1"/>
  <c r="I318" i="1"/>
  <c r="H318" i="1"/>
  <c r="G318" i="1"/>
  <c r="F318" i="1"/>
  <c r="Q318" i="1" s="1"/>
  <c r="E318" i="1"/>
  <c r="P317" i="1"/>
  <c r="M317" i="1"/>
  <c r="M316" i="1"/>
  <c r="P316" i="1" s="1"/>
  <c r="P315" i="1"/>
  <c r="M315" i="1"/>
  <c r="M318" i="1" s="1"/>
  <c r="R318" i="1" s="1"/>
  <c r="Q314" i="1"/>
  <c r="P314" i="1"/>
  <c r="O314" i="1"/>
  <c r="N314" i="1"/>
  <c r="L314" i="1"/>
  <c r="K314" i="1"/>
  <c r="J314" i="1"/>
  <c r="I314" i="1"/>
  <c r="H314" i="1"/>
  <c r="G314" i="1"/>
  <c r="F314" i="1"/>
  <c r="E314" i="1"/>
  <c r="P313" i="1"/>
  <c r="M313" i="1"/>
  <c r="M314" i="1" s="1"/>
  <c r="R314" i="1" s="1"/>
  <c r="O312" i="1"/>
  <c r="N312" i="1"/>
  <c r="L312" i="1"/>
  <c r="K312" i="1"/>
  <c r="J312" i="1"/>
  <c r="I312" i="1"/>
  <c r="H312" i="1"/>
  <c r="G312" i="1"/>
  <c r="F312" i="1"/>
  <c r="E312" i="1"/>
  <c r="Q312" i="1" s="1"/>
  <c r="P311" i="1"/>
  <c r="M311" i="1"/>
  <c r="M310" i="1"/>
  <c r="P310" i="1" s="1"/>
  <c r="P309" i="1"/>
  <c r="P312" i="1" s="1"/>
  <c r="M309" i="1"/>
  <c r="M312" i="1" s="1"/>
  <c r="R312" i="1" s="1"/>
  <c r="O308" i="1"/>
  <c r="N308" i="1"/>
  <c r="L308" i="1"/>
  <c r="K308" i="1"/>
  <c r="J308" i="1"/>
  <c r="I308" i="1"/>
  <c r="H308" i="1"/>
  <c r="G308" i="1"/>
  <c r="F308" i="1"/>
  <c r="Q308" i="1" s="1"/>
  <c r="E308" i="1"/>
  <c r="P307" i="1"/>
  <c r="M307" i="1"/>
  <c r="M306" i="1"/>
  <c r="P306" i="1" s="1"/>
  <c r="P305" i="1"/>
  <c r="M305" i="1"/>
  <c r="M304" i="1"/>
  <c r="P304" i="1" s="1"/>
  <c r="P303" i="1"/>
  <c r="M303" i="1"/>
  <c r="M302" i="1"/>
  <c r="P302" i="1" s="1"/>
  <c r="P301" i="1"/>
  <c r="M301" i="1"/>
  <c r="M300" i="1"/>
  <c r="P300" i="1" s="1"/>
  <c r="P299" i="1"/>
  <c r="M299" i="1"/>
  <c r="M298" i="1"/>
  <c r="P298" i="1" s="1"/>
  <c r="P297" i="1"/>
  <c r="M297" i="1"/>
  <c r="M296" i="1"/>
  <c r="P296" i="1" s="1"/>
  <c r="P295" i="1"/>
  <c r="M295" i="1"/>
  <c r="M294" i="1"/>
  <c r="P294" i="1" s="1"/>
  <c r="P293" i="1"/>
  <c r="M293" i="1"/>
  <c r="M308" i="1" s="1"/>
  <c r="R308" i="1" s="1"/>
  <c r="O292" i="1"/>
  <c r="N292" i="1"/>
  <c r="L292" i="1"/>
  <c r="K292" i="1"/>
  <c r="J292" i="1"/>
  <c r="I292" i="1"/>
  <c r="H292" i="1"/>
  <c r="G292" i="1"/>
  <c r="F292" i="1"/>
  <c r="Q292" i="1" s="1"/>
  <c r="E292" i="1"/>
  <c r="P291" i="1"/>
  <c r="M291" i="1"/>
  <c r="M290" i="1"/>
  <c r="P290" i="1" s="1"/>
  <c r="P289" i="1"/>
  <c r="M289" i="1"/>
  <c r="P288" i="1"/>
  <c r="M288" i="1"/>
  <c r="P287" i="1"/>
  <c r="M287" i="1"/>
  <c r="M286" i="1"/>
  <c r="P286" i="1" s="1"/>
  <c r="P285" i="1"/>
  <c r="M285" i="1"/>
  <c r="P284" i="1"/>
  <c r="M284" i="1"/>
  <c r="P283" i="1"/>
  <c r="M283" i="1"/>
  <c r="P282" i="1"/>
  <c r="M282" i="1"/>
  <c r="P281" i="1"/>
  <c r="M281" i="1"/>
  <c r="P280" i="1"/>
  <c r="M280" i="1"/>
  <c r="P279" i="1"/>
  <c r="M279" i="1"/>
  <c r="M278" i="1"/>
  <c r="P278" i="1" s="1"/>
  <c r="P277" i="1"/>
  <c r="M277" i="1"/>
  <c r="P276" i="1"/>
  <c r="M276" i="1"/>
  <c r="P275" i="1"/>
  <c r="M275" i="1"/>
  <c r="M274" i="1"/>
  <c r="P274" i="1" s="1"/>
  <c r="M273" i="1"/>
  <c r="P273" i="1" s="1"/>
  <c r="P272" i="1"/>
  <c r="M272" i="1"/>
  <c r="P271" i="1"/>
  <c r="M271" i="1"/>
  <c r="M270" i="1"/>
  <c r="P270" i="1" s="1"/>
  <c r="M269" i="1"/>
  <c r="P269" i="1" s="1"/>
  <c r="P268" i="1"/>
  <c r="M268" i="1"/>
  <c r="P267" i="1"/>
  <c r="M267" i="1"/>
  <c r="M266" i="1"/>
  <c r="P266" i="1" s="1"/>
  <c r="M265" i="1"/>
  <c r="P265" i="1" s="1"/>
  <c r="P264" i="1"/>
  <c r="M264" i="1"/>
  <c r="M263" i="1"/>
  <c r="P263" i="1" s="1"/>
  <c r="M262" i="1"/>
  <c r="P262" i="1" s="1"/>
  <c r="M261" i="1"/>
  <c r="P261" i="1" s="1"/>
  <c r="P260" i="1"/>
  <c r="M260" i="1"/>
  <c r="M259" i="1"/>
  <c r="P259" i="1" s="1"/>
  <c r="M258" i="1"/>
  <c r="P258" i="1" s="1"/>
  <c r="M257" i="1"/>
  <c r="P257" i="1" s="1"/>
  <c r="P256" i="1"/>
  <c r="M256" i="1"/>
  <c r="M255" i="1"/>
  <c r="P255" i="1" s="1"/>
  <c r="M254" i="1"/>
  <c r="P254" i="1" s="1"/>
  <c r="M253" i="1"/>
  <c r="P253" i="1" s="1"/>
  <c r="P252" i="1"/>
  <c r="M252" i="1"/>
  <c r="M251" i="1"/>
  <c r="P251" i="1" s="1"/>
  <c r="M250" i="1"/>
  <c r="P250" i="1" s="1"/>
  <c r="M249" i="1"/>
  <c r="P249" i="1" s="1"/>
  <c r="P248" i="1"/>
  <c r="M248" i="1"/>
  <c r="M247" i="1"/>
  <c r="P247" i="1" s="1"/>
  <c r="M246" i="1"/>
  <c r="P246" i="1" s="1"/>
  <c r="M245" i="1"/>
  <c r="P245" i="1" s="1"/>
  <c r="P244" i="1"/>
  <c r="M244" i="1"/>
  <c r="M243" i="1"/>
  <c r="P243" i="1" s="1"/>
  <c r="M242" i="1"/>
  <c r="P242" i="1" s="1"/>
  <c r="M241" i="1"/>
  <c r="P241" i="1" s="1"/>
  <c r="P240" i="1"/>
  <c r="M240" i="1"/>
  <c r="M239" i="1"/>
  <c r="P239" i="1" s="1"/>
  <c r="M238" i="1"/>
  <c r="P238" i="1" s="1"/>
  <c r="M237" i="1"/>
  <c r="P237" i="1" s="1"/>
  <c r="P236" i="1"/>
  <c r="M236" i="1"/>
  <c r="M235" i="1"/>
  <c r="P235" i="1" s="1"/>
  <c r="M234" i="1"/>
  <c r="P234" i="1" s="1"/>
  <c r="M233" i="1"/>
  <c r="P233" i="1" s="1"/>
  <c r="P232" i="1"/>
  <c r="M232" i="1"/>
  <c r="M231" i="1"/>
  <c r="P231" i="1" s="1"/>
  <c r="M230" i="1"/>
  <c r="P230" i="1" s="1"/>
  <c r="M229" i="1"/>
  <c r="P229" i="1" s="1"/>
  <c r="P228" i="1"/>
  <c r="M228" i="1"/>
  <c r="M227" i="1"/>
  <c r="P227" i="1" s="1"/>
  <c r="M226" i="1"/>
  <c r="P226" i="1" s="1"/>
  <c r="M225" i="1"/>
  <c r="P225" i="1" s="1"/>
  <c r="P224" i="1"/>
  <c r="M224" i="1"/>
  <c r="M223" i="1"/>
  <c r="P223" i="1" s="1"/>
  <c r="M222" i="1"/>
  <c r="P222" i="1" s="1"/>
  <c r="M221" i="1"/>
  <c r="P221" i="1" s="1"/>
  <c r="P220" i="1"/>
  <c r="M220" i="1"/>
  <c r="M219" i="1"/>
  <c r="P219" i="1" s="1"/>
  <c r="M218" i="1"/>
  <c r="P218" i="1" s="1"/>
  <c r="M217" i="1"/>
  <c r="P217" i="1" s="1"/>
  <c r="P216" i="1"/>
  <c r="M216" i="1"/>
  <c r="M215" i="1"/>
  <c r="P215" i="1" s="1"/>
  <c r="M214" i="1"/>
  <c r="P214" i="1" s="1"/>
  <c r="M213" i="1"/>
  <c r="P213" i="1" s="1"/>
  <c r="P212" i="1"/>
  <c r="M212" i="1"/>
  <c r="M211" i="1"/>
  <c r="P211" i="1" s="1"/>
  <c r="M210" i="1"/>
  <c r="P210" i="1" s="1"/>
  <c r="M209" i="1"/>
  <c r="P209" i="1" s="1"/>
  <c r="P208" i="1"/>
  <c r="M208" i="1"/>
  <c r="M207" i="1"/>
  <c r="P207" i="1" s="1"/>
  <c r="P206" i="1"/>
  <c r="M206" i="1"/>
  <c r="P205" i="1"/>
  <c r="M205" i="1"/>
  <c r="P204" i="1"/>
  <c r="M204" i="1"/>
  <c r="P203" i="1"/>
  <c r="M203" i="1"/>
  <c r="M202" i="1"/>
  <c r="P202" i="1" s="1"/>
  <c r="P201" i="1"/>
  <c r="M201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P199" i="1"/>
  <c r="M199" i="1"/>
  <c r="Q198" i="1"/>
  <c r="O198" i="1"/>
  <c r="N198" i="1"/>
  <c r="L198" i="1"/>
  <c r="K198" i="1"/>
  <c r="J198" i="1"/>
  <c r="I198" i="1"/>
  <c r="H198" i="1"/>
  <c r="G198" i="1"/>
  <c r="F198" i="1"/>
  <c r="E198" i="1"/>
  <c r="R197" i="1"/>
  <c r="Q197" i="1"/>
  <c r="M197" i="1"/>
  <c r="P197" i="1" s="1"/>
  <c r="P198" i="1" s="1"/>
  <c r="O196" i="1"/>
  <c r="N196" i="1"/>
  <c r="L196" i="1"/>
  <c r="K196" i="1"/>
  <c r="J196" i="1"/>
  <c r="I196" i="1"/>
  <c r="H196" i="1"/>
  <c r="G196" i="1"/>
  <c r="F196" i="1"/>
  <c r="Q196" i="1" s="1"/>
  <c r="E196" i="1"/>
  <c r="M195" i="1"/>
  <c r="P195" i="1" s="1"/>
  <c r="P194" i="1"/>
  <c r="M194" i="1"/>
  <c r="M193" i="1"/>
  <c r="P193" i="1" s="1"/>
  <c r="P192" i="1"/>
  <c r="M192" i="1"/>
  <c r="M191" i="1"/>
  <c r="P191" i="1" s="1"/>
  <c r="P190" i="1"/>
  <c r="M190" i="1"/>
  <c r="M196" i="1" s="1"/>
  <c r="R196" i="1" s="1"/>
  <c r="O189" i="1"/>
  <c r="N189" i="1"/>
  <c r="L189" i="1"/>
  <c r="K189" i="1"/>
  <c r="J189" i="1"/>
  <c r="I189" i="1"/>
  <c r="H189" i="1"/>
  <c r="G189" i="1"/>
  <c r="F189" i="1"/>
  <c r="Q189" i="1" s="1"/>
  <c r="E189" i="1"/>
  <c r="P188" i="1"/>
  <c r="M188" i="1"/>
  <c r="M187" i="1"/>
  <c r="P187" i="1" s="1"/>
  <c r="P186" i="1"/>
  <c r="M186" i="1"/>
  <c r="M185" i="1"/>
  <c r="P185" i="1" s="1"/>
  <c r="P184" i="1"/>
  <c r="M184" i="1"/>
  <c r="M183" i="1"/>
  <c r="P183" i="1" s="1"/>
  <c r="P182" i="1"/>
  <c r="M182" i="1"/>
  <c r="M181" i="1"/>
  <c r="P181" i="1" s="1"/>
  <c r="P180" i="1"/>
  <c r="M180" i="1"/>
  <c r="M179" i="1"/>
  <c r="P179" i="1" s="1"/>
  <c r="P178" i="1"/>
  <c r="M178" i="1"/>
  <c r="M177" i="1"/>
  <c r="P177" i="1" s="1"/>
  <c r="P176" i="1"/>
  <c r="M176" i="1"/>
  <c r="M175" i="1"/>
  <c r="P175" i="1" s="1"/>
  <c r="P174" i="1"/>
  <c r="M174" i="1"/>
  <c r="M173" i="1"/>
  <c r="P173" i="1" s="1"/>
  <c r="P172" i="1"/>
  <c r="M172" i="1"/>
  <c r="M171" i="1"/>
  <c r="P171" i="1" s="1"/>
  <c r="O170" i="1"/>
  <c r="N170" i="1"/>
  <c r="L170" i="1"/>
  <c r="K170" i="1"/>
  <c r="J170" i="1"/>
  <c r="I170" i="1"/>
  <c r="H170" i="1"/>
  <c r="G170" i="1"/>
  <c r="F170" i="1"/>
  <c r="Q170" i="1" s="1"/>
  <c r="E170" i="1"/>
  <c r="M169" i="1"/>
  <c r="P169" i="1" s="1"/>
  <c r="P168" i="1"/>
  <c r="M168" i="1"/>
  <c r="M167" i="1"/>
  <c r="P167" i="1" s="1"/>
  <c r="P166" i="1"/>
  <c r="M166" i="1"/>
  <c r="M165" i="1"/>
  <c r="P165" i="1" s="1"/>
  <c r="P164" i="1"/>
  <c r="M164" i="1"/>
  <c r="M163" i="1"/>
  <c r="P163" i="1" s="1"/>
  <c r="P162" i="1"/>
  <c r="M162" i="1"/>
  <c r="M161" i="1"/>
  <c r="P161" i="1" s="1"/>
  <c r="P160" i="1"/>
  <c r="M160" i="1"/>
  <c r="M159" i="1"/>
  <c r="P159" i="1" s="1"/>
  <c r="P158" i="1"/>
  <c r="M158" i="1"/>
  <c r="M157" i="1"/>
  <c r="P157" i="1" s="1"/>
  <c r="P156" i="1"/>
  <c r="M156" i="1"/>
  <c r="M155" i="1"/>
  <c r="P155" i="1" s="1"/>
  <c r="P154" i="1"/>
  <c r="M154" i="1"/>
  <c r="M153" i="1"/>
  <c r="P153" i="1" s="1"/>
  <c r="P152" i="1"/>
  <c r="M152" i="1"/>
  <c r="M151" i="1"/>
  <c r="P151" i="1" s="1"/>
  <c r="P150" i="1"/>
  <c r="M150" i="1"/>
  <c r="M149" i="1"/>
  <c r="P149" i="1" s="1"/>
  <c r="P148" i="1"/>
  <c r="M148" i="1"/>
  <c r="M147" i="1"/>
  <c r="P147" i="1" s="1"/>
  <c r="P146" i="1"/>
  <c r="M146" i="1"/>
  <c r="M145" i="1"/>
  <c r="P145" i="1" s="1"/>
  <c r="P144" i="1"/>
  <c r="M144" i="1"/>
  <c r="M143" i="1"/>
  <c r="P143" i="1" s="1"/>
  <c r="P142" i="1"/>
  <c r="M142" i="1"/>
  <c r="M141" i="1"/>
  <c r="P141" i="1" s="1"/>
  <c r="P140" i="1"/>
  <c r="M140" i="1"/>
  <c r="M139" i="1"/>
  <c r="P139" i="1" s="1"/>
  <c r="P138" i="1"/>
  <c r="M138" i="1"/>
  <c r="M170" i="1" s="1"/>
  <c r="R170" i="1" s="1"/>
  <c r="O137" i="1"/>
  <c r="N137" i="1"/>
  <c r="M137" i="1"/>
  <c r="R137" i="1" s="1"/>
  <c r="L137" i="1"/>
  <c r="K137" i="1"/>
  <c r="J137" i="1"/>
  <c r="I137" i="1"/>
  <c r="H137" i="1"/>
  <c r="G137" i="1"/>
  <c r="F137" i="1"/>
  <c r="Q137" i="1" s="1"/>
  <c r="E137" i="1"/>
  <c r="P136" i="1"/>
  <c r="M136" i="1"/>
  <c r="M135" i="1"/>
  <c r="P135" i="1" s="1"/>
  <c r="P137" i="1" s="1"/>
  <c r="O134" i="1"/>
  <c r="N134" i="1"/>
  <c r="L134" i="1"/>
  <c r="K134" i="1"/>
  <c r="J134" i="1"/>
  <c r="I134" i="1"/>
  <c r="H134" i="1"/>
  <c r="G134" i="1"/>
  <c r="F134" i="1"/>
  <c r="Q134" i="1" s="1"/>
  <c r="E134" i="1"/>
  <c r="M133" i="1"/>
  <c r="M134" i="1" s="1"/>
  <c r="R134" i="1" s="1"/>
  <c r="O132" i="1"/>
  <c r="N132" i="1"/>
  <c r="L132" i="1"/>
  <c r="K132" i="1"/>
  <c r="J132" i="1"/>
  <c r="I132" i="1"/>
  <c r="H132" i="1"/>
  <c r="G132" i="1"/>
  <c r="F132" i="1"/>
  <c r="Q132" i="1" s="1"/>
  <c r="E132" i="1"/>
  <c r="M131" i="1"/>
  <c r="P131" i="1" s="1"/>
  <c r="P130" i="1"/>
  <c r="M130" i="1"/>
  <c r="M129" i="1"/>
  <c r="P129" i="1" s="1"/>
  <c r="P128" i="1"/>
  <c r="M128" i="1"/>
  <c r="M127" i="1"/>
  <c r="P127" i="1" s="1"/>
  <c r="P126" i="1"/>
  <c r="M126" i="1"/>
  <c r="M125" i="1"/>
  <c r="P125" i="1" s="1"/>
  <c r="P124" i="1"/>
  <c r="M124" i="1"/>
  <c r="M132" i="1" s="1"/>
  <c r="R132" i="1" s="1"/>
  <c r="O123" i="1"/>
  <c r="O873" i="1" s="1"/>
  <c r="C881" i="1" s="1"/>
  <c r="N123" i="1"/>
  <c r="N873" i="1" s="1"/>
  <c r="C880" i="1" s="1"/>
  <c r="L123" i="1"/>
  <c r="L873" i="1" s="1"/>
  <c r="L879" i="1" s="1"/>
  <c r="K123" i="1"/>
  <c r="K873" i="1" s="1"/>
  <c r="K879" i="1" s="1"/>
  <c r="J123" i="1"/>
  <c r="J873" i="1" s="1"/>
  <c r="J879" i="1" s="1"/>
  <c r="I123" i="1"/>
  <c r="I873" i="1" s="1"/>
  <c r="I879" i="1" s="1"/>
  <c r="H123" i="1"/>
  <c r="H873" i="1" s="1"/>
  <c r="H879" i="1" s="1"/>
  <c r="G123" i="1"/>
  <c r="G873" i="1" s="1"/>
  <c r="G879" i="1" s="1"/>
  <c r="F123" i="1"/>
  <c r="Q123" i="1" s="1"/>
  <c r="E123" i="1"/>
  <c r="M122" i="1"/>
  <c r="P122" i="1" s="1"/>
  <c r="M121" i="1"/>
  <c r="P121" i="1" s="1"/>
  <c r="M120" i="1"/>
  <c r="P120" i="1" s="1"/>
  <c r="P119" i="1"/>
  <c r="M119" i="1"/>
  <c r="M118" i="1"/>
  <c r="P118" i="1" s="1"/>
  <c r="M117" i="1"/>
  <c r="P117" i="1" s="1"/>
  <c r="M116" i="1"/>
  <c r="P116" i="1" s="1"/>
  <c r="P115" i="1"/>
  <c r="M115" i="1"/>
  <c r="M114" i="1"/>
  <c r="P114" i="1" s="1"/>
  <c r="M113" i="1"/>
  <c r="P113" i="1" s="1"/>
  <c r="M112" i="1"/>
  <c r="P112" i="1" s="1"/>
  <c r="P111" i="1"/>
  <c r="M111" i="1"/>
  <c r="M110" i="1"/>
  <c r="P110" i="1" s="1"/>
  <c r="M109" i="1"/>
  <c r="P109" i="1" s="1"/>
  <c r="M108" i="1"/>
  <c r="P108" i="1" s="1"/>
  <c r="P107" i="1"/>
  <c r="M107" i="1"/>
  <c r="M106" i="1"/>
  <c r="P106" i="1" s="1"/>
  <c r="M105" i="1"/>
  <c r="P105" i="1" s="1"/>
  <c r="M104" i="1"/>
  <c r="P104" i="1" s="1"/>
  <c r="P103" i="1"/>
  <c r="M103" i="1"/>
  <c r="M102" i="1"/>
  <c r="P102" i="1" s="1"/>
  <c r="M101" i="1"/>
  <c r="P101" i="1" s="1"/>
  <c r="M100" i="1"/>
  <c r="P100" i="1" s="1"/>
  <c r="P99" i="1"/>
  <c r="M99" i="1"/>
  <c r="M98" i="1"/>
  <c r="P98" i="1" s="1"/>
  <c r="M97" i="1"/>
  <c r="P97" i="1" s="1"/>
  <c r="M96" i="1"/>
  <c r="P96" i="1" s="1"/>
  <c r="P95" i="1"/>
  <c r="M95" i="1"/>
  <c r="M94" i="1"/>
  <c r="P94" i="1" s="1"/>
  <c r="M93" i="1"/>
  <c r="P93" i="1" s="1"/>
  <c r="M92" i="1"/>
  <c r="P92" i="1" s="1"/>
  <c r="P91" i="1"/>
  <c r="M91" i="1"/>
  <c r="M90" i="1"/>
  <c r="P90" i="1" s="1"/>
  <c r="M89" i="1"/>
  <c r="P89" i="1" s="1"/>
  <c r="M88" i="1"/>
  <c r="P88" i="1" s="1"/>
  <c r="P87" i="1"/>
  <c r="M87" i="1"/>
  <c r="M86" i="1"/>
  <c r="P86" i="1" s="1"/>
  <c r="M85" i="1"/>
  <c r="P85" i="1" s="1"/>
  <c r="M84" i="1"/>
  <c r="P84" i="1" s="1"/>
  <c r="P83" i="1"/>
  <c r="M83" i="1"/>
  <c r="M82" i="1"/>
  <c r="P82" i="1" s="1"/>
  <c r="M81" i="1"/>
  <c r="P81" i="1" s="1"/>
  <c r="M80" i="1"/>
  <c r="P80" i="1" s="1"/>
  <c r="P79" i="1"/>
  <c r="M79" i="1"/>
  <c r="M78" i="1"/>
  <c r="P78" i="1" s="1"/>
  <c r="M77" i="1"/>
  <c r="P77" i="1" s="1"/>
  <c r="M76" i="1"/>
  <c r="P76" i="1" s="1"/>
  <c r="P75" i="1"/>
  <c r="M75" i="1"/>
  <c r="M74" i="1"/>
  <c r="P74" i="1" s="1"/>
  <c r="M73" i="1"/>
  <c r="P73" i="1" s="1"/>
  <c r="M72" i="1"/>
  <c r="P72" i="1" s="1"/>
  <c r="P71" i="1"/>
  <c r="M71" i="1"/>
  <c r="M70" i="1"/>
  <c r="P70" i="1" s="1"/>
  <c r="M69" i="1"/>
  <c r="P69" i="1" s="1"/>
  <c r="M68" i="1"/>
  <c r="P68" i="1" s="1"/>
  <c r="P67" i="1"/>
  <c r="M67" i="1"/>
  <c r="M66" i="1"/>
  <c r="P66" i="1" s="1"/>
  <c r="M65" i="1"/>
  <c r="P65" i="1" s="1"/>
  <c r="M64" i="1"/>
  <c r="P64" i="1" s="1"/>
  <c r="P63" i="1"/>
  <c r="M63" i="1"/>
  <c r="M62" i="1"/>
  <c r="P62" i="1" s="1"/>
  <c r="M61" i="1"/>
  <c r="P61" i="1" s="1"/>
  <c r="M60" i="1"/>
  <c r="P60" i="1" s="1"/>
  <c r="P59" i="1"/>
  <c r="M59" i="1"/>
  <c r="M58" i="1"/>
  <c r="P58" i="1" s="1"/>
  <c r="M57" i="1"/>
  <c r="P57" i="1" s="1"/>
  <c r="M56" i="1"/>
  <c r="P56" i="1" s="1"/>
  <c r="P55" i="1"/>
  <c r="M55" i="1"/>
  <c r="M54" i="1"/>
  <c r="P54" i="1" s="1"/>
  <c r="M53" i="1"/>
  <c r="P53" i="1" s="1"/>
  <c r="M52" i="1"/>
  <c r="P52" i="1" s="1"/>
  <c r="P51" i="1"/>
  <c r="M51" i="1"/>
  <c r="M50" i="1"/>
  <c r="P50" i="1" s="1"/>
  <c r="M49" i="1"/>
  <c r="P49" i="1" s="1"/>
  <c r="M48" i="1"/>
  <c r="P48" i="1" s="1"/>
  <c r="P47" i="1"/>
  <c r="M47" i="1"/>
  <c r="M46" i="1"/>
  <c r="P46" i="1" s="1"/>
  <c r="M45" i="1"/>
  <c r="P45" i="1" s="1"/>
  <c r="M44" i="1"/>
  <c r="P44" i="1" s="1"/>
  <c r="P43" i="1"/>
  <c r="M43" i="1"/>
  <c r="M42" i="1"/>
  <c r="P42" i="1" s="1"/>
  <c r="M41" i="1"/>
  <c r="P41" i="1" s="1"/>
  <c r="M40" i="1"/>
  <c r="P40" i="1" s="1"/>
  <c r="P39" i="1"/>
  <c r="M39" i="1"/>
  <c r="M38" i="1"/>
  <c r="P38" i="1" s="1"/>
  <c r="M37" i="1"/>
  <c r="P37" i="1" s="1"/>
  <c r="M36" i="1"/>
  <c r="P36" i="1" s="1"/>
  <c r="P35" i="1"/>
  <c r="M35" i="1"/>
  <c r="M34" i="1"/>
  <c r="P34" i="1" s="1"/>
  <c r="M33" i="1"/>
  <c r="P33" i="1" s="1"/>
  <c r="P32" i="1"/>
  <c r="M32" i="1"/>
  <c r="P31" i="1"/>
  <c r="M31" i="1"/>
  <c r="M30" i="1"/>
  <c r="P30" i="1" s="1"/>
  <c r="M29" i="1"/>
  <c r="P29" i="1" s="1"/>
  <c r="M28" i="1"/>
  <c r="P28" i="1" s="1"/>
  <c r="P27" i="1"/>
  <c r="M27" i="1"/>
  <c r="M26" i="1"/>
  <c r="P26" i="1" s="1"/>
  <c r="M25" i="1"/>
  <c r="P25" i="1" s="1"/>
  <c r="M24" i="1"/>
  <c r="P24" i="1" s="1"/>
  <c r="P23" i="1"/>
  <c r="M23" i="1"/>
  <c r="M22" i="1"/>
  <c r="P22" i="1" s="1"/>
  <c r="M21" i="1"/>
  <c r="P21" i="1" s="1"/>
  <c r="P20" i="1"/>
  <c r="M20" i="1"/>
  <c r="P19" i="1"/>
  <c r="M19" i="1"/>
  <c r="M18" i="1"/>
  <c r="P18" i="1" s="1"/>
  <c r="M17" i="1"/>
  <c r="P17" i="1" s="1"/>
  <c r="P16" i="1"/>
  <c r="M16" i="1"/>
  <c r="P15" i="1"/>
  <c r="M15" i="1"/>
  <c r="M14" i="1"/>
  <c r="P14" i="1" s="1"/>
  <c r="M13" i="1"/>
  <c r="P13" i="1" s="1"/>
  <c r="M12" i="1"/>
  <c r="P12" i="1" s="1"/>
  <c r="P11" i="1"/>
  <c r="M11" i="1"/>
  <c r="M10" i="1"/>
  <c r="P10" i="1" s="1"/>
  <c r="M9" i="1"/>
  <c r="P9" i="1" s="1"/>
  <c r="M8" i="1"/>
  <c r="P8" i="1" s="1"/>
  <c r="P7" i="1"/>
  <c r="M7" i="1"/>
  <c r="M6" i="1"/>
  <c r="P6" i="1" s="1"/>
  <c r="M5" i="1"/>
  <c r="P196" i="1" l="1"/>
  <c r="P132" i="1"/>
  <c r="P189" i="1"/>
  <c r="M123" i="1"/>
  <c r="P170" i="1"/>
  <c r="M198" i="1"/>
  <c r="R198" i="1" s="1"/>
  <c r="P477" i="1"/>
  <c r="P133" i="1"/>
  <c r="P134" i="1" s="1"/>
  <c r="P318" i="1"/>
  <c r="P5" i="1"/>
  <c r="P123" i="1" s="1"/>
  <c r="M189" i="1"/>
  <c r="R189" i="1" s="1"/>
  <c r="P308" i="1"/>
  <c r="P376" i="1"/>
  <c r="M292" i="1"/>
  <c r="R292" i="1" s="1"/>
  <c r="P392" i="1"/>
  <c r="P292" i="1"/>
  <c r="P404" i="1"/>
  <c r="M544" i="1"/>
  <c r="R544" i="1" s="1"/>
  <c r="P588" i="1"/>
  <c r="M622" i="1"/>
  <c r="R622" i="1" s="1"/>
  <c r="P849" i="1"/>
  <c r="P544" i="1"/>
  <c r="M576" i="1"/>
  <c r="R576" i="1" s="1"/>
  <c r="M605" i="1"/>
  <c r="R605" i="1" s="1"/>
  <c r="P604" i="1"/>
  <c r="P605" i="1" s="1"/>
  <c r="Q622" i="1"/>
  <c r="M477" i="1"/>
  <c r="R477" i="1" s="1"/>
  <c r="M672" i="1"/>
  <c r="R672" i="1" s="1"/>
  <c r="M704" i="1"/>
  <c r="R704" i="1" s="1"/>
  <c r="P714" i="1"/>
  <c r="M588" i="1"/>
  <c r="R588" i="1" s="1"/>
  <c r="Q588" i="1"/>
  <c r="M611" i="1"/>
  <c r="R611" i="1" s="1"/>
  <c r="P606" i="1"/>
  <c r="P611" i="1" s="1"/>
  <c r="M617" i="1"/>
  <c r="R617" i="1" s="1"/>
  <c r="P612" i="1"/>
  <c r="P617" i="1" s="1"/>
  <c r="P622" i="1"/>
  <c r="P709" i="1"/>
  <c r="P659" i="1"/>
  <c r="M603" i="1"/>
  <c r="R603" i="1" s="1"/>
  <c r="M698" i="1"/>
  <c r="R698" i="1" s="1"/>
  <c r="P698" i="1"/>
  <c r="P589" i="1"/>
  <c r="P603" i="1" s="1"/>
  <c r="P715" i="1"/>
  <c r="P737" i="1" s="1"/>
  <c r="R838" i="1"/>
  <c r="R840" i="1"/>
  <c r="R842" i="1"/>
  <c r="P850" i="1"/>
  <c r="P872" i="1" s="1"/>
  <c r="M714" i="1"/>
  <c r="R714" i="1" s="1"/>
  <c r="M843" i="1"/>
  <c r="R843" i="1" s="1"/>
  <c r="M849" i="1"/>
  <c r="R849" i="1" s="1"/>
  <c r="P738" i="1"/>
  <c r="P837" i="1" s="1"/>
  <c r="P839" i="1"/>
  <c r="P843" i="1" s="1"/>
  <c r="P841" i="1"/>
  <c r="P545" i="1"/>
  <c r="P550" i="1" s="1"/>
  <c r="P551" i="1"/>
  <c r="P576" i="1" s="1"/>
  <c r="P673" i="1"/>
  <c r="P674" i="1" s="1"/>
  <c r="P873" i="1" l="1"/>
  <c r="M873" i="1"/>
  <c r="C879" i="1" s="1"/>
  <c r="R123" i="1"/>
  <c r="C882" i="1" l="1"/>
  <c r="G880" i="1"/>
  <c r="K880" i="1"/>
  <c r="H880" i="1"/>
  <c r="L880" i="1"/>
  <c r="I880" i="1"/>
  <c r="J880" i="1"/>
  <c r="D880" i="1" l="1"/>
  <c r="D881" i="1"/>
  <c r="D879" i="1"/>
  <c r="D882" i="1" l="1"/>
</calcChain>
</file>

<file path=xl/sharedStrings.xml><?xml version="1.0" encoding="utf-8"?>
<sst xmlns="http://schemas.openxmlformats.org/spreadsheetml/2006/main" count="2671" uniqueCount="886">
  <si>
    <t>COBERTURA DEL SERVICIO DE GAS NATURAL - III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</si>
  <si>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</si>
  <si>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</si>
  <si>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</si>
  <si>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</si>
  <si>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</si>
  <si>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</si>
  <si>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</si>
  <si>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</si>
  <si>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</si>
  <si>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</si>
  <si>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</si>
  <si>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</si>
  <si>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</si>
  <si>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</si>
  <si>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</si>
  <si>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</si>
  <si>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</si>
  <si>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</si>
  <si>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</si>
  <si>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</si>
  <si>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</si>
  <si>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</si>
  <si>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</si>
  <si>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</si>
  <si>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</si>
  <si>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</si>
  <si>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</si>
  <si>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</si>
  <si>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</si>
  <si>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</si>
  <si>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</si>
  <si>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</si>
  <si>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</si>
  <si>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</si>
  <si>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</si>
  <si>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</si>
  <si>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</si>
  <si>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</si>
  <si>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</si>
  <si>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</si>
  <si>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</si>
  <si>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</si>
  <si>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</si>
  <si>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</si>
  <si>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</si>
  <si>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</si>
  <si>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</si>
  <si>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</si>
  <si>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</si>
  <si>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</si>
  <si>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</si>
  <si>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</si>
  <si>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</si>
  <si>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</si>
  <si>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</si>
  <si>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</si>
  <si>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</si>
  <si>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</si>
  <si>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</si>
  <si>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</si>
  <si>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</si>
  <si>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</si>
  <si>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</si>
  <si>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</si>
  <si>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</si>
  <si>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</si>
  <si>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</si>
  <si>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</si>
  <si>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</si>
  <si>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</si>
  <si>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</si>
  <si>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</si>
  <si>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</si>
  <si>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</si>
  <si>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</si>
  <si>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</si>
  <si>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</si>
  <si>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</si>
  <si>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</si>
  <si>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</si>
  <si>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</si>
  <si>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</si>
  <si>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</si>
  <si>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</si>
  <si>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</si>
  <si>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</si>
  <si>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</si>
  <si>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</si>
  <si>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</si>
  <si>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</si>
  <si>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</si>
  <si>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</si>
  <si>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</si>
  <si>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</si>
  <si>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</si>
  <si>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</si>
  <si>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</si>
  <si>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</si>
  <si>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</si>
  <si>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</si>
  <si>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</si>
  <si>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</si>
  <si>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</si>
  <si>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</si>
  <si>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</si>
  <si>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</si>
  <si>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</si>
  <si>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</si>
  <si>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</si>
  <si>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</si>
  <si>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</si>
  <si>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</si>
  <si>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</si>
  <si>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</si>
  <si>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</si>
  <si>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</si>
  <si>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</si>
  <si>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</si>
  <si>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</si>
  <si>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</si>
  <si>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</si>
  <si>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</si>
  <si>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</si>
  <si>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</si>
  <si>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</si>
  <si>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</si>
  <si>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</si>
  <si>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</si>
  <si>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</si>
  <si>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</si>
  <si>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</si>
  <si>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</si>
  <si>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</si>
  <si>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</si>
  <si>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</si>
  <si>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</si>
  <si>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</si>
  <si>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</si>
  <si>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</si>
  <si>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</si>
  <si>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</si>
  <si>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</si>
  <si>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</si>
  <si>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</si>
  <si>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</si>
  <si>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</si>
  <si>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</si>
  <si>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</si>
  <si>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</si>
  <si>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</si>
  <si>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</si>
  <si>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</si>
  <si>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</si>
  <si>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</si>
  <si>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</si>
  <si>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</si>
  <si>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</si>
  <si>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</si>
  <si>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</si>
  <si>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</si>
  <si>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</si>
  <si>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</si>
  <si>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</si>
  <si>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</si>
  <si>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</si>
  <si>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</si>
  <si>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</si>
  <si>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</si>
  <si>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</si>
  <si>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</si>
  <si>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DISTICON S.A.S ESP</t>
  </si>
  <si>
    <t>SOCHA</t>
  </si>
  <si>
    <t>ECAAAS ESP</t>
  </si>
  <si>
    <t>ARAUCA</t>
  </si>
  <si>
    <t>SARAVENA</t>
  </si>
  <si>
    <t>CUBARA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</si>
  <si>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</si>
  <si>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</si>
  <si>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</si>
  <si>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</si>
  <si>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</si>
  <si>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</si>
  <si>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</si>
  <si>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</si>
  <si>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</si>
  <si>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</si>
  <si>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</si>
  <si>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</si>
  <si>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</si>
  <si>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</si>
  <si>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</si>
  <si>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</si>
  <si>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</si>
  <si>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</si>
  <si>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</si>
  <si>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</si>
  <si>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</si>
  <si>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</si>
  <si>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</si>
  <si>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</si>
  <si>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</si>
  <si>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</si>
  <si>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</si>
  <si>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</si>
  <si>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</si>
  <si>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</si>
  <si>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</si>
  <si>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</si>
  <si>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</si>
  <si>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</si>
  <si>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</si>
  <si>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</si>
  <si>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</si>
  <si>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</si>
  <si>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</si>
  <si>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</si>
  <si>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</si>
  <si>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</si>
  <si>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</si>
  <si>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</si>
  <si>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</si>
  <si>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</si>
  <si>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</si>
  <si>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</si>
  <si>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</si>
  <si>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</si>
  <si>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</si>
  <si>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</si>
  <si>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 xml:space="preserve">CASANARE 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</si>
  <si>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</si>
  <si>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</si>
  <si>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</si>
  <si>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</si>
  <si>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</si>
  <si>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</si>
  <si>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 xml:space="preserve">CUNDINAMARCA 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</si>
  <si>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</si>
  <si>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</si>
  <si>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</si>
  <si>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</si>
  <si>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</si>
  <si>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</si>
  <si>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</si>
  <si>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</si>
  <si>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</si>
  <si>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</si>
  <si>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</si>
  <si>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</si>
  <si>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</si>
  <si>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</si>
  <si>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</si>
  <si>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</si>
  <si>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</si>
  <si>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</si>
  <si>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</si>
  <si>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</si>
  <si>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</si>
  <si>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</si>
  <si>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</si>
  <si>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</si>
  <si>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</si>
  <si>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</si>
  <si>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</si>
  <si>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</si>
  <si>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</si>
  <si>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</si>
  <si>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</si>
  <si>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</si>
  <si>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</si>
  <si>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</si>
  <si>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</si>
  <si>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</si>
  <si>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</si>
  <si>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</si>
  <si>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</si>
  <si>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</si>
  <si>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</si>
  <si>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</si>
  <si>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</si>
  <si>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</si>
  <si>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</si>
  <si>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</si>
  <si>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</si>
  <si>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</si>
  <si>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</si>
  <si>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</si>
  <si>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</si>
  <si>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</si>
  <si>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</si>
  <si>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</si>
  <si>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</si>
  <si>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</si>
  <si>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</si>
  <si>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</si>
  <si>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</si>
  <si>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</si>
  <si>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</si>
  <si>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</si>
  <si>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</si>
  <si>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</si>
  <si>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</si>
  <si>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</si>
  <si>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</si>
  <si>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</si>
  <si>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</si>
  <si>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</si>
  <si>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</si>
  <si>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</si>
  <si>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</si>
  <si>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</si>
  <si>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</si>
  <si>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</si>
  <si>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</si>
  <si>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</si>
  <si>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</si>
  <si>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</si>
  <si>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</si>
  <si>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</si>
  <si>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</si>
  <si>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</si>
  <si>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</si>
  <si>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</si>
  <si>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</si>
  <si>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</si>
  <si>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</si>
  <si>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 ESP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</si>
  <si>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</si>
  <si>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</si>
  <si>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</si>
  <si>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</si>
  <si>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</si>
  <si>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</si>
  <si>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</si>
  <si>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</si>
  <si>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</si>
  <si>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</si>
  <si>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</si>
  <si>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</si>
  <si>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</si>
  <si>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</si>
  <si>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</si>
  <si>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</si>
  <si>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</si>
  <si>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</si>
  <si>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</si>
  <si>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</si>
  <si>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DEBIDO A VIAS CONCIONADAS NO SE HA PODIDOS DAR COBERTURA TOTAL</t>
  </si>
  <si>
    <t>SUTATAUSA</t>
  </si>
  <si>
    <t>Anillado 100% Veredas gasificadas (Peñas, Chircal,Las quinta)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</si>
  <si>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</si>
  <si>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</si>
  <si>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</si>
  <si>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</si>
  <si>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</si>
  <si>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</si>
  <si>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</si>
  <si>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</si>
  <si>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</si>
  <si>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</si>
  <si>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</si>
  <si>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Ubaté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</si>
  <si>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</si>
  <si>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</si>
  <si>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</si>
  <si>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</si>
  <si>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</si>
  <si>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</si>
  <si>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</si>
  <si>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</si>
  <si>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</si>
  <si>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</si>
  <si>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</si>
  <si>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</si>
  <si>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</si>
  <si>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En la matriz principal de la página del Ministerio no registra el nombre de Boyaca para el municipio 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</si>
  <si>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</si>
  <si>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</si>
  <si>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</si>
  <si>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</si>
  <si>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</si>
  <si>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</si>
  <si>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</si>
  <si>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</si>
  <si>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</si>
  <si>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</si>
  <si>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</si>
  <si>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</si>
  <si>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</si>
  <si>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</si>
  <si>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</si>
  <si>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</si>
  <si>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</si>
  <si>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</si>
  <si>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</si>
  <si>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</si>
  <si>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</si>
  <si>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</si>
  <si>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</si>
  <si>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</si>
  <si>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</si>
  <si>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</si>
  <si>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</si>
  <si>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</si>
  <si>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</si>
  <si>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</si>
  <si>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</si>
  <si>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</si>
  <si>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</si>
  <si>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</si>
  <si>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</si>
  <si>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</si>
  <si>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</si>
  <si>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</si>
  <si>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</si>
  <si>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</si>
  <si>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</si>
  <si>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Agustín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</si>
  <si>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</si>
  <si>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</si>
  <si>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</si>
  <si>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</si>
  <si>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</si>
  <si>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</si>
  <si>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</si>
  <si>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</si>
  <si>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</si>
  <si>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</si>
  <si>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</si>
  <si>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</si>
  <si>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</si>
  <si>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</si>
  <si>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</si>
  <si>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</si>
  <si>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</si>
  <si>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 xml:space="preserve">68276 No se encuentra 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</si>
  <si>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</si>
  <si>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</si>
  <si>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</si>
  <si>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</si>
  <si>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</si>
  <si>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</si>
  <si>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</si>
  <si>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</si>
  <si>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</si>
  <si>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</si>
  <si>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ESP</t>
  </si>
  <si>
    <t>BOGOTA</t>
  </si>
  <si>
    <t>BOGOTA, D.C.</t>
  </si>
  <si>
    <t/>
  </si>
  <si>
    <t>SOACHA</t>
  </si>
  <si>
    <t xml:space="preserve">25754 No se encuentra 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</si>
  <si>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</si>
  <si>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</si>
  <si>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</si>
  <si>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</si>
  <si>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</si>
  <si>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</si>
  <si>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</si>
  <si>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</si>
  <si>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</si>
  <si>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</si>
  <si>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</si>
  <si>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</si>
  <si>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</si>
  <si>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</si>
  <si>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</si>
  <si>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</si>
  <si>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</si>
  <si>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</si>
  <si>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</si>
  <si>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</si>
  <si>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</si>
  <si>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</si>
  <si>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</si>
  <si>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</si>
  <si>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</si>
  <si>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</si>
  <si>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</si>
  <si>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</si>
  <si>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</si>
  <si>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</si>
  <si>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</si>
  <si>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</si>
  <si>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</si>
  <si>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</si>
  <si>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</si>
  <si>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</si>
  <si>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</si>
  <si>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</si>
  <si>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</si>
  <si>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</si>
  <si>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</si>
  <si>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</si>
  <si>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</si>
  <si>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</si>
  <si>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</si>
  <si>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</si>
  <si>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</si>
  <si>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</si>
  <si>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</si>
  <si>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</si>
  <si>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</si>
  <si>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</si>
  <si>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</si>
  <si>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</si>
  <si>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</si>
  <si>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</si>
  <si>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</si>
  <si>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</si>
  <si>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</si>
  <si>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</si>
  <si>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</si>
  <si>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</si>
  <si>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</si>
  <si>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</si>
  <si>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</si>
  <si>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</si>
  <si>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</si>
  <si>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</si>
  <si>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</si>
  <si>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</si>
  <si>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</si>
  <si>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</si>
  <si>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</si>
  <si>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</si>
  <si>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</si>
  <si>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</si>
  <si>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</si>
  <si>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</si>
  <si>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</si>
  <si>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</si>
  <si>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</si>
  <si>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</si>
  <si>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</si>
  <si>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</si>
  <si>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</si>
  <si>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</si>
  <si>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</si>
  <si>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</si>
  <si>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</si>
  <si>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</si>
  <si>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</si>
  <si>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</si>
  <si>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</si>
  <si>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</si>
  <si>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</si>
  <si>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</si>
  <si>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</si>
  <si>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</si>
  <si>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</si>
  <si>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</si>
  <si>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</si>
  <si>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</si>
  <si>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</si>
  <si>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</si>
  <si>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</si>
  <si>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</si>
  <si>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</si>
  <si>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</si>
  <si>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</si>
  <si>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</si>
  <si>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</si>
  <si>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</si>
  <si>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</si>
  <si>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</si>
  <si>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</si>
  <si>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</si>
  <si>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</si>
  <si>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</si>
  <si>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</si>
  <si>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</si>
  <si>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</si>
  <si>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</si>
  <si>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</si>
  <si>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</si>
  <si>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</si>
  <si>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</si>
  <si>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</si>
  <si>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</si>
  <si>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</si>
  <si>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</si>
  <si>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</si>
  <si>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</si>
  <si>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</si>
  <si>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</si>
  <si>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</si>
  <si>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 ESP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</si>
  <si>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</si>
  <si>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</si>
  <si>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</si>
  <si>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</si>
  <si>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</si>
  <si>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</si>
  <si>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</si>
  <si>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</si>
  <si>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</si>
  <si>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</si>
  <si>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</si>
  <si>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</si>
  <si>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</si>
  <si>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</si>
  <si>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</si>
  <si>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</si>
  <si>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</si>
  <si>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</si>
  <si>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</si>
  <si>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</si>
  <si>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</si>
  <si>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</si>
  <si>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</si>
  <si>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</si>
  <si>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</si>
  <si>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</si>
  <si>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</si>
  <si>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</si>
  <si>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</si>
  <si>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</si>
  <si>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</si>
  <si>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</si>
  <si>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</si>
  <si>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</si>
  <si>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</si>
  <si>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</si>
  <si>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</si>
  <si>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Barbosa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</si>
  <si>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</si>
  <si>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</si>
  <si>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</si>
  <si>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</si>
  <si>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</si>
  <si>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</si>
  <si>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</si>
  <si>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</si>
  <si>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</si>
  <si>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</si>
  <si>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</si>
  <si>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 xml:space="preserve">GLOBAL, REDES Y OBRAS S.A.S. E.S.P. </t>
  </si>
  <si>
    <t>PACHO</t>
  </si>
  <si>
    <t>HEGA S.A. E.S.P.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</si>
  <si>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</si>
  <si>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</si>
  <si>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</si>
  <si>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</si>
  <si>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</si>
  <si>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</si>
  <si>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</si>
  <si>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</si>
  <si>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</si>
  <si>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</si>
  <si>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</si>
  <si>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TAME</t>
  </si>
  <si>
    <t>Municipio de Tame, Arauca</t>
  </si>
  <si>
    <t>MADIGAS INGENIEROS S.A. E.S.P.</t>
  </si>
  <si>
    <t>ARANZAZU</t>
  </si>
  <si>
    <t xml:space="preserve"> Cod. DANE corresponde ARANZAZU, no arrojó municipio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</si>
  <si>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</si>
  <si>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</si>
  <si>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</si>
  <si>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</si>
  <si>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</si>
  <si>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</si>
  <si>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</si>
  <si>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</si>
  <si>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</si>
  <si>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</si>
  <si>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Corresponde Dpto Boyacá, no arrojo información al seleccionar Cod. DANE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</si>
  <si>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</si>
  <si>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</si>
  <si>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</si>
  <si>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</si>
  <si>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</si>
  <si>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</si>
  <si>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</si>
  <si>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</si>
  <si>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</si>
  <si>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</si>
  <si>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</si>
  <si>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</si>
  <si>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</si>
  <si>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</si>
  <si>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</si>
  <si>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</si>
  <si>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</si>
  <si>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</si>
  <si>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TOPAGA</t>
  </si>
  <si>
    <t>METROGAS DE COLOMBIA S.A. E.S.P</t>
  </si>
  <si>
    <t>FLORIDABLANCA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</si>
  <si>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</si>
  <si>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</si>
  <si>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</si>
  <si>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</si>
  <si>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</si>
  <si>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</si>
  <si>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</si>
  <si>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</si>
  <si>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</si>
  <si>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</si>
  <si>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</si>
  <si>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</si>
  <si>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</si>
  <si>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</si>
  <si>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</si>
  <si>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</si>
  <si>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</si>
  <si>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</si>
  <si>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</si>
  <si>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</si>
  <si>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</si>
  <si>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</si>
  <si>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</si>
  <si>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</si>
  <si>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</si>
  <si>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</si>
  <si>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</si>
  <si>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</si>
  <si>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</si>
  <si>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</si>
  <si>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</si>
  <si>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</si>
  <si>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</si>
  <si>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</si>
  <si>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</si>
  <si>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</si>
  <si>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</si>
  <si>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</si>
  <si>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</si>
  <si>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PUBLICOS Y GAS S.A ESP</t>
  </si>
  <si>
    <t>COYAIMA</t>
  </si>
  <si>
    <t>SERVICIOS PUBLICOS INGENIERIA Y GAS S.A ESP</t>
  </si>
  <si>
    <t>FALAN</t>
  </si>
  <si>
    <t>PALOCABILDO</t>
  </si>
  <si>
    <t>CASABIANCA</t>
  </si>
  <si>
    <t>VILLAHERMOSA</t>
  </si>
  <si>
    <t>SURCOLOMBIANA DE GAS S.A ESP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</si>
  <si>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</si>
  <si>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</si>
  <si>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</si>
  <si>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</si>
  <si>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</si>
  <si>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</si>
  <si>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</si>
  <si>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</si>
  <si>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</si>
  <si>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</si>
  <si>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</si>
  <si>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</si>
  <si>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</si>
  <si>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</si>
  <si>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</si>
  <si>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</si>
  <si>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SURTIDORA DE GAS DEL CARIBE S.A ESP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</si>
  <si>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</si>
  <si>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</si>
  <si>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</si>
  <si>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</si>
  <si>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</si>
  <si>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</si>
  <si>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</si>
  <si>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</si>
  <si>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</si>
  <si>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</si>
  <si>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</si>
  <si>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</si>
  <si>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</si>
  <si>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</si>
  <si>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</si>
  <si>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</si>
  <si>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</si>
  <si>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</si>
  <si>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</si>
  <si>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</si>
  <si>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</si>
  <si>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</si>
  <si>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</si>
  <si>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</si>
  <si>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</si>
  <si>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</si>
  <si>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</si>
  <si>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</si>
  <si>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</si>
  <si>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</si>
  <si>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</si>
  <si>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</si>
  <si>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</si>
  <si>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</si>
  <si>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</si>
  <si>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</si>
  <si>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</si>
  <si>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</si>
  <si>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</si>
  <si>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</si>
  <si>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</si>
  <si>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</si>
  <si>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</si>
  <si>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</si>
  <si>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</si>
  <si>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</si>
  <si>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</si>
  <si>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</si>
  <si>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</si>
  <si>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</si>
  <si>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</si>
  <si>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</si>
  <si>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</si>
  <si>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</si>
  <si>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</si>
  <si>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</si>
  <si>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</si>
  <si>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</si>
  <si>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</si>
  <si>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</si>
  <si>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</si>
  <si>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</si>
  <si>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</si>
  <si>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</si>
  <si>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</si>
  <si>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</si>
  <si>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</si>
  <si>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</si>
  <si>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</si>
  <si>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</si>
  <si>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</si>
  <si>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</si>
  <si>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</si>
  <si>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</si>
  <si>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</si>
  <si>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</si>
  <si>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</si>
  <si>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</si>
  <si>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</si>
  <si>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</si>
  <si>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</si>
  <si>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</si>
  <si>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</si>
  <si>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</si>
  <si>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</si>
  <si>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</si>
  <si>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</si>
  <si>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</si>
  <si>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</si>
  <si>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</si>
  <si>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</si>
  <si>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</si>
  <si>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</si>
  <si>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</si>
  <si>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</si>
  <si>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</si>
  <si>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</si>
  <si>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</si>
  <si>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VIDAGAS POR NATURALEZA S.A ESP</t>
  </si>
  <si>
    <t>SESQUILE</t>
  </si>
  <si>
    <t>GUATAVITA</t>
  </si>
  <si>
    <t>MACHETA</t>
  </si>
  <si>
    <t>MANTA</t>
  </si>
  <si>
    <t>TIBIRITA</t>
  </si>
  <si>
    <t>YAVEGAS S.A ESP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</si>
  <si>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</si>
  <si>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</si>
  <si>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</si>
  <si>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</si>
  <si>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</si>
  <si>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</si>
  <si>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</si>
  <si>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</si>
  <si>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</si>
  <si>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</si>
  <si>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</si>
  <si>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</si>
  <si>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</si>
  <si>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</si>
  <si>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</si>
  <si>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</si>
  <si>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</si>
  <si>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</si>
  <si>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</si>
  <si>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</si>
  <si>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</si>
  <si>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</si>
  <si>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</si>
  <si>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</si>
  <si>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</si>
  <si>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</si>
  <si>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</si>
  <si>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</si>
  <si>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Las empresas resaltadas en amarillo no actualizaron su reporte de cobertura del servicio al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</si>
</sst>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_(* #,##0_);_(* \(#,##0\);_(* &quot;-&quot;??_);_(@_)"/>
    <numFmt numFmtId="166" formatCode="#,##0.0000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37" fontId="5" fillId="0" borderId="2" xfId="1" applyNumberFormat="1" applyFont="1" applyFill="1" applyBorder="1" applyAlignment="1" applyProtection="1">
      <alignment horizontal="right" wrapText="1"/>
      <protection locked="0"/>
    </xf>
    <xf numFmtId="37" fontId="5" fillId="0" borderId="1" xfId="0" applyNumberFormat="1" applyFont="1" applyBorder="1" applyAlignment="1">
      <alignment wrapText="1"/>
    </xf>
    <xf numFmtId="37" fontId="5" fillId="0" borderId="2" xfId="1" applyNumberFormat="1" applyFont="1" applyFill="1" applyBorder="1" applyAlignment="1" applyProtection="1">
      <alignment horizontal="right" wrapText="1"/>
    </xf>
    <xf numFmtId="10" fontId="5" fillId="0" borderId="2" xfId="1" applyNumberFormat="1" applyFont="1" applyFill="1" applyBorder="1" applyAlignment="1" applyProtection="1">
      <alignment horizontal="right" wrapText="1"/>
    </xf>
    <xf numFmtId="37" fontId="5" fillId="0" borderId="3" xfId="0" applyNumberFormat="1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1" fontId="5" fillId="0" borderId="2" xfId="1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wrapText="1"/>
    </xf>
    <xf numFmtId="37" fontId="5" fillId="0" borderId="1" xfId="1" applyNumberFormat="1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37" fontId="6" fillId="5" borderId="1" xfId="1" applyNumberFormat="1" applyFont="1" applyFill="1" applyBorder="1" applyAlignment="1" applyProtection="1">
      <alignment horizontal="right" wrapText="1"/>
      <protection locked="0"/>
    </xf>
    <xf numFmtId="10" fontId="5" fillId="5" borderId="2" xfId="1" applyNumberFormat="1" applyFont="1" applyFill="1" applyBorder="1" applyAlignment="1" applyProtection="1">
      <alignment horizontal="right" wrapText="1"/>
    </xf>
    <xf numFmtId="0" fontId="5" fillId="5" borderId="4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7" fontId="6" fillId="5" borderId="2" xfId="1" applyNumberFormat="1" applyFont="1" applyFill="1" applyBorder="1" applyAlignment="1" applyProtection="1">
      <alignment horizontal="right" wrapText="1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>
      <alignment wrapText="1"/>
    </xf>
    <xf numFmtId="0" fontId="6" fillId="5" borderId="1" xfId="0" applyFont="1" applyFill="1" applyBorder="1" applyAlignment="1" applyProtection="1">
      <alignment wrapText="1"/>
      <protection locked="0"/>
    </xf>
    <xf numFmtId="37" fontId="5" fillId="0" borderId="1" xfId="3" applyNumberFormat="1" applyFont="1" applyFill="1" applyBorder="1" applyAlignment="1" applyProtection="1">
      <alignment horizontal="right" wrapText="1"/>
      <protection locked="0"/>
    </xf>
    <xf numFmtId="10" fontId="5" fillId="0" borderId="1" xfId="3" applyNumberFormat="1" applyFont="1" applyFill="1" applyBorder="1" applyAlignment="1" applyProtection="1">
      <alignment wrapText="1"/>
    </xf>
    <xf numFmtId="10" fontId="5" fillId="0" borderId="1" xfId="3" applyNumberFormat="1" applyFont="1" applyFill="1" applyBorder="1" applyAlignment="1" applyProtection="1"/>
    <xf numFmtId="37" fontId="6" fillId="5" borderId="2" xfId="3" applyNumberFormat="1" applyFont="1" applyFill="1" applyBorder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3" borderId="2" xfId="0" applyFont="1" applyFill="1" applyBorder="1" applyAlignment="1">
      <alignment wrapText="1"/>
    </xf>
    <xf numFmtId="10" fontId="5" fillId="3" borderId="2" xfId="1" applyNumberFormat="1" applyFont="1" applyFill="1" applyBorder="1" applyAlignment="1" applyProtection="1">
      <alignment horizontal="right" wrapText="1"/>
    </xf>
    <xf numFmtId="0" fontId="5" fillId="5" borderId="2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37" fontId="5" fillId="4" borderId="1" xfId="1" applyNumberFormat="1" applyFont="1" applyFill="1" applyBorder="1" applyAlignment="1" applyProtection="1">
      <alignment wrapText="1"/>
      <protection locked="0"/>
    </xf>
    <xf numFmtId="37" fontId="5" fillId="4" borderId="1" xfId="3" applyNumberFormat="1" applyFont="1" applyFill="1" applyBorder="1" applyAlignment="1" applyProtection="1">
      <alignment horizontal="right" wrapText="1"/>
      <protection locked="0"/>
    </xf>
    <xf numFmtId="37" fontId="5" fillId="4" borderId="1" xfId="0" applyNumberFormat="1" applyFont="1" applyFill="1" applyBorder="1" applyAlignment="1">
      <alignment wrapText="1"/>
    </xf>
    <xf numFmtId="37" fontId="5" fillId="4" borderId="2" xfId="1" applyNumberFormat="1" applyFont="1" applyFill="1" applyBorder="1" applyAlignment="1" applyProtection="1">
      <alignment horizontal="right" wrapText="1"/>
    </xf>
    <xf numFmtId="10" fontId="5" fillId="4" borderId="1" xfId="1" applyNumberFormat="1" applyFont="1" applyFill="1" applyBorder="1" applyAlignment="1" applyProtection="1">
      <alignment wrapText="1"/>
    </xf>
    <xf numFmtId="0" fontId="5" fillId="4" borderId="1" xfId="0" applyFont="1" applyFill="1" applyBorder="1" applyAlignment="1" applyProtection="1">
      <alignment wrapText="1"/>
      <protection locked="0"/>
    </xf>
    <xf numFmtId="37" fontId="6" fillId="5" borderId="1" xfId="1" applyNumberFormat="1" applyFont="1" applyFill="1" applyBorder="1" applyAlignment="1" applyProtection="1">
      <alignment wrapText="1"/>
      <protection locked="0"/>
    </xf>
    <xf numFmtId="37" fontId="6" fillId="5" borderId="2" xfId="1" applyNumberFormat="1" applyFont="1" applyFill="1" applyBorder="1" applyAlignment="1" applyProtection="1">
      <alignment wrapText="1"/>
      <protection locked="0"/>
    </xf>
    <xf numFmtId="0" fontId="6" fillId="5" borderId="2" xfId="0" applyFont="1" applyFill="1" applyBorder="1" applyAlignment="1" applyProtection="1">
      <alignment wrapText="1"/>
      <protection locked="0"/>
    </xf>
    <xf numFmtId="2" fontId="3" fillId="0" borderId="0" xfId="0" applyNumberFormat="1" applyFont="1" applyAlignment="1">
      <alignment wrapText="1"/>
    </xf>
    <xf numFmtId="37" fontId="5" fillId="5" borderId="2" xfId="1" applyNumberFormat="1" applyFont="1" applyFill="1" applyBorder="1" applyAlignment="1" applyProtection="1">
      <alignment horizontal="right" wrapText="1"/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wrapText="1"/>
      <protection locked="0"/>
    </xf>
    <xf numFmtId="3" fontId="6" fillId="5" borderId="1" xfId="0" applyNumberFormat="1" applyFont="1" applyFill="1" applyBorder="1" applyAlignment="1" applyProtection="1">
      <alignment wrapText="1"/>
      <protection locked="0"/>
    </xf>
    <xf numFmtId="3" fontId="7" fillId="0" borderId="2" xfId="0" applyNumberFormat="1" applyFont="1" applyBorder="1" applyAlignment="1" applyProtection="1">
      <alignment vertical="top" wrapText="1"/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horizontal="center" wrapText="1"/>
      <protection locked="0"/>
    </xf>
    <xf numFmtId="10" fontId="5" fillId="0" borderId="2" xfId="0" applyNumberFormat="1" applyFont="1" applyBorder="1" applyAlignment="1" applyProtection="1">
      <alignment wrapText="1"/>
      <protection locked="0"/>
    </xf>
    <xf numFmtId="10" fontId="5" fillId="0" borderId="1" xfId="0" applyNumberFormat="1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3" fontId="8" fillId="5" borderId="1" xfId="0" applyNumberFormat="1" applyFont="1" applyFill="1" applyBorder="1" applyAlignment="1" applyProtection="1">
      <alignment horizontal="center" wrapText="1"/>
      <protection locked="0"/>
    </xf>
    <xf numFmtId="10" fontId="6" fillId="5" borderId="1" xfId="0" applyNumberFormat="1" applyFont="1" applyFill="1" applyBorder="1" applyAlignment="1" applyProtection="1">
      <alignment wrapText="1"/>
      <protection locked="0"/>
    </xf>
    <xf numFmtId="0" fontId="5" fillId="0" borderId="5" xfId="0" applyFont="1" applyBorder="1" applyAlignment="1">
      <alignment wrapText="1"/>
    </xf>
    <xf numFmtId="37" fontId="9" fillId="0" borderId="5" xfId="0" applyNumberFormat="1" applyFont="1" applyBorder="1" applyAlignment="1">
      <alignment horizontal="right" wrapText="1"/>
    </xf>
    <xf numFmtId="37" fontId="5" fillId="0" borderId="5" xfId="0" applyNumberFormat="1" applyFont="1" applyBorder="1" applyAlignment="1">
      <alignment horizontal="right" wrapText="1"/>
    </xf>
    <xf numFmtId="37" fontId="5" fillId="0" borderId="2" xfId="0" applyNumberFormat="1" applyFont="1" applyBorder="1" applyAlignment="1">
      <alignment wrapText="1"/>
    </xf>
    <xf numFmtId="10" fontId="5" fillId="0" borderId="5" xfId="0" applyNumberFormat="1" applyFont="1" applyBorder="1" applyAlignment="1">
      <alignment horizontal="right" wrapText="1"/>
    </xf>
    <xf numFmtId="37" fontId="9" fillId="0" borderId="6" xfId="0" applyNumberFormat="1" applyFont="1" applyBorder="1" applyAlignment="1">
      <alignment horizontal="right" wrapText="1"/>
    </xf>
    <xf numFmtId="37" fontId="5" fillId="0" borderId="6" xfId="0" applyNumberFormat="1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37" fontId="9" fillId="0" borderId="22" xfId="0" applyNumberFormat="1" applyFont="1" applyBorder="1" applyAlignment="1">
      <alignment horizontal="right" wrapText="1"/>
    </xf>
    <xf numFmtId="37" fontId="5" fillId="0" borderId="22" xfId="0" applyNumberFormat="1" applyFont="1" applyBorder="1" applyAlignment="1">
      <alignment horizontal="right" wrapText="1"/>
    </xf>
    <xf numFmtId="37" fontId="5" fillId="0" borderId="21" xfId="0" applyNumberFormat="1" applyFont="1" applyBorder="1" applyAlignment="1">
      <alignment wrapText="1"/>
    </xf>
    <xf numFmtId="37" fontId="5" fillId="0" borderId="23" xfId="1" applyNumberFormat="1" applyFont="1" applyFill="1" applyBorder="1" applyAlignment="1" applyProtection="1">
      <alignment horizontal="right" wrapText="1"/>
    </xf>
    <xf numFmtId="10" fontId="5" fillId="0" borderId="22" xfId="0" applyNumberFormat="1" applyFont="1" applyBorder="1" applyAlignment="1">
      <alignment horizontal="right" wrapText="1"/>
    </xf>
    <xf numFmtId="37" fontId="9" fillId="0" borderId="1" xfId="0" applyNumberFormat="1" applyFont="1" applyBorder="1" applyAlignment="1">
      <alignment horizontal="right" wrapText="1"/>
    </xf>
    <xf numFmtId="37" fontId="5" fillId="0" borderId="1" xfId="0" applyNumberFormat="1" applyFont="1" applyBorder="1" applyAlignment="1">
      <alignment horizontal="right" wrapText="1"/>
    </xf>
    <xf numFmtId="37" fontId="5" fillId="0" borderId="1" xfId="1" applyNumberFormat="1" applyFont="1" applyFill="1" applyBorder="1" applyAlignment="1" applyProtection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37" fontId="10" fillId="5" borderId="1" xfId="0" applyNumberFormat="1" applyFont="1" applyFill="1" applyBorder="1" applyAlignment="1">
      <alignment horizontal="right" wrapText="1"/>
    </xf>
    <xf numFmtId="0" fontId="5" fillId="0" borderId="23" xfId="0" applyFont="1" applyBorder="1" applyAlignment="1">
      <alignment wrapText="1"/>
    </xf>
    <xf numFmtId="37" fontId="5" fillId="0" borderId="21" xfId="1" applyNumberFormat="1" applyFont="1" applyFill="1" applyBorder="1" applyAlignment="1" applyProtection="1">
      <alignment horizontal="right" wrapText="1"/>
      <protection locked="0"/>
    </xf>
    <xf numFmtId="10" fontId="5" fillId="0" borderId="23" xfId="1" applyNumberFormat="1" applyFont="1" applyFill="1" applyBorder="1" applyAlignment="1" applyProtection="1">
      <alignment horizontal="right" wrapText="1"/>
    </xf>
    <xf numFmtId="0" fontId="5" fillId="0" borderId="21" xfId="0" applyFont="1" applyBorder="1" applyAlignment="1" applyProtection="1">
      <alignment wrapText="1"/>
      <protection locked="0"/>
    </xf>
    <xf numFmtId="0" fontId="3" fillId="0" borderId="0" xfId="0" applyFont="1" applyAlignment="1">
      <alignment horizontal="left" vertical="center" wrapText="1"/>
    </xf>
    <xf numFmtId="10" fontId="5" fillId="4" borderId="1" xfId="3" applyNumberFormat="1" applyFont="1" applyFill="1" applyBorder="1" applyAlignment="1" applyProtection="1">
      <alignment wrapText="1"/>
    </xf>
    <xf numFmtId="0" fontId="5" fillId="0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37" fontId="2" fillId="5" borderId="1" xfId="1" applyNumberFormat="1" applyFont="1" applyFill="1" applyBorder="1" applyAlignment="1" applyProtection="1">
      <alignment horizontal="right" wrapText="1"/>
      <protection locked="0"/>
    </xf>
    <xf numFmtId="10" fontId="3" fillId="5" borderId="2" xfId="1" applyNumberFormat="1" applyFont="1" applyFill="1" applyBorder="1" applyAlignment="1" applyProtection="1">
      <alignment horizontal="right" wrapText="1"/>
    </xf>
    <xf numFmtId="10" fontId="2" fillId="5" borderId="1" xfId="1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7" fontId="3" fillId="0" borderId="14" xfId="2" applyNumberFormat="1" applyFont="1" applyBorder="1" applyAlignment="1">
      <alignment horizontal="right" vertical="center" wrapText="1"/>
    </xf>
    <xf numFmtId="165" fontId="3" fillId="0" borderId="15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7" fontId="3" fillId="0" borderId="17" xfId="0" applyNumberFormat="1" applyFont="1" applyBorder="1" applyAlignment="1">
      <alignment vertical="center" wrapText="1"/>
    </xf>
    <xf numFmtId="167" fontId="3" fillId="0" borderId="18" xfId="0" applyNumberFormat="1" applyFont="1" applyBorder="1" applyAlignment="1">
      <alignment vertical="center" wrapText="1"/>
    </xf>
    <xf numFmtId="167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165" fontId="3" fillId="0" borderId="21" xfId="0" applyNumberFormat="1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left" vertical="center" wrapText="1"/>
    </xf>
    <xf numFmtId="167" fontId="2" fillId="2" borderId="9" xfId="2" applyNumberFormat="1" applyFont="1" applyFill="1" applyBorder="1" applyAlignment="1">
      <alignment horizontal="right" vertical="center" wrapText="1"/>
    </xf>
    <xf numFmtId="165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864050</xdr:colOff>
      <xdr:row>1</xdr:row>
      <xdr:rowOff>95251</xdr:rowOff>
    </xdr:from>
    <xdr:to>
      <xdr:col>2</xdr:col>
      <xdr:colOff>952500</xdr:colOff>
      <xdr:row>1</xdr:row>
      <xdr:rowOff>495300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225" y="285751"/>
          <a:ext cx="3012625" cy="4000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ndozag\Desktop\MME\cobertura\COBETRURA%202022-III\COBERTURA%20GC%203-2022_DMP_MP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 GN - 2022-3"/>
      <sheetName val="Cobertura GLP - 2022-3"/>
      <sheetName val="Departamento"/>
      <sheetName val="Empresas"/>
      <sheetName val="Evolucion"/>
      <sheetName val="Evolución histo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109"/>
  <sheetViews>
    <sheetView tabSelected="1" topLeftCell="A857" workbookViewId="0">
      <selection activeCell="B884" sqref="B884:I884"/>
    </sheetView>
  </sheetViews>
  <sheetFormatPr baseColWidth="10" defaultColWidth="9.5703125" defaultRowHeight="15.75" x14ac:dyDescent="0.25"/>
  <cols>
    <col min="1" max="1" width="9.5703125" style="119"/>
    <col min="2" max="2" width="43.85546875" style="2" customWidth="1"/>
    <col min="3" max="3" width="23.5703125" style="2" bestFit="1" customWidth="1"/>
    <col min="4" max="4" width="27.85546875" style="2" customWidth="1"/>
    <col min="5" max="5" width="18" style="89" customWidth="1"/>
    <col min="6" max="6" width="18.28515625" style="89" customWidth="1"/>
    <col min="7" max="9" width="15.42578125" style="89" bestFit="1" customWidth="1"/>
    <col min="10" max="10" width="14.140625" style="89" bestFit="1" customWidth="1"/>
    <col min="11" max="12" width="12.85546875" style="89" bestFit="1" customWidth="1"/>
    <col min="13" max="13" width="16.140625" style="89" customWidth="1"/>
    <col min="14" max="14" width="19" style="89" customWidth="1"/>
    <col min="15" max="15" width="15" style="89" customWidth="1"/>
    <col min="16" max="16" width="16.140625" style="89" customWidth="1"/>
    <col min="17" max="17" width="19" style="2" customWidth="1"/>
    <col min="18" max="18" width="21.140625" style="89" customWidth="1"/>
    <col min="19" max="19" width="50.85546875" style="119" customWidth="1"/>
    <col min="20" max="21" width="9.5703125" style="2"/>
    <col min="22" max="16384" width="9.5703125" style="119"/>
  </cols>
  <sheetData>
    <row r="2" spans="2:19" s="2" customFormat="1" ht="44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19" s="2" customFormat="1" ht="60" customHeight="1" x14ac:dyDescent="0.25"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3" t="s">
        <v>16</v>
      </c>
      <c r="R4" s="4" t="s">
        <v>17</v>
      </c>
      <c r="S4" s="3" t="s">
        <v>18</v>
      </c>
    </row>
    <row r="5" spans="2:19" s="2" customFormat="1" ht="15" customHeight="1" x14ac:dyDescent="0.2">
      <c r="B5" s="5" t="s">
        <v>19</v>
      </c>
      <c r="C5" s="6" t="s">
        <v>20</v>
      </c>
      <c r="D5" s="6" t="s">
        <v>21</v>
      </c>
      <c r="E5" s="7">
        <v>213280</v>
      </c>
      <c r="F5" s="7">
        <v>183745</v>
      </c>
      <c r="G5" s="7">
        <v>28284</v>
      </c>
      <c r="H5" s="7">
        <v>80359</v>
      </c>
      <c r="I5" s="7">
        <v>47166</v>
      </c>
      <c r="J5" s="7">
        <v>19959</v>
      </c>
      <c r="K5" s="7">
        <v>3002</v>
      </c>
      <c r="L5" s="7">
        <v>514</v>
      </c>
      <c r="M5" s="8">
        <f>+SUM(G5:L5)</f>
        <v>179284</v>
      </c>
      <c r="N5" s="7">
        <v>3119</v>
      </c>
      <c r="O5" s="7">
        <v>63</v>
      </c>
      <c r="P5" s="9">
        <f>+SUM(M5:O5)</f>
        <v>182466</v>
      </c>
      <c r="Q5" s="10">
        <v>0.86152006751687926</v>
      </c>
      <c r="R5" s="10">
        <v>0.84060390097524385</v>
      </c>
      <c r="S5" s="11"/>
    </row>
    <row r="6" spans="2:19" s="2" customFormat="1" ht="15" customHeight="1" x14ac:dyDescent="0.2">
      <c r="B6" s="5" t="s">
        <v>19</v>
      </c>
      <c r="C6" s="6" t="s">
        <v>22</v>
      </c>
      <c r="D6" s="6" t="s">
        <v>23</v>
      </c>
      <c r="E6" s="7">
        <v>10446</v>
      </c>
      <c r="F6" s="7">
        <v>10229</v>
      </c>
      <c r="G6" s="7">
        <v>2467</v>
      </c>
      <c r="H6" s="7">
        <v>6262</v>
      </c>
      <c r="I6" s="7">
        <v>1378</v>
      </c>
      <c r="J6" s="7">
        <v>89</v>
      </c>
      <c r="K6" s="7">
        <v>0</v>
      </c>
      <c r="L6" s="7">
        <v>0</v>
      </c>
      <c r="M6" s="8">
        <f t="shared" ref="M6:M69" si="0">+SUM(G6:L6)</f>
        <v>10196</v>
      </c>
      <c r="N6" s="7">
        <v>117</v>
      </c>
      <c r="O6" s="7">
        <v>0</v>
      </c>
      <c r="P6" s="9">
        <f t="shared" ref="P6:P69" si="1">+SUM(M6:O6)</f>
        <v>10313</v>
      </c>
      <c r="Q6" s="10">
        <v>0.97922649818112195</v>
      </c>
      <c r="R6" s="10">
        <v>0.97606739421788247</v>
      </c>
      <c r="S6" s="12"/>
    </row>
    <row r="7" spans="2:19" s="2" customFormat="1" ht="15" customHeight="1" x14ac:dyDescent="0.2">
      <c r="B7" s="5" t="s">
        <v>19</v>
      </c>
      <c r="C7" s="6" t="s">
        <v>20</v>
      </c>
      <c r="D7" s="6" t="s">
        <v>24</v>
      </c>
      <c r="E7" s="7">
        <v>24195</v>
      </c>
      <c r="F7" s="7">
        <v>22605</v>
      </c>
      <c r="G7" s="7">
        <v>5096</v>
      </c>
      <c r="H7" s="7">
        <v>13121</v>
      </c>
      <c r="I7" s="7">
        <v>3692</v>
      </c>
      <c r="J7" s="7">
        <v>619</v>
      </c>
      <c r="K7" s="7">
        <v>1</v>
      </c>
      <c r="L7" s="7">
        <v>1</v>
      </c>
      <c r="M7" s="8">
        <f t="shared" si="0"/>
        <v>22530</v>
      </c>
      <c r="N7" s="7">
        <v>206</v>
      </c>
      <c r="O7" s="7">
        <v>14</v>
      </c>
      <c r="P7" s="9">
        <f t="shared" si="1"/>
        <v>22750</v>
      </c>
      <c r="Q7" s="10">
        <v>0.93428394296342221</v>
      </c>
      <c r="R7" s="10">
        <v>0.93118412895226288</v>
      </c>
      <c r="S7" s="12" t="s">
        <v>25</v>
      </c>
    </row>
    <row r="8" spans="2:19" s="2" customFormat="1" ht="15" customHeight="1" x14ac:dyDescent="0.2">
      <c r="B8" s="5" t="s">
        <v>19</v>
      </c>
      <c r="C8" s="6" t="s">
        <v>26</v>
      </c>
      <c r="D8" s="6" t="s">
        <v>27</v>
      </c>
      <c r="E8" s="7">
        <v>19452</v>
      </c>
      <c r="F8" s="7">
        <v>18571</v>
      </c>
      <c r="G8" s="7">
        <v>4520</v>
      </c>
      <c r="H8" s="7">
        <v>10734</v>
      </c>
      <c r="I8" s="7">
        <v>3098</v>
      </c>
      <c r="J8" s="7">
        <v>150</v>
      </c>
      <c r="K8" s="7">
        <v>11</v>
      </c>
      <c r="L8" s="7">
        <v>0</v>
      </c>
      <c r="M8" s="8">
        <f t="shared" si="0"/>
        <v>18513</v>
      </c>
      <c r="N8" s="7">
        <v>185</v>
      </c>
      <c r="O8" s="7">
        <v>3</v>
      </c>
      <c r="P8" s="9">
        <f t="shared" si="1"/>
        <v>18701</v>
      </c>
      <c r="Q8" s="10">
        <v>0.9547090273493728</v>
      </c>
      <c r="R8" s="10">
        <v>0.95172732880937694</v>
      </c>
      <c r="S8" s="12"/>
    </row>
    <row r="9" spans="2:19" s="2" customFormat="1" ht="15" customHeight="1" x14ac:dyDescent="0.2">
      <c r="B9" s="5" t="s">
        <v>19</v>
      </c>
      <c r="C9" s="6" t="s">
        <v>20</v>
      </c>
      <c r="D9" s="6" t="s">
        <v>28</v>
      </c>
      <c r="E9" s="7">
        <v>3141</v>
      </c>
      <c r="F9" s="7">
        <v>3048</v>
      </c>
      <c r="G9" s="7">
        <v>1440</v>
      </c>
      <c r="H9" s="7">
        <v>1570</v>
      </c>
      <c r="I9" s="7">
        <v>9</v>
      </c>
      <c r="J9" s="7">
        <v>0</v>
      </c>
      <c r="K9" s="7">
        <v>0</v>
      </c>
      <c r="L9" s="7">
        <v>0</v>
      </c>
      <c r="M9" s="8">
        <f t="shared" si="0"/>
        <v>3019</v>
      </c>
      <c r="N9" s="7">
        <v>33</v>
      </c>
      <c r="O9" s="7">
        <v>0</v>
      </c>
      <c r="P9" s="9">
        <f t="shared" si="1"/>
        <v>3052</v>
      </c>
      <c r="Q9" s="10">
        <v>0.97039159503342887</v>
      </c>
      <c r="R9" s="10">
        <v>0.96115886660299266</v>
      </c>
      <c r="S9" s="12"/>
    </row>
    <row r="10" spans="2:19" s="2" customFormat="1" ht="15" customHeight="1" x14ac:dyDescent="0.2">
      <c r="B10" s="5" t="s">
        <v>19</v>
      </c>
      <c r="C10" s="6" t="s">
        <v>20</v>
      </c>
      <c r="D10" s="6" t="s">
        <v>29</v>
      </c>
      <c r="E10" s="7">
        <v>2282</v>
      </c>
      <c r="F10" s="7">
        <v>2027</v>
      </c>
      <c r="G10" s="7">
        <v>1288</v>
      </c>
      <c r="H10" s="7">
        <v>657</v>
      </c>
      <c r="I10" s="7">
        <v>78</v>
      </c>
      <c r="J10" s="7">
        <v>0</v>
      </c>
      <c r="K10" s="7">
        <v>0</v>
      </c>
      <c r="L10" s="7">
        <v>0</v>
      </c>
      <c r="M10" s="8">
        <f t="shared" si="0"/>
        <v>2023</v>
      </c>
      <c r="N10" s="7">
        <v>13</v>
      </c>
      <c r="O10" s="7">
        <v>1</v>
      </c>
      <c r="P10" s="9">
        <f t="shared" si="1"/>
        <v>2037</v>
      </c>
      <c r="Q10" s="10">
        <v>0.88825591586327779</v>
      </c>
      <c r="R10" s="10">
        <v>0.88650306748466257</v>
      </c>
      <c r="S10" s="12"/>
    </row>
    <row r="11" spans="2:19" s="2" customFormat="1" ht="15" customHeight="1" x14ac:dyDescent="0.2">
      <c r="B11" s="5" t="s">
        <v>19</v>
      </c>
      <c r="C11" s="6" t="s">
        <v>20</v>
      </c>
      <c r="D11" s="6" t="s">
        <v>30</v>
      </c>
      <c r="E11" s="7">
        <v>3017</v>
      </c>
      <c r="F11" s="7">
        <v>2890</v>
      </c>
      <c r="G11" s="7">
        <v>1521</v>
      </c>
      <c r="H11" s="7">
        <v>1345</v>
      </c>
      <c r="I11" s="7">
        <v>4</v>
      </c>
      <c r="J11" s="7">
        <v>0</v>
      </c>
      <c r="K11" s="7">
        <v>0</v>
      </c>
      <c r="L11" s="7">
        <v>0</v>
      </c>
      <c r="M11" s="8">
        <f t="shared" si="0"/>
        <v>2870</v>
      </c>
      <c r="N11" s="7">
        <v>40</v>
      </c>
      <c r="O11" s="7">
        <v>0</v>
      </c>
      <c r="P11" s="9">
        <f t="shared" si="1"/>
        <v>2910</v>
      </c>
      <c r="Q11" s="10">
        <v>0.95790520384487898</v>
      </c>
      <c r="R11" s="10">
        <v>0.95127610208816704</v>
      </c>
      <c r="S11" s="12"/>
    </row>
    <row r="12" spans="2:19" s="2" customFormat="1" ht="15" customHeight="1" x14ac:dyDescent="0.2">
      <c r="B12" s="5" t="s">
        <v>19</v>
      </c>
      <c r="C12" s="6" t="s">
        <v>20</v>
      </c>
      <c r="D12" s="6" t="s">
        <v>31</v>
      </c>
      <c r="E12" s="7">
        <v>1772</v>
      </c>
      <c r="F12" s="7">
        <v>1670</v>
      </c>
      <c r="G12" s="7">
        <v>990</v>
      </c>
      <c r="H12" s="7">
        <v>665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1655</v>
      </c>
      <c r="N12" s="7">
        <v>9</v>
      </c>
      <c r="O12" s="7">
        <v>0</v>
      </c>
      <c r="P12" s="9">
        <f t="shared" si="1"/>
        <v>1664</v>
      </c>
      <c r="Q12" s="10">
        <v>0.9424379232505643</v>
      </c>
      <c r="R12" s="10">
        <v>0.93397291196388266</v>
      </c>
      <c r="S12" s="12" t="s">
        <v>32</v>
      </c>
    </row>
    <row r="13" spans="2:19" s="2" customFormat="1" ht="15" customHeight="1" x14ac:dyDescent="0.2">
      <c r="B13" s="5" t="s">
        <v>19</v>
      </c>
      <c r="C13" s="6" t="s">
        <v>20</v>
      </c>
      <c r="D13" s="6" t="s">
        <v>33</v>
      </c>
      <c r="E13" s="7">
        <v>1757</v>
      </c>
      <c r="F13" s="7">
        <v>1436</v>
      </c>
      <c r="G13" s="7">
        <v>397</v>
      </c>
      <c r="H13" s="7">
        <v>1013</v>
      </c>
      <c r="I13" s="7">
        <v>9</v>
      </c>
      <c r="J13" s="7">
        <v>0</v>
      </c>
      <c r="K13" s="7">
        <v>0</v>
      </c>
      <c r="L13" s="7">
        <v>0</v>
      </c>
      <c r="M13" s="8">
        <f t="shared" si="0"/>
        <v>1419</v>
      </c>
      <c r="N13" s="7">
        <v>18</v>
      </c>
      <c r="O13" s="7">
        <v>1</v>
      </c>
      <c r="P13" s="9">
        <f t="shared" si="1"/>
        <v>1438</v>
      </c>
      <c r="Q13" s="10">
        <v>0.81730221969265793</v>
      </c>
      <c r="R13" s="10">
        <v>0.80762663631189524</v>
      </c>
      <c r="S13" s="12"/>
    </row>
    <row r="14" spans="2:19" s="2" customFormat="1" ht="15" customHeight="1" x14ac:dyDescent="0.2">
      <c r="B14" s="5" t="s">
        <v>19</v>
      </c>
      <c r="C14" s="6" t="s">
        <v>20</v>
      </c>
      <c r="D14" s="6" t="s">
        <v>34</v>
      </c>
      <c r="E14" s="7">
        <v>4150</v>
      </c>
      <c r="F14" s="7">
        <v>3914</v>
      </c>
      <c r="G14" s="7">
        <v>2033</v>
      </c>
      <c r="H14" s="7">
        <v>1755</v>
      </c>
      <c r="I14" s="7">
        <v>22</v>
      </c>
      <c r="J14" s="7">
        <v>0</v>
      </c>
      <c r="K14" s="7">
        <v>0</v>
      </c>
      <c r="L14" s="7">
        <v>0</v>
      </c>
      <c r="M14" s="8">
        <f t="shared" si="0"/>
        <v>3810</v>
      </c>
      <c r="N14" s="7">
        <v>46</v>
      </c>
      <c r="O14" s="7">
        <v>3</v>
      </c>
      <c r="P14" s="9">
        <f t="shared" si="1"/>
        <v>3859</v>
      </c>
      <c r="Q14" s="10">
        <v>0.94313253012048193</v>
      </c>
      <c r="R14" s="10">
        <v>0.91807228915662653</v>
      </c>
      <c r="S14" s="12"/>
    </row>
    <row r="15" spans="2:19" s="2" customFormat="1" ht="15" customHeight="1" x14ac:dyDescent="0.2">
      <c r="B15" s="5" t="s">
        <v>19</v>
      </c>
      <c r="C15" s="6" t="s">
        <v>20</v>
      </c>
      <c r="D15" s="6" t="s">
        <v>35</v>
      </c>
      <c r="E15" s="7">
        <v>6213</v>
      </c>
      <c r="F15" s="7">
        <v>6002</v>
      </c>
      <c r="G15" s="7">
        <v>1980</v>
      </c>
      <c r="H15" s="7">
        <v>3859</v>
      </c>
      <c r="I15" s="7">
        <v>120</v>
      </c>
      <c r="J15" s="7">
        <v>0</v>
      </c>
      <c r="K15" s="7">
        <v>0</v>
      </c>
      <c r="L15" s="7">
        <v>0</v>
      </c>
      <c r="M15" s="8">
        <f t="shared" si="0"/>
        <v>5959</v>
      </c>
      <c r="N15" s="7">
        <v>65</v>
      </c>
      <c r="O15" s="7">
        <v>1</v>
      </c>
      <c r="P15" s="9">
        <f t="shared" si="1"/>
        <v>6025</v>
      </c>
      <c r="Q15" s="10">
        <v>0.96603895058747791</v>
      </c>
      <c r="R15" s="10">
        <v>0.95911797843231938</v>
      </c>
      <c r="S15" s="12" t="s">
        <v>36</v>
      </c>
    </row>
    <row r="16" spans="2:19" s="2" customFormat="1" ht="15" customHeight="1" x14ac:dyDescent="0.2">
      <c r="B16" s="5" t="s">
        <v>19</v>
      </c>
      <c r="C16" s="6" t="s">
        <v>37</v>
      </c>
      <c r="D16" s="6" t="s">
        <v>38</v>
      </c>
      <c r="E16" s="7">
        <v>4013</v>
      </c>
      <c r="F16" s="7">
        <v>3628</v>
      </c>
      <c r="G16" s="7">
        <v>2520</v>
      </c>
      <c r="H16" s="7">
        <v>803</v>
      </c>
      <c r="I16" s="7">
        <v>226</v>
      </c>
      <c r="J16" s="7">
        <v>0</v>
      </c>
      <c r="K16" s="7">
        <v>0</v>
      </c>
      <c r="L16" s="7">
        <v>0</v>
      </c>
      <c r="M16" s="8">
        <f t="shared" si="0"/>
        <v>3549</v>
      </c>
      <c r="N16" s="7">
        <v>26</v>
      </c>
      <c r="O16" s="7">
        <v>1</v>
      </c>
      <c r="P16" s="9">
        <f t="shared" si="1"/>
        <v>3576</v>
      </c>
      <c r="Q16" s="10">
        <v>0.90406179915275353</v>
      </c>
      <c r="R16" s="10">
        <v>0.88437577871916273</v>
      </c>
      <c r="S16" s="13"/>
    </row>
    <row r="17" spans="2:19" s="2" customFormat="1" ht="15" customHeight="1" x14ac:dyDescent="0.2">
      <c r="B17" s="5" t="s">
        <v>19</v>
      </c>
      <c r="C17" s="6" t="s">
        <v>20</v>
      </c>
      <c r="D17" s="6" t="s">
        <v>39</v>
      </c>
      <c r="E17" s="7">
        <v>1701</v>
      </c>
      <c r="F17" s="7">
        <v>1637</v>
      </c>
      <c r="G17" s="7">
        <v>480</v>
      </c>
      <c r="H17" s="7">
        <v>1131</v>
      </c>
      <c r="I17" s="7">
        <v>15</v>
      </c>
      <c r="J17" s="7">
        <v>0</v>
      </c>
      <c r="K17" s="7">
        <v>0</v>
      </c>
      <c r="L17" s="7">
        <v>0</v>
      </c>
      <c r="M17" s="8">
        <f t="shared" si="0"/>
        <v>1626</v>
      </c>
      <c r="N17" s="7">
        <v>17</v>
      </c>
      <c r="O17" s="7">
        <v>0</v>
      </c>
      <c r="P17" s="9">
        <f t="shared" si="1"/>
        <v>1643</v>
      </c>
      <c r="Q17" s="10">
        <v>0.96237507348618456</v>
      </c>
      <c r="R17" s="10">
        <v>0.95590828924162252</v>
      </c>
      <c r="S17" s="12"/>
    </row>
    <row r="18" spans="2:19" s="2" customFormat="1" ht="15" customHeight="1" x14ac:dyDescent="0.2">
      <c r="B18" s="5" t="s">
        <v>19</v>
      </c>
      <c r="C18" s="6" t="s">
        <v>20</v>
      </c>
      <c r="D18" s="6" t="s">
        <v>40</v>
      </c>
      <c r="E18" s="7">
        <v>6356</v>
      </c>
      <c r="F18" s="7">
        <v>6180</v>
      </c>
      <c r="G18" s="7">
        <v>1778</v>
      </c>
      <c r="H18" s="7">
        <v>3275</v>
      </c>
      <c r="I18" s="7">
        <v>1103</v>
      </c>
      <c r="J18" s="7">
        <v>1</v>
      </c>
      <c r="K18" s="7">
        <v>0</v>
      </c>
      <c r="L18" s="7">
        <v>0</v>
      </c>
      <c r="M18" s="8">
        <f t="shared" si="0"/>
        <v>6157</v>
      </c>
      <c r="N18" s="7">
        <v>55</v>
      </c>
      <c r="O18" s="7">
        <v>0</v>
      </c>
      <c r="P18" s="9">
        <f t="shared" si="1"/>
        <v>6212</v>
      </c>
      <c r="Q18" s="10">
        <v>0.97230962869729387</v>
      </c>
      <c r="R18" s="10">
        <v>0.96869100062932667</v>
      </c>
      <c r="S18" s="12"/>
    </row>
    <row r="19" spans="2:19" s="2" customFormat="1" ht="15" customHeight="1" x14ac:dyDescent="0.2">
      <c r="B19" s="5" t="s">
        <v>19</v>
      </c>
      <c r="C19" s="6" t="s">
        <v>26</v>
      </c>
      <c r="D19" s="6" t="s">
        <v>41</v>
      </c>
      <c r="E19" s="7">
        <v>3074</v>
      </c>
      <c r="F19" s="7">
        <v>2979</v>
      </c>
      <c r="G19" s="7">
        <v>755</v>
      </c>
      <c r="H19" s="7">
        <v>1782</v>
      </c>
      <c r="I19" s="7">
        <v>399</v>
      </c>
      <c r="J19" s="7">
        <v>13</v>
      </c>
      <c r="K19" s="7">
        <v>0</v>
      </c>
      <c r="L19" s="7">
        <v>0</v>
      </c>
      <c r="M19" s="8">
        <f t="shared" si="0"/>
        <v>2949</v>
      </c>
      <c r="N19" s="7">
        <v>36</v>
      </c>
      <c r="O19" s="7">
        <v>0</v>
      </c>
      <c r="P19" s="9">
        <f t="shared" si="1"/>
        <v>2985</v>
      </c>
      <c r="Q19" s="10">
        <v>0.96909564085881583</v>
      </c>
      <c r="R19" s="10">
        <v>0.95933636955107349</v>
      </c>
      <c r="S19" s="12"/>
    </row>
    <row r="20" spans="2:19" s="2" customFormat="1" ht="15" customHeight="1" x14ac:dyDescent="0.2">
      <c r="B20" s="5" t="s">
        <v>19</v>
      </c>
      <c r="C20" s="6" t="s">
        <v>20</v>
      </c>
      <c r="D20" s="6" t="s">
        <v>42</v>
      </c>
      <c r="E20" s="7">
        <v>11385</v>
      </c>
      <c r="F20" s="7">
        <v>10870</v>
      </c>
      <c r="G20" s="7">
        <v>5266</v>
      </c>
      <c r="H20" s="7">
        <v>4806</v>
      </c>
      <c r="I20" s="7">
        <v>705</v>
      </c>
      <c r="J20" s="7">
        <v>51</v>
      </c>
      <c r="K20" s="7">
        <v>1</v>
      </c>
      <c r="L20" s="7">
        <v>0</v>
      </c>
      <c r="M20" s="8">
        <f t="shared" si="0"/>
        <v>10829</v>
      </c>
      <c r="N20" s="7">
        <v>97</v>
      </c>
      <c r="O20" s="7">
        <v>4</v>
      </c>
      <c r="P20" s="9">
        <f t="shared" si="1"/>
        <v>10930</v>
      </c>
      <c r="Q20" s="10">
        <v>0.95476504172156351</v>
      </c>
      <c r="R20" s="10">
        <v>0.9511638120333773</v>
      </c>
      <c r="S20" s="12"/>
    </row>
    <row r="21" spans="2:19" s="2" customFormat="1" ht="15" customHeight="1" x14ac:dyDescent="0.2">
      <c r="B21" s="5" t="s">
        <v>19</v>
      </c>
      <c r="C21" s="6" t="s">
        <v>20</v>
      </c>
      <c r="D21" s="6" t="s">
        <v>43</v>
      </c>
      <c r="E21" s="7">
        <v>15279</v>
      </c>
      <c r="F21" s="7">
        <v>11169</v>
      </c>
      <c r="G21" s="7">
        <v>253</v>
      </c>
      <c r="H21" s="7">
        <v>4669</v>
      </c>
      <c r="I21" s="7">
        <v>5137</v>
      </c>
      <c r="J21" s="7">
        <v>3</v>
      </c>
      <c r="K21" s="7">
        <v>0</v>
      </c>
      <c r="L21" s="7">
        <v>0</v>
      </c>
      <c r="M21" s="8">
        <f t="shared" si="0"/>
        <v>10062</v>
      </c>
      <c r="N21" s="7">
        <v>70</v>
      </c>
      <c r="O21" s="7">
        <v>1</v>
      </c>
      <c r="P21" s="9">
        <f t="shared" si="1"/>
        <v>10133</v>
      </c>
      <c r="Q21" s="10">
        <v>0.731003337914785</v>
      </c>
      <c r="R21" s="10">
        <v>0.65855095228745342</v>
      </c>
      <c r="S21" s="12"/>
    </row>
    <row r="22" spans="2:19" s="2" customFormat="1" ht="15" customHeight="1" x14ac:dyDescent="0.2">
      <c r="B22" s="5" t="s">
        <v>19</v>
      </c>
      <c r="C22" s="6" t="s">
        <v>26</v>
      </c>
      <c r="D22" s="6" t="s">
        <v>44</v>
      </c>
      <c r="E22" s="7">
        <v>1709</v>
      </c>
      <c r="F22" s="7">
        <v>1632</v>
      </c>
      <c r="G22" s="7">
        <v>810</v>
      </c>
      <c r="H22" s="7">
        <v>594</v>
      </c>
      <c r="I22" s="7">
        <v>219</v>
      </c>
      <c r="J22" s="7">
        <v>2</v>
      </c>
      <c r="K22" s="7">
        <v>1</v>
      </c>
      <c r="L22" s="7">
        <v>0</v>
      </c>
      <c r="M22" s="8">
        <f t="shared" si="0"/>
        <v>1626</v>
      </c>
      <c r="N22" s="7">
        <v>11</v>
      </c>
      <c r="O22" s="7">
        <v>0</v>
      </c>
      <c r="P22" s="9">
        <f t="shared" si="1"/>
        <v>1637</v>
      </c>
      <c r="Q22" s="10">
        <v>0.95494441193680513</v>
      </c>
      <c r="R22" s="10">
        <v>0.95143358689291979</v>
      </c>
      <c r="S22" s="12"/>
    </row>
    <row r="23" spans="2:19" s="2" customFormat="1" ht="15" customHeight="1" x14ac:dyDescent="0.2">
      <c r="B23" s="5" t="s">
        <v>19</v>
      </c>
      <c r="C23" s="6" t="s">
        <v>20</v>
      </c>
      <c r="D23" s="6" t="s">
        <v>45</v>
      </c>
      <c r="E23" s="7">
        <v>9085</v>
      </c>
      <c r="F23" s="7">
        <v>8685</v>
      </c>
      <c r="G23" s="7">
        <v>1183</v>
      </c>
      <c r="H23" s="7">
        <v>4956</v>
      </c>
      <c r="I23" s="7">
        <v>2130</v>
      </c>
      <c r="J23" s="7">
        <v>326</v>
      </c>
      <c r="K23" s="7">
        <v>0</v>
      </c>
      <c r="L23" s="7">
        <v>2</v>
      </c>
      <c r="M23" s="8">
        <f t="shared" si="0"/>
        <v>8597</v>
      </c>
      <c r="N23" s="7">
        <v>172</v>
      </c>
      <c r="O23" s="7">
        <v>1</v>
      </c>
      <c r="P23" s="9">
        <f t="shared" si="1"/>
        <v>8770</v>
      </c>
      <c r="Q23" s="10">
        <v>0.9559713813979086</v>
      </c>
      <c r="R23" s="10">
        <v>0.94628508530544853</v>
      </c>
      <c r="S23" s="12" t="s">
        <v>46</v>
      </c>
    </row>
    <row r="24" spans="2:19" s="2" customFormat="1" ht="15" customHeight="1" x14ac:dyDescent="0.2">
      <c r="B24" s="5" t="s">
        <v>19</v>
      </c>
      <c r="C24" s="6" t="s">
        <v>37</v>
      </c>
      <c r="D24" s="6" t="s">
        <v>47</v>
      </c>
      <c r="E24" s="7">
        <v>46712</v>
      </c>
      <c r="F24" s="7">
        <v>34840</v>
      </c>
      <c r="G24" s="7">
        <v>4926</v>
      </c>
      <c r="H24" s="7">
        <v>13813</v>
      </c>
      <c r="I24" s="7">
        <v>10153</v>
      </c>
      <c r="J24" s="7">
        <v>3179</v>
      </c>
      <c r="K24" s="7">
        <v>281</v>
      </c>
      <c r="L24" s="7">
        <v>0</v>
      </c>
      <c r="M24" s="8">
        <f t="shared" si="0"/>
        <v>32352</v>
      </c>
      <c r="N24" s="7">
        <v>534</v>
      </c>
      <c r="O24" s="7">
        <v>5</v>
      </c>
      <c r="P24" s="9">
        <f t="shared" si="1"/>
        <v>32891</v>
      </c>
      <c r="Q24" s="10">
        <v>0.74584689159102591</v>
      </c>
      <c r="R24" s="10">
        <v>0.6925843466346977</v>
      </c>
      <c r="S24" s="12"/>
    </row>
    <row r="25" spans="2:19" s="2" customFormat="1" ht="15" customHeight="1" x14ac:dyDescent="0.2">
      <c r="B25" s="5" t="s">
        <v>19</v>
      </c>
      <c r="C25" s="6" t="s">
        <v>20</v>
      </c>
      <c r="D25" s="6" t="s">
        <v>48</v>
      </c>
      <c r="E25" s="7">
        <v>8655</v>
      </c>
      <c r="F25" s="7">
        <v>7666</v>
      </c>
      <c r="G25" s="7">
        <v>2570</v>
      </c>
      <c r="H25" s="7">
        <v>4223</v>
      </c>
      <c r="I25" s="7">
        <v>717</v>
      </c>
      <c r="J25" s="7">
        <v>140</v>
      </c>
      <c r="K25" s="7">
        <v>1</v>
      </c>
      <c r="L25" s="7">
        <v>0</v>
      </c>
      <c r="M25" s="8">
        <f t="shared" si="0"/>
        <v>7651</v>
      </c>
      <c r="N25" s="7">
        <v>86</v>
      </c>
      <c r="O25" s="7">
        <v>1</v>
      </c>
      <c r="P25" s="9">
        <f t="shared" si="1"/>
        <v>7738</v>
      </c>
      <c r="Q25" s="10">
        <v>0.88573079145002886</v>
      </c>
      <c r="R25" s="10">
        <v>0.88399768919699595</v>
      </c>
      <c r="S25" s="12"/>
    </row>
    <row r="26" spans="2:19" s="2" customFormat="1" ht="15" customHeight="1" x14ac:dyDescent="0.2">
      <c r="B26" s="5" t="s">
        <v>19</v>
      </c>
      <c r="C26" s="6" t="s">
        <v>37</v>
      </c>
      <c r="D26" s="6" t="s">
        <v>49</v>
      </c>
      <c r="E26" s="7">
        <v>15719</v>
      </c>
      <c r="F26" s="7">
        <v>12704</v>
      </c>
      <c r="G26" s="7">
        <v>1536</v>
      </c>
      <c r="H26" s="7">
        <v>645</v>
      </c>
      <c r="I26" s="7">
        <v>1064</v>
      </c>
      <c r="J26" s="7">
        <v>8983</v>
      </c>
      <c r="K26" s="7">
        <v>318</v>
      </c>
      <c r="L26" s="7">
        <v>0</v>
      </c>
      <c r="M26" s="8">
        <f t="shared" si="0"/>
        <v>12546</v>
      </c>
      <c r="N26" s="7">
        <v>67</v>
      </c>
      <c r="O26" s="7">
        <v>2</v>
      </c>
      <c r="P26" s="9">
        <f t="shared" si="1"/>
        <v>12615</v>
      </c>
      <c r="Q26" s="10">
        <v>0.80819390546472425</v>
      </c>
      <c r="R26" s="10">
        <v>0.79814237546917743</v>
      </c>
      <c r="S26" s="12" t="s">
        <v>50</v>
      </c>
    </row>
    <row r="27" spans="2:19" s="2" customFormat="1" ht="15" customHeight="1" x14ac:dyDescent="0.2">
      <c r="B27" s="5" t="s">
        <v>19</v>
      </c>
      <c r="C27" s="6" t="s">
        <v>51</v>
      </c>
      <c r="D27" s="6" t="s">
        <v>52</v>
      </c>
      <c r="E27" s="7">
        <v>138620</v>
      </c>
      <c r="F27" s="7">
        <v>126580</v>
      </c>
      <c r="G27" s="7">
        <v>33024</v>
      </c>
      <c r="H27" s="7">
        <v>63878</v>
      </c>
      <c r="I27" s="7">
        <v>17554</v>
      </c>
      <c r="J27" s="7">
        <v>9076</v>
      </c>
      <c r="K27" s="7">
        <v>2488</v>
      </c>
      <c r="L27" s="7">
        <v>113</v>
      </c>
      <c r="M27" s="8">
        <f t="shared" si="0"/>
        <v>126133</v>
      </c>
      <c r="N27" s="7">
        <v>1760</v>
      </c>
      <c r="O27" s="7">
        <v>32</v>
      </c>
      <c r="P27" s="9">
        <f t="shared" si="1"/>
        <v>127925</v>
      </c>
      <c r="Q27" s="10">
        <v>0.91314384648679847</v>
      </c>
      <c r="R27" s="10">
        <v>0.90991920357812728</v>
      </c>
      <c r="S27" s="12" t="s">
        <v>53</v>
      </c>
    </row>
    <row r="28" spans="2:19" s="2" customFormat="1" ht="15" customHeight="1" x14ac:dyDescent="0.2">
      <c r="B28" s="5" t="s">
        <v>19</v>
      </c>
      <c r="C28" s="6" t="s">
        <v>51</v>
      </c>
      <c r="D28" s="6" t="s">
        <v>54</v>
      </c>
      <c r="E28" s="7">
        <v>4495</v>
      </c>
      <c r="F28" s="7">
        <v>4316</v>
      </c>
      <c r="G28" s="7">
        <v>1862</v>
      </c>
      <c r="H28" s="7">
        <v>2308</v>
      </c>
      <c r="I28" s="7">
        <v>124</v>
      </c>
      <c r="J28" s="7">
        <v>2</v>
      </c>
      <c r="K28" s="7">
        <v>0</v>
      </c>
      <c r="L28" s="7">
        <v>0</v>
      </c>
      <c r="M28" s="8">
        <f t="shared" si="0"/>
        <v>4296</v>
      </c>
      <c r="N28" s="7">
        <v>29</v>
      </c>
      <c r="O28" s="7">
        <v>0</v>
      </c>
      <c r="P28" s="9">
        <f t="shared" si="1"/>
        <v>4325</v>
      </c>
      <c r="Q28" s="10">
        <v>0.96017797552836481</v>
      </c>
      <c r="R28" s="10">
        <v>0.95572858731924359</v>
      </c>
      <c r="S28" s="12"/>
    </row>
    <row r="29" spans="2:19" s="2" customFormat="1" ht="15" customHeight="1" x14ac:dyDescent="0.2">
      <c r="B29" s="5" t="s">
        <v>19</v>
      </c>
      <c r="C29" s="6" t="s">
        <v>51</v>
      </c>
      <c r="D29" s="6" t="s">
        <v>55</v>
      </c>
      <c r="E29" s="7">
        <v>2213</v>
      </c>
      <c r="F29" s="7">
        <v>2059</v>
      </c>
      <c r="G29" s="7">
        <v>659</v>
      </c>
      <c r="H29" s="7">
        <v>1288</v>
      </c>
      <c r="I29" s="7">
        <v>115</v>
      </c>
      <c r="J29" s="7">
        <v>0</v>
      </c>
      <c r="K29" s="7">
        <v>0</v>
      </c>
      <c r="L29" s="7">
        <v>0</v>
      </c>
      <c r="M29" s="8">
        <f t="shared" si="0"/>
        <v>2062</v>
      </c>
      <c r="N29" s="7">
        <v>30</v>
      </c>
      <c r="O29" s="7">
        <v>0</v>
      </c>
      <c r="P29" s="9">
        <f t="shared" si="1"/>
        <v>2092</v>
      </c>
      <c r="Q29" s="10">
        <v>0.93041120650700404</v>
      </c>
      <c r="R29" s="10">
        <v>0.93176683235427027</v>
      </c>
      <c r="S29" s="12"/>
    </row>
    <row r="30" spans="2:19" s="2" customFormat="1" ht="15" customHeight="1" x14ac:dyDescent="0.2">
      <c r="B30" s="5" t="s">
        <v>19</v>
      </c>
      <c r="C30" s="6" t="s">
        <v>51</v>
      </c>
      <c r="D30" s="6" t="s">
        <v>56</v>
      </c>
      <c r="E30" s="7">
        <v>6545</v>
      </c>
      <c r="F30" s="7">
        <v>6227</v>
      </c>
      <c r="G30" s="7">
        <v>2001</v>
      </c>
      <c r="H30" s="7">
        <v>3202</v>
      </c>
      <c r="I30" s="7">
        <v>877</v>
      </c>
      <c r="J30" s="7">
        <v>119</v>
      </c>
      <c r="K30" s="7">
        <v>0</v>
      </c>
      <c r="L30" s="7">
        <v>0</v>
      </c>
      <c r="M30" s="8">
        <f t="shared" si="0"/>
        <v>6199</v>
      </c>
      <c r="N30" s="7">
        <v>70</v>
      </c>
      <c r="O30" s="7">
        <v>1</v>
      </c>
      <c r="P30" s="9">
        <f t="shared" si="1"/>
        <v>6270</v>
      </c>
      <c r="Q30" s="10">
        <v>0.95141329258976315</v>
      </c>
      <c r="R30" s="10">
        <v>0.94713521772345299</v>
      </c>
      <c r="S30" s="12" t="s">
        <v>57</v>
      </c>
    </row>
    <row r="31" spans="2:19" s="2" customFormat="1" ht="15" customHeight="1" x14ac:dyDescent="0.2">
      <c r="B31" s="5" t="s">
        <v>19</v>
      </c>
      <c r="C31" s="6" t="s">
        <v>51</v>
      </c>
      <c r="D31" s="6" t="s">
        <v>58</v>
      </c>
      <c r="E31" s="7">
        <v>8639</v>
      </c>
      <c r="F31" s="7">
        <v>7794</v>
      </c>
      <c r="G31" s="7">
        <v>2001</v>
      </c>
      <c r="H31" s="7">
        <v>5047</v>
      </c>
      <c r="I31" s="7">
        <v>539</v>
      </c>
      <c r="J31" s="7">
        <v>178</v>
      </c>
      <c r="K31" s="7">
        <v>1</v>
      </c>
      <c r="L31" s="7">
        <v>1</v>
      </c>
      <c r="M31" s="8">
        <f t="shared" si="0"/>
        <v>7767</v>
      </c>
      <c r="N31" s="7">
        <v>90</v>
      </c>
      <c r="O31" s="7">
        <v>3</v>
      </c>
      <c r="P31" s="9">
        <f t="shared" si="1"/>
        <v>7860</v>
      </c>
      <c r="Q31" s="10">
        <v>0.90218775321217737</v>
      </c>
      <c r="R31" s="10">
        <v>0.89906239148049538</v>
      </c>
      <c r="S31" s="12"/>
    </row>
    <row r="32" spans="2:19" s="2" customFormat="1" ht="15" customHeight="1" x14ac:dyDescent="0.2">
      <c r="B32" s="5" t="s">
        <v>19</v>
      </c>
      <c r="C32" s="6" t="s">
        <v>51</v>
      </c>
      <c r="D32" s="6" t="s">
        <v>59</v>
      </c>
      <c r="E32" s="7">
        <v>2530</v>
      </c>
      <c r="F32" s="7">
        <v>2414</v>
      </c>
      <c r="G32" s="7">
        <v>1690</v>
      </c>
      <c r="H32" s="7">
        <v>635</v>
      </c>
      <c r="I32" s="7">
        <v>79</v>
      </c>
      <c r="J32" s="7">
        <v>0</v>
      </c>
      <c r="K32" s="7">
        <v>0</v>
      </c>
      <c r="L32" s="7">
        <v>0</v>
      </c>
      <c r="M32" s="8">
        <f t="shared" si="0"/>
        <v>2404</v>
      </c>
      <c r="N32" s="7">
        <v>8</v>
      </c>
      <c r="O32" s="7">
        <v>2</v>
      </c>
      <c r="P32" s="9">
        <f t="shared" si="1"/>
        <v>2414</v>
      </c>
      <c r="Q32" s="10">
        <v>0.95415019762845854</v>
      </c>
      <c r="R32" s="10">
        <v>0.95019762845849798</v>
      </c>
      <c r="S32" s="12"/>
    </row>
    <row r="33" spans="2:19" s="2" customFormat="1" ht="15" customHeight="1" x14ac:dyDescent="0.2">
      <c r="B33" s="5" t="s">
        <v>19</v>
      </c>
      <c r="C33" s="6" t="s">
        <v>51</v>
      </c>
      <c r="D33" s="6" t="s">
        <v>60</v>
      </c>
      <c r="E33" s="7">
        <v>1350</v>
      </c>
      <c r="F33" s="7">
        <v>1268</v>
      </c>
      <c r="G33" s="7">
        <v>910</v>
      </c>
      <c r="H33" s="7">
        <v>306</v>
      </c>
      <c r="I33" s="7">
        <v>48</v>
      </c>
      <c r="J33" s="7">
        <v>0</v>
      </c>
      <c r="K33" s="7">
        <v>0</v>
      </c>
      <c r="L33" s="7">
        <v>0</v>
      </c>
      <c r="M33" s="8">
        <f t="shared" si="0"/>
        <v>1264</v>
      </c>
      <c r="N33" s="7">
        <v>11</v>
      </c>
      <c r="O33" s="7">
        <v>0</v>
      </c>
      <c r="P33" s="9">
        <f t="shared" si="1"/>
        <v>1275</v>
      </c>
      <c r="Q33" s="10">
        <v>0.93925925925925924</v>
      </c>
      <c r="R33" s="10">
        <v>0.93629629629629629</v>
      </c>
      <c r="S33" s="12"/>
    </row>
    <row r="34" spans="2:19" s="2" customFormat="1" ht="15" customHeight="1" x14ac:dyDescent="0.2">
      <c r="B34" s="5" t="s">
        <v>19</v>
      </c>
      <c r="C34" s="6" t="s">
        <v>51</v>
      </c>
      <c r="D34" s="6" t="s">
        <v>61</v>
      </c>
      <c r="E34" s="7">
        <v>9399</v>
      </c>
      <c r="F34" s="7">
        <v>8854</v>
      </c>
      <c r="G34" s="7">
        <v>4914</v>
      </c>
      <c r="H34" s="7">
        <v>3414</v>
      </c>
      <c r="I34" s="7">
        <v>516</v>
      </c>
      <c r="J34" s="7">
        <v>0</v>
      </c>
      <c r="K34" s="7">
        <v>0</v>
      </c>
      <c r="L34" s="7">
        <v>0</v>
      </c>
      <c r="M34" s="8">
        <f t="shared" si="0"/>
        <v>8844</v>
      </c>
      <c r="N34" s="7">
        <v>35</v>
      </c>
      <c r="O34" s="7">
        <v>1</v>
      </c>
      <c r="P34" s="9">
        <f t="shared" si="1"/>
        <v>8880</v>
      </c>
      <c r="Q34" s="10">
        <v>0.94201510799021171</v>
      </c>
      <c r="R34" s="10">
        <v>0.94095116501755505</v>
      </c>
      <c r="S34" s="12"/>
    </row>
    <row r="35" spans="2:19" s="2" customFormat="1" ht="15" customHeight="1" x14ac:dyDescent="0.2">
      <c r="B35" s="5" t="s">
        <v>19</v>
      </c>
      <c r="C35" s="6" t="s">
        <v>51</v>
      </c>
      <c r="D35" s="6" t="s">
        <v>62</v>
      </c>
      <c r="E35" s="7">
        <v>1601</v>
      </c>
      <c r="F35" s="7">
        <v>1525</v>
      </c>
      <c r="G35" s="7">
        <v>443</v>
      </c>
      <c r="H35" s="7">
        <v>960</v>
      </c>
      <c r="I35" s="7">
        <v>113</v>
      </c>
      <c r="J35" s="7">
        <v>1</v>
      </c>
      <c r="K35" s="7">
        <v>0</v>
      </c>
      <c r="L35" s="7">
        <v>0</v>
      </c>
      <c r="M35" s="8">
        <f t="shared" si="0"/>
        <v>1517</v>
      </c>
      <c r="N35" s="7">
        <v>12</v>
      </c>
      <c r="O35" s="7">
        <v>0</v>
      </c>
      <c r="P35" s="9">
        <f t="shared" si="1"/>
        <v>1529</v>
      </c>
      <c r="Q35" s="10">
        <v>0.95252966895690194</v>
      </c>
      <c r="R35" s="10">
        <v>0.94753279200499685</v>
      </c>
      <c r="S35" s="12"/>
    </row>
    <row r="36" spans="2:19" s="2" customFormat="1" ht="15" customHeight="1" x14ac:dyDescent="0.2">
      <c r="B36" s="5" t="s">
        <v>19</v>
      </c>
      <c r="C36" s="6" t="s">
        <v>51</v>
      </c>
      <c r="D36" s="6" t="s">
        <v>63</v>
      </c>
      <c r="E36" s="7">
        <v>1136</v>
      </c>
      <c r="F36" s="7">
        <v>1032</v>
      </c>
      <c r="G36" s="7">
        <v>206</v>
      </c>
      <c r="H36" s="7">
        <v>716</v>
      </c>
      <c r="I36" s="7">
        <v>109</v>
      </c>
      <c r="J36" s="7">
        <v>0</v>
      </c>
      <c r="K36" s="7">
        <v>0</v>
      </c>
      <c r="L36" s="7">
        <v>0</v>
      </c>
      <c r="M36" s="8">
        <f t="shared" si="0"/>
        <v>1031</v>
      </c>
      <c r="N36" s="7">
        <v>12</v>
      </c>
      <c r="O36" s="7">
        <v>0</v>
      </c>
      <c r="P36" s="9">
        <f t="shared" si="1"/>
        <v>1043</v>
      </c>
      <c r="Q36" s="10">
        <v>0.90845070422535212</v>
      </c>
      <c r="R36" s="10">
        <v>0.90757042253521125</v>
      </c>
      <c r="S36" s="12"/>
    </row>
    <row r="37" spans="2:19" s="2" customFormat="1" ht="15" customHeight="1" x14ac:dyDescent="0.2">
      <c r="B37" s="5" t="s">
        <v>19</v>
      </c>
      <c r="C37" s="6" t="s">
        <v>51</v>
      </c>
      <c r="D37" s="6" t="s">
        <v>64</v>
      </c>
      <c r="E37" s="7">
        <v>2535</v>
      </c>
      <c r="F37" s="7">
        <v>2188</v>
      </c>
      <c r="G37" s="7">
        <v>1031</v>
      </c>
      <c r="H37" s="7">
        <v>1115</v>
      </c>
      <c r="I37" s="7">
        <v>2</v>
      </c>
      <c r="J37" s="7">
        <v>0</v>
      </c>
      <c r="K37" s="7">
        <v>0</v>
      </c>
      <c r="L37" s="7">
        <v>0</v>
      </c>
      <c r="M37" s="8">
        <f t="shared" si="0"/>
        <v>2148</v>
      </c>
      <c r="N37" s="7">
        <v>15</v>
      </c>
      <c r="O37" s="7">
        <v>1</v>
      </c>
      <c r="P37" s="9">
        <f t="shared" si="1"/>
        <v>2164</v>
      </c>
      <c r="Q37" s="10">
        <v>0.86311637080867853</v>
      </c>
      <c r="R37" s="10">
        <v>0.84733727810650883</v>
      </c>
      <c r="S37" s="12"/>
    </row>
    <row r="38" spans="2:19" s="2" customFormat="1" ht="15" customHeight="1" x14ac:dyDescent="0.2">
      <c r="B38" s="5" t="s">
        <v>19</v>
      </c>
      <c r="C38" s="6" t="s">
        <v>51</v>
      </c>
      <c r="D38" s="6" t="s">
        <v>65</v>
      </c>
      <c r="E38" s="7">
        <v>3126</v>
      </c>
      <c r="F38" s="7">
        <v>2882</v>
      </c>
      <c r="G38" s="7">
        <v>2176</v>
      </c>
      <c r="H38" s="7">
        <v>662</v>
      </c>
      <c r="I38" s="7">
        <v>26</v>
      </c>
      <c r="J38" s="7">
        <v>1</v>
      </c>
      <c r="K38" s="7">
        <v>0</v>
      </c>
      <c r="L38" s="7">
        <v>0</v>
      </c>
      <c r="M38" s="8">
        <f t="shared" si="0"/>
        <v>2865</v>
      </c>
      <c r="N38" s="7">
        <v>26</v>
      </c>
      <c r="O38" s="7">
        <v>0</v>
      </c>
      <c r="P38" s="9">
        <f t="shared" si="1"/>
        <v>2891</v>
      </c>
      <c r="Q38" s="10">
        <v>0.92194497760716576</v>
      </c>
      <c r="R38" s="10">
        <v>0.91650671785028792</v>
      </c>
      <c r="S38" s="12" t="s">
        <v>66</v>
      </c>
    </row>
    <row r="39" spans="2:19" s="2" customFormat="1" ht="15" customHeight="1" x14ac:dyDescent="0.2">
      <c r="B39" s="5" t="s">
        <v>19</v>
      </c>
      <c r="C39" s="6" t="s">
        <v>51</v>
      </c>
      <c r="D39" s="6" t="s">
        <v>67</v>
      </c>
      <c r="E39" s="7">
        <v>2298</v>
      </c>
      <c r="F39" s="7">
        <v>2197</v>
      </c>
      <c r="G39" s="7">
        <v>1443</v>
      </c>
      <c r="H39" s="7">
        <v>735</v>
      </c>
      <c r="I39" s="7">
        <v>1</v>
      </c>
      <c r="J39" s="7">
        <v>0</v>
      </c>
      <c r="K39" s="7">
        <v>0</v>
      </c>
      <c r="L39" s="7">
        <v>0</v>
      </c>
      <c r="M39" s="8">
        <f t="shared" si="0"/>
        <v>2179</v>
      </c>
      <c r="N39" s="7">
        <v>21</v>
      </c>
      <c r="O39" s="7">
        <v>0</v>
      </c>
      <c r="P39" s="9">
        <f t="shared" si="1"/>
        <v>2200</v>
      </c>
      <c r="Q39" s="10">
        <v>0.95604873803307222</v>
      </c>
      <c r="R39" s="10">
        <v>0.94821583986074842</v>
      </c>
      <c r="S39" s="12"/>
    </row>
    <row r="40" spans="2:19" s="2" customFormat="1" ht="15" customHeight="1" x14ac:dyDescent="0.2">
      <c r="B40" s="5" t="s">
        <v>19</v>
      </c>
      <c r="C40" s="6" t="s">
        <v>20</v>
      </c>
      <c r="D40" s="6" t="s">
        <v>68</v>
      </c>
      <c r="E40" s="7">
        <v>1703</v>
      </c>
      <c r="F40" s="7">
        <v>1600</v>
      </c>
      <c r="G40" s="7">
        <v>695</v>
      </c>
      <c r="H40" s="7">
        <v>826</v>
      </c>
      <c r="I40" s="7">
        <v>28</v>
      </c>
      <c r="J40" s="7">
        <v>3</v>
      </c>
      <c r="K40" s="7">
        <v>0</v>
      </c>
      <c r="L40" s="7">
        <v>0</v>
      </c>
      <c r="M40" s="8">
        <f t="shared" si="0"/>
        <v>1552</v>
      </c>
      <c r="N40" s="7">
        <v>4</v>
      </c>
      <c r="O40" s="7">
        <v>0</v>
      </c>
      <c r="P40" s="9">
        <f t="shared" si="1"/>
        <v>1556</v>
      </c>
      <c r="Q40" s="10">
        <v>0.93951849677040522</v>
      </c>
      <c r="R40" s="10">
        <v>0.91133294186729297</v>
      </c>
      <c r="S40" s="12" t="s">
        <v>69</v>
      </c>
    </row>
    <row r="41" spans="2:19" s="2" customFormat="1" ht="15" customHeight="1" x14ac:dyDescent="0.2">
      <c r="B41" s="5" t="s">
        <v>19</v>
      </c>
      <c r="C41" s="6" t="s">
        <v>51</v>
      </c>
      <c r="D41" s="6" t="s">
        <v>70</v>
      </c>
      <c r="E41" s="7">
        <v>7247</v>
      </c>
      <c r="F41" s="7">
        <v>6797</v>
      </c>
      <c r="G41" s="7">
        <v>2573</v>
      </c>
      <c r="H41" s="7">
        <v>4081</v>
      </c>
      <c r="I41" s="7">
        <v>119</v>
      </c>
      <c r="J41" s="7">
        <v>4</v>
      </c>
      <c r="K41" s="7">
        <v>0</v>
      </c>
      <c r="L41" s="7">
        <v>0</v>
      </c>
      <c r="M41" s="8">
        <f t="shared" si="0"/>
        <v>6777</v>
      </c>
      <c r="N41" s="7">
        <v>35</v>
      </c>
      <c r="O41" s="7">
        <v>0</v>
      </c>
      <c r="P41" s="9">
        <f t="shared" si="1"/>
        <v>6812</v>
      </c>
      <c r="Q41" s="10">
        <v>0.93790534014074789</v>
      </c>
      <c r="R41" s="10">
        <v>0.93514557748033666</v>
      </c>
      <c r="S41" s="12"/>
    </row>
    <row r="42" spans="2:19" s="2" customFormat="1" ht="15" customHeight="1" x14ac:dyDescent="0.2">
      <c r="B42" s="5" t="s">
        <v>19</v>
      </c>
      <c r="C42" s="6" t="s">
        <v>20</v>
      </c>
      <c r="D42" s="6" t="s">
        <v>71</v>
      </c>
      <c r="E42" s="7">
        <v>3108</v>
      </c>
      <c r="F42" s="7">
        <v>2642</v>
      </c>
      <c r="G42" s="7">
        <v>1076</v>
      </c>
      <c r="H42" s="7">
        <v>1353</v>
      </c>
      <c r="I42" s="7">
        <v>211</v>
      </c>
      <c r="J42" s="7">
        <v>0</v>
      </c>
      <c r="K42" s="7">
        <v>0</v>
      </c>
      <c r="L42" s="7">
        <v>0</v>
      </c>
      <c r="M42" s="8">
        <f t="shared" si="0"/>
        <v>2640</v>
      </c>
      <c r="N42" s="7">
        <v>6</v>
      </c>
      <c r="O42" s="7">
        <v>1</v>
      </c>
      <c r="P42" s="9">
        <f t="shared" si="1"/>
        <v>2647</v>
      </c>
      <c r="Q42" s="10">
        <v>0.8500643500643501</v>
      </c>
      <c r="R42" s="10">
        <v>0.84942084942084939</v>
      </c>
      <c r="S42" s="12"/>
    </row>
    <row r="43" spans="2:19" s="2" customFormat="1" ht="15" customHeight="1" x14ac:dyDescent="0.2">
      <c r="B43" s="5" t="s">
        <v>19</v>
      </c>
      <c r="C43" s="6" t="s">
        <v>51</v>
      </c>
      <c r="D43" s="6" t="s">
        <v>72</v>
      </c>
      <c r="E43" s="7">
        <v>10639</v>
      </c>
      <c r="F43" s="7">
        <v>10077</v>
      </c>
      <c r="G43" s="7">
        <v>3348</v>
      </c>
      <c r="H43" s="7">
        <v>5562</v>
      </c>
      <c r="I43" s="7">
        <v>1134</v>
      </c>
      <c r="J43" s="7">
        <v>5</v>
      </c>
      <c r="K43" s="7">
        <v>0</v>
      </c>
      <c r="L43" s="7">
        <v>0</v>
      </c>
      <c r="M43" s="8">
        <f t="shared" si="0"/>
        <v>10049</v>
      </c>
      <c r="N43" s="7">
        <v>111</v>
      </c>
      <c r="O43" s="7">
        <v>0</v>
      </c>
      <c r="P43" s="9">
        <f t="shared" si="1"/>
        <v>10160</v>
      </c>
      <c r="Q43" s="10">
        <v>0.9471754864178964</v>
      </c>
      <c r="R43" s="10">
        <v>0.94454366011843216</v>
      </c>
      <c r="S43" s="14"/>
    </row>
    <row r="44" spans="2:19" s="2" customFormat="1" ht="15" customHeight="1" x14ac:dyDescent="0.2">
      <c r="B44" s="5" t="s">
        <v>19</v>
      </c>
      <c r="C44" s="6" t="s">
        <v>20</v>
      </c>
      <c r="D44" s="6" t="s">
        <v>73</v>
      </c>
      <c r="E44" s="7">
        <v>9717</v>
      </c>
      <c r="F44" s="7">
        <v>9285</v>
      </c>
      <c r="G44" s="7">
        <v>4283</v>
      </c>
      <c r="H44" s="7">
        <v>3837</v>
      </c>
      <c r="I44" s="7">
        <v>1137</v>
      </c>
      <c r="J44" s="7">
        <v>2</v>
      </c>
      <c r="K44" s="7">
        <v>0</v>
      </c>
      <c r="L44" s="7">
        <v>0</v>
      </c>
      <c r="M44" s="8">
        <f t="shared" si="0"/>
        <v>9259</v>
      </c>
      <c r="N44" s="7">
        <v>80</v>
      </c>
      <c r="O44" s="7">
        <v>1</v>
      </c>
      <c r="P44" s="9">
        <f t="shared" si="1"/>
        <v>9340</v>
      </c>
      <c r="Q44" s="10">
        <v>0.95554183389935166</v>
      </c>
      <c r="R44" s="10">
        <v>0.95286611093959039</v>
      </c>
      <c r="S44" s="12"/>
    </row>
    <row r="45" spans="2:19" s="2" customFormat="1" ht="15" customHeight="1" x14ac:dyDescent="0.2">
      <c r="B45" s="5" t="s">
        <v>19</v>
      </c>
      <c r="C45" s="6" t="s">
        <v>51</v>
      </c>
      <c r="D45" s="6" t="s">
        <v>74</v>
      </c>
      <c r="E45" s="7">
        <v>5715</v>
      </c>
      <c r="F45" s="7">
        <v>4776</v>
      </c>
      <c r="G45" s="7">
        <v>2586</v>
      </c>
      <c r="H45" s="7">
        <v>2065</v>
      </c>
      <c r="I45" s="7">
        <v>102</v>
      </c>
      <c r="J45" s="7">
        <v>0</v>
      </c>
      <c r="K45" s="7">
        <v>0</v>
      </c>
      <c r="L45" s="7">
        <v>0</v>
      </c>
      <c r="M45" s="8">
        <f t="shared" si="0"/>
        <v>4753</v>
      </c>
      <c r="N45" s="7">
        <v>32</v>
      </c>
      <c r="O45" s="7">
        <v>0</v>
      </c>
      <c r="P45" s="9">
        <f t="shared" si="1"/>
        <v>4785</v>
      </c>
      <c r="Q45" s="10">
        <v>0.83569553805774277</v>
      </c>
      <c r="R45" s="10">
        <v>0.83167104111986001</v>
      </c>
      <c r="S45" s="12"/>
    </row>
    <row r="46" spans="2:19" s="2" customFormat="1" ht="15" customHeight="1" x14ac:dyDescent="0.2">
      <c r="B46" s="5" t="s">
        <v>19</v>
      </c>
      <c r="C46" s="6" t="s">
        <v>51</v>
      </c>
      <c r="D46" s="6" t="s">
        <v>75</v>
      </c>
      <c r="E46" s="7">
        <v>17409</v>
      </c>
      <c r="F46" s="7">
        <v>16480</v>
      </c>
      <c r="G46" s="15">
        <v>5053</v>
      </c>
      <c r="H46" s="15">
        <v>9001</v>
      </c>
      <c r="I46" s="15">
        <v>2111</v>
      </c>
      <c r="J46" s="15">
        <v>289</v>
      </c>
      <c r="K46" s="15">
        <v>1</v>
      </c>
      <c r="L46" s="15">
        <v>2</v>
      </c>
      <c r="M46" s="8">
        <f t="shared" si="0"/>
        <v>16457</v>
      </c>
      <c r="N46" s="15">
        <v>91</v>
      </c>
      <c r="O46" s="15">
        <v>0</v>
      </c>
      <c r="P46" s="9">
        <f t="shared" si="1"/>
        <v>16548</v>
      </c>
      <c r="Q46" s="10">
        <v>0.94663679705899251</v>
      </c>
      <c r="R46" s="10">
        <v>0.94531564133494173</v>
      </c>
      <c r="S46" s="12" t="s">
        <v>76</v>
      </c>
    </row>
    <row r="47" spans="2:19" s="2" customFormat="1" ht="15" customHeight="1" x14ac:dyDescent="0.2">
      <c r="B47" s="5" t="s">
        <v>19</v>
      </c>
      <c r="C47" s="6" t="s">
        <v>20</v>
      </c>
      <c r="D47" s="6" t="s">
        <v>77</v>
      </c>
      <c r="E47" s="7">
        <v>3937</v>
      </c>
      <c r="F47" s="7">
        <v>3607</v>
      </c>
      <c r="G47" s="7">
        <v>1431</v>
      </c>
      <c r="H47" s="7">
        <v>2027</v>
      </c>
      <c r="I47" s="7">
        <v>134</v>
      </c>
      <c r="J47" s="7">
        <v>5</v>
      </c>
      <c r="K47" s="7">
        <v>0</v>
      </c>
      <c r="L47" s="7">
        <v>0</v>
      </c>
      <c r="M47" s="8">
        <f t="shared" si="0"/>
        <v>3597</v>
      </c>
      <c r="N47" s="7">
        <v>22</v>
      </c>
      <c r="O47" s="7">
        <v>1</v>
      </c>
      <c r="P47" s="9">
        <f t="shared" si="1"/>
        <v>3620</v>
      </c>
      <c r="Q47" s="10">
        <v>0.91617983235966471</v>
      </c>
      <c r="R47" s="10">
        <v>0.91363982727965454</v>
      </c>
      <c r="S47" s="12"/>
    </row>
    <row r="48" spans="2:19" s="2" customFormat="1" ht="15" customHeight="1" x14ac:dyDescent="0.2">
      <c r="B48" s="5" t="s">
        <v>19</v>
      </c>
      <c r="C48" s="6" t="s">
        <v>20</v>
      </c>
      <c r="D48" s="6" t="s">
        <v>78</v>
      </c>
      <c r="E48" s="7">
        <v>8350</v>
      </c>
      <c r="F48" s="7">
        <v>7951</v>
      </c>
      <c r="G48" s="7">
        <v>3218</v>
      </c>
      <c r="H48" s="7">
        <v>4386</v>
      </c>
      <c r="I48" s="7">
        <v>303</v>
      </c>
      <c r="J48" s="7">
        <v>10</v>
      </c>
      <c r="K48" s="7">
        <v>1</v>
      </c>
      <c r="L48" s="7">
        <v>0</v>
      </c>
      <c r="M48" s="8">
        <f t="shared" si="0"/>
        <v>7918</v>
      </c>
      <c r="N48" s="7">
        <v>48</v>
      </c>
      <c r="O48" s="7">
        <v>1</v>
      </c>
      <c r="P48" s="9">
        <f t="shared" si="1"/>
        <v>7967</v>
      </c>
      <c r="Q48" s="10">
        <v>0.95221556886227543</v>
      </c>
      <c r="R48" s="10">
        <v>0.94826347305389225</v>
      </c>
      <c r="S48" s="12"/>
    </row>
    <row r="49" spans="2:19" s="2" customFormat="1" ht="15" customHeight="1" x14ac:dyDescent="0.2">
      <c r="B49" s="5" t="s">
        <v>19</v>
      </c>
      <c r="C49" s="6" t="s">
        <v>20</v>
      </c>
      <c r="D49" s="6" t="s">
        <v>79</v>
      </c>
      <c r="E49" s="7">
        <v>6286</v>
      </c>
      <c r="F49" s="7">
        <v>5984</v>
      </c>
      <c r="G49" s="7">
        <v>3433</v>
      </c>
      <c r="H49" s="7">
        <v>2328</v>
      </c>
      <c r="I49" s="7">
        <v>182</v>
      </c>
      <c r="J49" s="7">
        <v>17</v>
      </c>
      <c r="K49" s="7">
        <v>0</v>
      </c>
      <c r="L49" s="7">
        <v>0</v>
      </c>
      <c r="M49" s="8">
        <f t="shared" si="0"/>
        <v>5960</v>
      </c>
      <c r="N49" s="7">
        <v>36</v>
      </c>
      <c r="O49" s="7">
        <v>0</v>
      </c>
      <c r="P49" s="9">
        <f t="shared" si="1"/>
        <v>5996</v>
      </c>
      <c r="Q49" s="10">
        <v>0.95195672923957997</v>
      </c>
      <c r="R49" s="10">
        <v>0.94813872096722873</v>
      </c>
      <c r="S49" s="12"/>
    </row>
    <row r="50" spans="2:19" s="2" customFormat="1" ht="15" customHeight="1" x14ac:dyDescent="0.2">
      <c r="B50" s="5" t="s">
        <v>19</v>
      </c>
      <c r="C50" s="6" t="s">
        <v>51</v>
      </c>
      <c r="D50" s="6" t="s">
        <v>80</v>
      </c>
      <c r="E50" s="7">
        <v>4110</v>
      </c>
      <c r="F50" s="7">
        <v>3977</v>
      </c>
      <c r="G50" s="7">
        <v>3163</v>
      </c>
      <c r="H50" s="7">
        <v>788</v>
      </c>
      <c r="I50" s="7">
        <v>6</v>
      </c>
      <c r="J50" s="7">
        <v>1</v>
      </c>
      <c r="K50" s="7">
        <v>0</v>
      </c>
      <c r="L50" s="7">
        <v>0</v>
      </c>
      <c r="M50" s="8">
        <f t="shared" si="0"/>
        <v>3958</v>
      </c>
      <c r="N50" s="7">
        <v>8</v>
      </c>
      <c r="O50" s="7">
        <v>0</v>
      </c>
      <c r="P50" s="9">
        <f t="shared" si="1"/>
        <v>3966</v>
      </c>
      <c r="Q50" s="10">
        <v>0.96763990267639899</v>
      </c>
      <c r="R50" s="10">
        <v>0.96301703163017027</v>
      </c>
      <c r="S50" s="12"/>
    </row>
    <row r="51" spans="2:19" s="2" customFormat="1" ht="15" customHeight="1" x14ac:dyDescent="0.2">
      <c r="B51" s="5" t="s">
        <v>19</v>
      </c>
      <c r="C51" s="6" t="s">
        <v>37</v>
      </c>
      <c r="D51" s="6" t="s">
        <v>81</v>
      </c>
      <c r="E51" s="7">
        <v>54252</v>
      </c>
      <c r="F51" s="7">
        <v>51104</v>
      </c>
      <c r="G51" s="7">
        <v>1276</v>
      </c>
      <c r="H51" s="7">
        <v>13508</v>
      </c>
      <c r="I51" s="7">
        <v>17263</v>
      </c>
      <c r="J51" s="7">
        <v>15102</v>
      </c>
      <c r="K51" s="7">
        <v>3065</v>
      </c>
      <c r="L51" s="7">
        <v>524</v>
      </c>
      <c r="M51" s="8">
        <f t="shared" si="0"/>
        <v>50738</v>
      </c>
      <c r="N51" s="7">
        <v>605</v>
      </c>
      <c r="O51" s="7">
        <v>2</v>
      </c>
      <c r="P51" s="9">
        <f t="shared" si="1"/>
        <v>51345</v>
      </c>
      <c r="Q51" s="10">
        <v>0.94197448941974493</v>
      </c>
      <c r="R51" s="10">
        <v>0.93522819435228199</v>
      </c>
      <c r="S51" s="12"/>
    </row>
    <row r="52" spans="2:19" s="2" customFormat="1" ht="15" customHeight="1" x14ac:dyDescent="0.2">
      <c r="B52" s="5" t="s">
        <v>19</v>
      </c>
      <c r="C52" s="6" t="s">
        <v>20</v>
      </c>
      <c r="D52" s="6" t="s">
        <v>82</v>
      </c>
      <c r="E52" s="7">
        <v>2817</v>
      </c>
      <c r="F52" s="7">
        <v>2344</v>
      </c>
      <c r="G52" s="7">
        <v>667</v>
      </c>
      <c r="H52" s="7">
        <v>1446</v>
      </c>
      <c r="I52" s="7">
        <v>215</v>
      </c>
      <c r="J52" s="7">
        <v>0</v>
      </c>
      <c r="K52" s="7">
        <v>0</v>
      </c>
      <c r="L52" s="7">
        <v>0</v>
      </c>
      <c r="M52" s="8">
        <f t="shared" si="0"/>
        <v>2328</v>
      </c>
      <c r="N52" s="7">
        <v>15</v>
      </c>
      <c r="O52" s="7">
        <v>0</v>
      </c>
      <c r="P52" s="9">
        <f t="shared" si="1"/>
        <v>2343</v>
      </c>
      <c r="Q52" s="10">
        <v>0.83209087681931138</v>
      </c>
      <c r="R52" s="10">
        <v>0.82641107561235361</v>
      </c>
      <c r="S52" s="12"/>
    </row>
    <row r="53" spans="2:19" s="2" customFormat="1" ht="15" customHeight="1" x14ac:dyDescent="0.2">
      <c r="B53" s="5" t="s">
        <v>19</v>
      </c>
      <c r="C53" s="6" t="s">
        <v>37</v>
      </c>
      <c r="D53" s="6" t="s">
        <v>83</v>
      </c>
      <c r="E53" s="7">
        <v>3907</v>
      </c>
      <c r="F53" s="7">
        <v>3307</v>
      </c>
      <c r="G53" s="7">
        <v>136</v>
      </c>
      <c r="H53" s="7">
        <v>1792</v>
      </c>
      <c r="I53" s="7">
        <v>1192</v>
      </c>
      <c r="J53" s="7">
        <v>152</v>
      </c>
      <c r="K53" s="7">
        <v>0</v>
      </c>
      <c r="L53" s="7">
        <v>0</v>
      </c>
      <c r="M53" s="8">
        <f t="shared" si="0"/>
        <v>3272</v>
      </c>
      <c r="N53" s="7">
        <v>41</v>
      </c>
      <c r="O53" s="7">
        <v>1</v>
      </c>
      <c r="P53" s="9">
        <f t="shared" si="1"/>
        <v>3314</v>
      </c>
      <c r="Q53" s="10">
        <v>0.8464294855387765</v>
      </c>
      <c r="R53" s="10">
        <v>0.83747120552853849</v>
      </c>
      <c r="S53" s="12"/>
    </row>
    <row r="54" spans="2:19" s="2" customFormat="1" ht="15" customHeight="1" x14ac:dyDescent="0.2">
      <c r="B54" s="5" t="s">
        <v>19</v>
      </c>
      <c r="C54" s="6" t="s">
        <v>20</v>
      </c>
      <c r="D54" s="6" t="s">
        <v>84</v>
      </c>
      <c r="E54" s="7">
        <v>3929</v>
      </c>
      <c r="F54" s="7">
        <v>3622</v>
      </c>
      <c r="G54" s="7">
        <v>537</v>
      </c>
      <c r="H54" s="7">
        <v>2303</v>
      </c>
      <c r="I54" s="7">
        <v>546</v>
      </c>
      <c r="J54" s="7">
        <v>90</v>
      </c>
      <c r="K54" s="7">
        <v>43</v>
      </c>
      <c r="L54" s="7">
        <v>1</v>
      </c>
      <c r="M54" s="8">
        <f t="shared" si="0"/>
        <v>3520</v>
      </c>
      <c r="N54" s="7">
        <v>62</v>
      </c>
      <c r="O54" s="7">
        <v>1</v>
      </c>
      <c r="P54" s="9">
        <f t="shared" si="1"/>
        <v>3583</v>
      </c>
      <c r="Q54" s="10">
        <v>0.92186306948332908</v>
      </c>
      <c r="R54" s="10">
        <v>0.89590226520743188</v>
      </c>
      <c r="S54" s="12"/>
    </row>
    <row r="55" spans="2:19" s="2" customFormat="1" ht="15" customHeight="1" x14ac:dyDescent="0.2">
      <c r="B55" s="5" t="s">
        <v>19</v>
      </c>
      <c r="C55" s="6" t="s">
        <v>20</v>
      </c>
      <c r="D55" s="6" t="s">
        <v>85</v>
      </c>
      <c r="E55" s="7">
        <v>1608</v>
      </c>
      <c r="F55" s="7">
        <v>1533</v>
      </c>
      <c r="G55" s="7">
        <v>514</v>
      </c>
      <c r="H55" s="7">
        <v>997</v>
      </c>
      <c r="I55" s="7">
        <v>9</v>
      </c>
      <c r="J55" s="7">
        <v>0</v>
      </c>
      <c r="K55" s="7">
        <v>0</v>
      </c>
      <c r="L55" s="7">
        <v>0</v>
      </c>
      <c r="M55" s="8">
        <f t="shared" si="0"/>
        <v>1520</v>
      </c>
      <c r="N55" s="7">
        <v>25</v>
      </c>
      <c r="O55" s="7">
        <v>0</v>
      </c>
      <c r="P55" s="9">
        <f t="shared" si="1"/>
        <v>1545</v>
      </c>
      <c r="Q55" s="10">
        <v>0.95335820895522383</v>
      </c>
      <c r="R55" s="10">
        <v>0.94527363184079605</v>
      </c>
      <c r="S55" s="12"/>
    </row>
    <row r="56" spans="2:19" s="2" customFormat="1" ht="15" customHeight="1" x14ac:dyDescent="0.2">
      <c r="B56" s="5" t="s">
        <v>19</v>
      </c>
      <c r="C56" s="6" t="s">
        <v>37</v>
      </c>
      <c r="D56" s="6" t="s">
        <v>86</v>
      </c>
      <c r="E56" s="7">
        <v>2875</v>
      </c>
      <c r="F56" s="7">
        <v>2572</v>
      </c>
      <c r="G56" s="7">
        <v>32</v>
      </c>
      <c r="H56" s="7">
        <v>1980</v>
      </c>
      <c r="I56" s="7">
        <v>427</v>
      </c>
      <c r="J56" s="7">
        <v>100</v>
      </c>
      <c r="K56" s="7">
        <v>6</v>
      </c>
      <c r="L56" s="7">
        <v>0</v>
      </c>
      <c r="M56" s="8">
        <f t="shared" si="0"/>
        <v>2545</v>
      </c>
      <c r="N56" s="7">
        <v>34</v>
      </c>
      <c r="O56" s="7">
        <v>0</v>
      </c>
      <c r="P56" s="9">
        <f t="shared" si="1"/>
        <v>2579</v>
      </c>
      <c r="Q56" s="10">
        <v>0.89460869565217394</v>
      </c>
      <c r="R56" s="10">
        <v>0.88521739130434784</v>
      </c>
      <c r="S56" s="12"/>
    </row>
    <row r="57" spans="2:19" s="2" customFormat="1" ht="15" customHeight="1" x14ac:dyDescent="0.2">
      <c r="B57" s="5" t="s">
        <v>19</v>
      </c>
      <c r="C57" s="6" t="s">
        <v>37</v>
      </c>
      <c r="D57" s="6" t="s">
        <v>87</v>
      </c>
      <c r="E57" s="7">
        <v>4335</v>
      </c>
      <c r="F57" s="7">
        <v>3774</v>
      </c>
      <c r="G57" s="7">
        <v>797</v>
      </c>
      <c r="H57" s="7">
        <v>2754</v>
      </c>
      <c r="I57" s="7">
        <v>203</v>
      </c>
      <c r="J57" s="7">
        <v>11</v>
      </c>
      <c r="K57" s="7">
        <v>0</v>
      </c>
      <c r="L57" s="7">
        <v>0</v>
      </c>
      <c r="M57" s="8">
        <f t="shared" si="0"/>
        <v>3765</v>
      </c>
      <c r="N57" s="7">
        <v>32</v>
      </c>
      <c r="O57" s="7">
        <v>0</v>
      </c>
      <c r="P57" s="9">
        <f t="shared" si="1"/>
        <v>3797</v>
      </c>
      <c r="Q57" s="10">
        <v>0.87058823529411766</v>
      </c>
      <c r="R57" s="10">
        <v>0.86851211072664358</v>
      </c>
      <c r="S57" s="12"/>
    </row>
    <row r="58" spans="2:19" s="2" customFormat="1" ht="15" customHeight="1" x14ac:dyDescent="0.2">
      <c r="B58" s="5" t="s">
        <v>19</v>
      </c>
      <c r="C58" s="6" t="s">
        <v>37</v>
      </c>
      <c r="D58" s="6" t="s">
        <v>88</v>
      </c>
      <c r="E58" s="7">
        <v>2047</v>
      </c>
      <c r="F58" s="7">
        <v>1837</v>
      </c>
      <c r="G58" s="7">
        <v>518</v>
      </c>
      <c r="H58" s="7">
        <v>876</v>
      </c>
      <c r="I58" s="7">
        <v>431</v>
      </c>
      <c r="J58" s="7">
        <v>3</v>
      </c>
      <c r="K58" s="7">
        <v>0</v>
      </c>
      <c r="L58" s="7">
        <v>0</v>
      </c>
      <c r="M58" s="8">
        <f t="shared" si="0"/>
        <v>1828</v>
      </c>
      <c r="N58" s="7">
        <v>13</v>
      </c>
      <c r="O58" s="7">
        <v>0</v>
      </c>
      <c r="P58" s="9">
        <f t="shared" si="1"/>
        <v>1841</v>
      </c>
      <c r="Q58" s="10">
        <v>0.89741084513922809</v>
      </c>
      <c r="R58" s="10">
        <v>0.89301416707376646</v>
      </c>
      <c r="S58" s="12"/>
    </row>
    <row r="59" spans="2:19" s="2" customFormat="1" ht="15" customHeight="1" x14ac:dyDescent="0.2">
      <c r="B59" s="5" t="s">
        <v>19</v>
      </c>
      <c r="C59" s="6" t="s">
        <v>37</v>
      </c>
      <c r="D59" s="6" t="s">
        <v>89</v>
      </c>
      <c r="E59" s="7">
        <v>4697</v>
      </c>
      <c r="F59" s="7">
        <v>4338</v>
      </c>
      <c r="G59" s="7">
        <v>1025</v>
      </c>
      <c r="H59" s="7">
        <v>2250</v>
      </c>
      <c r="I59" s="7">
        <v>1037</v>
      </c>
      <c r="J59" s="7">
        <v>10</v>
      </c>
      <c r="K59" s="7">
        <v>0</v>
      </c>
      <c r="L59" s="7">
        <v>0</v>
      </c>
      <c r="M59" s="8">
        <f t="shared" si="0"/>
        <v>4322</v>
      </c>
      <c r="N59" s="7">
        <v>67</v>
      </c>
      <c r="O59" s="7">
        <v>0</v>
      </c>
      <c r="P59" s="9">
        <f t="shared" si="1"/>
        <v>4389</v>
      </c>
      <c r="Q59" s="10">
        <v>0.92356823504364483</v>
      </c>
      <c r="R59" s="10">
        <v>0.92016180540770709</v>
      </c>
      <c r="S59" s="12"/>
    </row>
    <row r="60" spans="2:19" s="2" customFormat="1" ht="15" customHeight="1" x14ac:dyDescent="0.2">
      <c r="B60" s="5" t="s">
        <v>19</v>
      </c>
      <c r="C60" s="6" t="s">
        <v>90</v>
      </c>
      <c r="D60" s="6" t="s">
        <v>91</v>
      </c>
      <c r="E60" s="7">
        <v>42508</v>
      </c>
      <c r="F60" s="7">
        <v>36644</v>
      </c>
      <c r="G60" s="7">
        <v>814</v>
      </c>
      <c r="H60" s="7">
        <v>7341</v>
      </c>
      <c r="I60" s="7">
        <v>11760</v>
      </c>
      <c r="J60" s="7">
        <v>9089</v>
      </c>
      <c r="K60" s="7">
        <v>2814</v>
      </c>
      <c r="L60" s="7">
        <v>519</v>
      </c>
      <c r="M60" s="8">
        <f t="shared" si="0"/>
        <v>32337</v>
      </c>
      <c r="N60" s="7">
        <v>772</v>
      </c>
      <c r="O60" s="7">
        <v>11</v>
      </c>
      <c r="P60" s="9">
        <f t="shared" si="1"/>
        <v>33120</v>
      </c>
      <c r="Q60" s="10">
        <v>0.86204949656535246</v>
      </c>
      <c r="R60" s="10">
        <v>0.76072739249082522</v>
      </c>
      <c r="S60" s="12"/>
    </row>
    <row r="61" spans="2:19" s="2" customFormat="1" ht="15" customHeight="1" x14ac:dyDescent="0.2">
      <c r="B61" s="5" t="s">
        <v>19</v>
      </c>
      <c r="C61" s="6" t="s">
        <v>90</v>
      </c>
      <c r="D61" s="6" t="s">
        <v>92</v>
      </c>
      <c r="E61" s="7">
        <v>5938</v>
      </c>
      <c r="F61" s="7">
        <v>5188</v>
      </c>
      <c r="G61" s="7">
        <v>100</v>
      </c>
      <c r="H61" s="7">
        <v>1694</v>
      </c>
      <c r="I61" s="7">
        <v>3098</v>
      </c>
      <c r="J61" s="7">
        <v>95</v>
      </c>
      <c r="K61" s="7">
        <v>0</v>
      </c>
      <c r="L61" s="7">
        <v>0</v>
      </c>
      <c r="M61" s="8">
        <f t="shared" si="0"/>
        <v>4987</v>
      </c>
      <c r="N61" s="7">
        <v>122</v>
      </c>
      <c r="O61" s="7">
        <v>1</v>
      </c>
      <c r="P61" s="9">
        <f t="shared" si="1"/>
        <v>5110</v>
      </c>
      <c r="Q61" s="10">
        <v>0.8736948467497474</v>
      </c>
      <c r="R61" s="10">
        <v>0.83984506567867967</v>
      </c>
      <c r="S61" s="12"/>
    </row>
    <row r="62" spans="2:19" s="2" customFormat="1" ht="15" customHeight="1" x14ac:dyDescent="0.2">
      <c r="B62" s="5" t="s">
        <v>19</v>
      </c>
      <c r="C62" s="6" t="s">
        <v>90</v>
      </c>
      <c r="D62" s="6" t="s">
        <v>93</v>
      </c>
      <c r="E62" s="7">
        <v>16666</v>
      </c>
      <c r="F62" s="7">
        <v>15108</v>
      </c>
      <c r="G62" s="7">
        <v>1035</v>
      </c>
      <c r="H62" s="7">
        <v>4459</v>
      </c>
      <c r="I62" s="7">
        <v>8432</v>
      </c>
      <c r="J62" s="7">
        <v>702</v>
      </c>
      <c r="K62" s="7">
        <v>15</v>
      </c>
      <c r="L62" s="7">
        <v>0</v>
      </c>
      <c r="M62" s="8">
        <f t="shared" si="0"/>
        <v>14643</v>
      </c>
      <c r="N62" s="7">
        <v>239</v>
      </c>
      <c r="O62" s="7">
        <v>2</v>
      </c>
      <c r="P62" s="9">
        <f t="shared" si="1"/>
        <v>14884</v>
      </c>
      <c r="Q62" s="10">
        <v>0.90651626065042601</v>
      </c>
      <c r="R62" s="10">
        <v>0.87861514460578427</v>
      </c>
      <c r="S62" s="12"/>
    </row>
    <row r="63" spans="2:19" s="2" customFormat="1" ht="15" customHeight="1" x14ac:dyDescent="0.2">
      <c r="B63" s="5" t="s">
        <v>19</v>
      </c>
      <c r="C63" s="6" t="s">
        <v>90</v>
      </c>
      <c r="D63" s="6" t="s">
        <v>94</v>
      </c>
      <c r="E63" s="7">
        <v>9398</v>
      </c>
      <c r="F63" s="7">
        <v>8828</v>
      </c>
      <c r="G63" s="7">
        <v>1267</v>
      </c>
      <c r="H63" s="7">
        <v>5548</v>
      </c>
      <c r="I63" s="7">
        <v>1856</v>
      </c>
      <c r="J63" s="7">
        <v>20</v>
      </c>
      <c r="K63" s="7">
        <v>2</v>
      </c>
      <c r="L63" s="7">
        <v>0</v>
      </c>
      <c r="M63" s="8">
        <f t="shared" si="0"/>
        <v>8693</v>
      </c>
      <c r="N63" s="7">
        <v>131</v>
      </c>
      <c r="O63" s="7">
        <v>0</v>
      </c>
      <c r="P63" s="9">
        <f t="shared" si="1"/>
        <v>8824</v>
      </c>
      <c r="Q63" s="10">
        <v>0.93934879761651413</v>
      </c>
      <c r="R63" s="10">
        <v>0.92498403915726746</v>
      </c>
      <c r="S63" s="12"/>
    </row>
    <row r="64" spans="2:19" s="2" customFormat="1" ht="15" customHeight="1" x14ac:dyDescent="0.2">
      <c r="B64" s="5" t="s">
        <v>19</v>
      </c>
      <c r="C64" s="6" t="s">
        <v>95</v>
      </c>
      <c r="D64" s="6" t="s">
        <v>96</v>
      </c>
      <c r="E64" s="7">
        <v>89091</v>
      </c>
      <c r="F64" s="7">
        <v>75346</v>
      </c>
      <c r="G64" s="7">
        <v>17981</v>
      </c>
      <c r="H64" s="7">
        <v>26134</v>
      </c>
      <c r="I64" s="7">
        <v>15617</v>
      </c>
      <c r="J64" s="7">
        <v>11404</v>
      </c>
      <c r="K64" s="7">
        <v>3139</v>
      </c>
      <c r="L64" s="7">
        <v>515</v>
      </c>
      <c r="M64" s="8">
        <f t="shared" si="0"/>
        <v>74790</v>
      </c>
      <c r="N64" s="7">
        <v>823</v>
      </c>
      <c r="O64" s="7">
        <v>5</v>
      </c>
      <c r="P64" s="9">
        <f t="shared" si="1"/>
        <v>75618</v>
      </c>
      <c r="Q64" s="10">
        <v>0.84571954518413761</v>
      </c>
      <c r="R64" s="10">
        <v>0.83947873522578043</v>
      </c>
      <c r="S64" s="12" t="s">
        <v>97</v>
      </c>
    </row>
    <row r="65" spans="2:19" s="2" customFormat="1" ht="15" customHeight="1" x14ac:dyDescent="0.2">
      <c r="B65" s="5" t="s">
        <v>19</v>
      </c>
      <c r="C65" s="6" t="s">
        <v>95</v>
      </c>
      <c r="D65" s="6" t="s">
        <v>98</v>
      </c>
      <c r="E65" s="7">
        <v>6648</v>
      </c>
      <c r="F65" s="7">
        <v>5107</v>
      </c>
      <c r="G65" s="7">
        <v>2107</v>
      </c>
      <c r="H65" s="7">
        <v>2516</v>
      </c>
      <c r="I65" s="7">
        <v>433</v>
      </c>
      <c r="J65" s="7">
        <v>0</v>
      </c>
      <c r="K65" s="7">
        <v>0</v>
      </c>
      <c r="L65" s="7">
        <v>0</v>
      </c>
      <c r="M65" s="8">
        <f t="shared" si="0"/>
        <v>5056</v>
      </c>
      <c r="N65" s="7">
        <v>50</v>
      </c>
      <c r="O65" s="7">
        <v>1</v>
      </c>
      <c r="P65" s="9">
        <f t="shared" si="1"/>
        <v>5107</v>
      </c>
      <c r="Q65" s="10">
        <v>0.7682009626955475</v>
      </c>
      <c r="R65" s="10">
        <v>0.76052948255114317</v>
      </c>
      <c r="S65" s="12"/>
    </row>
    <row r="66" spans="2:19" s="2" customFormat="1" ht="15" customHeight="1" x14ac:dyDescent="0.2">
      <c r="B66" s="5" t="s">
        <v>19</v>
      </c>
      <c r="C66" s="6" t="s">
        <v>99</v>
      </c>
      <c r="D66" s="6" t="s">
        <v>100</v>
      </c>
      <c r="E66" s="7">
        <v>50643</v>
      </c>
      <c r="F66" s="7">
        <v>46965</v>
      </c>
      <c r="G66" s="7">
        <v>32861</v>
      </c>
      <c r="H66" s="7">
        <v>10905</v>
      </c>
      <c r="I66" s="7">
        <v>2243</v>
      </c>
      <c r="J66" s="7">
        <v>711</v>
      </c>
      <c r="K66" s="7">
        <v>1</v>
      </c>
      <c r="L66" s="7">
        <v>0</v>
      </c>
      <c r="M66" s="8">
        <f t="shared" si="0"/>
        <v>46721</v>
      </c>
      <c r="N66" s="7">
        <v>135</v>
      </c>
      <c r="O66" s="7">
        <v>1</v>
      </c>
      <c r="P66" s="9">
        <f t="shared" si="1"/>
        <v>46857</v>
      </c>
      <c r="Q66" s="10">
        <v>0.92737397073633077</v>
      </c>
      <c r="R66" s="10">
        <v>0.92255593073080189</v>
      </c>
      <c r="S66" s="12"/>
    </row>
    <row r="67" spans="2:19" s="2" customFormat="1" ht="15" customHeight="1" x14ac:dyDescent="0.2">
      <c r="B67" s="5" t="s">
        <v>19</v>
      </c>
      <c r="C67" s="6" t="s">
        <v>90</v>
      </c>
      <c r="D67" s="6" t="s">
        <v>101</v>
      </c>
      <c r="E67" s="7">
        <v>12411</v>
      </c>
      <c r="F67" s="7">
        <v>11014</v>
      </c>
      <c r="G67" s="7">
        <v>444</v>
      </c>
      <c r="H67" s="7">
        <v>4745</v>
      </c>
      <c r="I67" s="7">
        <v>5266</v>
      </c>
      <c r="J67" s="7">
        <v>212</v>
      </c>
      <c r="K67" s="7">
        <v>0</v>
      </c>
      <c r="L67" s="7">
        <v>0</v>
      </c>
      <c r="M67" s="8">
        <f t="shared" si="0"/>
        <v>10667</v>
      </c>
      <c r="N67" s="7">
        <v>213</v>
      </c>
      <c r="O67" s="7">
        <v>5</v>
      </c>
      <c r="P67" s="9">
        <f t="shared" si="1"/>
        <v>10885</v>
      </c>
      <c r="Q67" s="10">
        <v>0.88743856256546616</v>
      </c>
      <c r="R67" s="10">
        <v>0.85947949399726054</v>
      </c>
      <c r="S67" s="12"/>
    </row>
    <row r="68" spans="2:19" s="2" customFormat="1" ht="15" customHeight="1" x14ac:dyDescent="0.2">
      <c r="B68" s="5" t="s">
        <v>19</v>
      </c>
      <c r="C68" s="6" t="s">
        <v>37</v>
      </c>
      <c r="D68" s="6" t="s">
        <v>102</v>
      </c>
      <c r="E68" s="7">
        <v>7647</v>
      </c>
      <c r="F68" s="7">
        <v>7246</v>
      </c>
      <c r="G68" s="7">
        <v>930</v>
      </c>
      <c r="H68" s="7">
        <v>4497</v>
      </c>
      <c r="I68" s="7">
        <v>1450</v>
      </c>
      <c r="J68" s="7">
        <v>330</v>
      </c>
      <c r="K68" s="7">
        <v>11</v>
      </c>
      <c r="L68" s="7">
        <v>0</v>
      </c>
      <c r="M68" s="8">
        <f t="shared" si="0"/>
        <v>7218</v>
      </c>
      <c r="N68" s="7">
        <v>74</v>
      </c>
      <c r="O68" s="7">
        <v>1</v>
      </c>
      <c r="P68" s="9">
        <f t="shared" si="1"/>
        <v>7293</v>
      </c>
      <c r="Q68" s="10">
        <v>0.94756113508565454</v>
      </c>
      <c r="R68" s="10">
        <v>0.94389956845821887</v>
      </c>
      <c r="S68" s="12" t="s">
        <v>103</v>
      </c>
    </row>
    <row r="69" spans="2:19" s="2" customFormat="1" ht="15" customHeight="1" x14ac:dyDescent="0.2">
      <c r="B69" s="5" t="s">
        <v>19</v>
      </c>
      <c r="C69" s="6" t="s">
        <v>37</v>
      </c>
      <c r="D69" s="6" t="s">
        <v>104</v>
      </c>
      <c r="E69" s="7">
        <v>9173</v>
      </c>
      <c r="F69" s="7">
        <v>8776</v>
      </c>
      <c r="G69" s="7">
        <v>1642</v>
      </c>
      <c r="H69" s="7">
        <v>4461</v>
      </c>
      <c r="I69" s="7">
        <v>2546</v>
      </c>
      <c r="J69" s="7">
        <v>85</v>
      </c>
      <c r="K69" s="7">
        <v>1</v>
      </c>
      <c r="L69" s="7">
        <v>1</v>
      </c>
      <c r="M69" s="8">
        <f t="shared" si="0"/>
        <v>8736</v>
      </c>
      <c r="N69" s="7">
        <v>92</v>
      </c>
      <c r="O69" s="7">
        <v>0</v>
      </c>
      <c r="P69" s="9">
        <f t="shared" si="1"/>
        <v>8828</v>
      </c>
      <c r="Q69" s="10">
        <v>0.95672081107598383</v>
      </c>
      <c r="R69" s="10">
        <v>0.9523601875068135</v>
      </c>
      <c r="S69" s="12"/>
    </row>
    <row r="70" spans="2:19" s="2" customFormat="1" ht="15" customHeight="1" x14ac:dyDescent="0.2">
      <c r="B70" s="5" t="s">
        <v>19</v>
      </c>
      <c r="C70" s="6" t="s">
        <v>37</v>
      </c>
      <c r="D70" s="6" t="s">
        <v>105</v>
      </c>
      <c r="E70" s="7">
        <v>3334</v>
      </c>
      <c r="F70" s="7">
        <v>3193</v>
      </c>
      <c r="G70" s="7">
        <v>11</v>
      </c>
      <c r="H70" s="7">
        <v>1457</v>
      </c>
      <c r="I70" s="7">
        <v>1261</v>
      </c>
      <c r="J70" s="7">
        <v>412</v>
      </c>
      <c r="K70" s="7">
        <v>1</v>
      </c>
      <c r="L70" s="7">
        <v>0</v>
      </c>
      <c r="M70" s="8">
        <f t="shared" ref="M70:M122" si="2">+SUM(G70:L70)</f>
        <v>3142</v>
      </c>
      <c r="N70" s="7">
        <v>64</v>
      </c>
      <c r="O70" s="7">
        <v>0</v>
      </c>
      <c r="P70" s="9">
        <f t="shared" ref="P70:P122" si="3">+SUM(M70:O70)</f>
        <v>3206</v>
      </c>
      <c r="Q70" s="10">
        <v>0.95770845830833828</v>
      </c>
      <c r="R70" s="10">
        <v>0.9424115176964607</v>
      </c>
      <c r="S70" s="12"/>
    </row>
    <row r="71" spans="2:19" s="2" customFormat="1" ht="15" customHeight="1" x14ac:dyDescent="0.2">
      <c r="B71" s="5" t="s">
        <v>19</v>
      </c>
      <c r="C71" s="6" t="s">
        <v>95</v>
      </c>
      <c r="D71" s="6" t="s">
        <v>106</v>
      </c>
      <c r="E71" s="7">
        <v>5197</v>
      </c>
      <c r="F71" s="7">
        <v>3374</v>
      </c>
      <c r="G71" s="7">
        <v>1549</v>
      </c>
      <c r="H71" s="7">
        <v>1084</v>
      </c>
      <c r="I71" s="7">
        <v>20</v>
      </c>
      <c r="J71" s="7">
        <v>0</v>
      </c>
      <c r="K71" s="7">
        <v>0</v>
      </c>
      <c r="L71" s="7">
        <v>0</v>
      </c>
      <c r="M71" s="8">
        <f t="shared" si="2"/>
        <v>2653</v>
      </c>
      <c r="N71" s="7">
        <v>12</v>
      </c>
      <c r="O71" s="7">
        <v>0</v>
      </c>
      <c r="P71" s="9">
        <f t="shared" si="3"/>
        <v>2665</v>
      </c>
      <c r="Q71" s="10">
        <v>0.64922070425245337</v>
      </c>
      <c r="R71" s="10">
        <v>0.51048681931883777</v>
      </c>
      <c r="S71" s="12"/>
    </row>
    <row r="72" spans="2:19" s="2" customFormat="1" ht="15" customHeight="1" x14ac:dyDescent="0.2">
      <c r="B72" s="5" t="s">
        <v>19</v>
      </c>
      <c r="C72" s="6" t="s">
        <v>95</v>
      </c>
      <c r="D72" s="6" t="s">
        <v>107</v>
      </c>
      <c r="E72" s="7">
        <v>5287</v>
      </c>
      <c r="F72" s="7">
        <v>4169</v>
      </c>
      <c r="G72" s="7">
        <v>2756</v>
      </c>
      <c r="H72" s="7">
        <v>1359</v>
      </c>
      <c r="I72" s="7">
        <v>4</v>
      </c>
      <c r="J72" s="7">
        <v>0</v>
      </c>
      <c r="K72" s="7">
        <v>0</v>
      </c>
      <c r="L72" s="7">
        <v>0</v>
      </c>
      <c r="M72" s="8">
        <f t="shared" si="2"/>
        <v>4119</v>
      </c>
      <c r="N72" s="7">
        <v>31</v>
      </c>
      <c r="O72" s="7">
        <v>0</v>
      </c>
      <c r="P72" s="9">
        <f t="shared" si="3"/>
        <v>4150</v>
      </c>
      <c r="Q72" s="10">
        <v>0.78853792320786831</v>
      </c>
      <c r="R72" s="10">
        <v>0.77908076413845284</v>
      </c>
      <c r="S72" s="12"/>
    </row>
    <row r="73" spans="2:19" s="2" customFormat="1" ht="15" customHeight="1" x14ac:dyDescent="0.2">
      <c r="B73" s="5" t="s">
        <v>19</v>
      </c>
      <c r="C73" s="6" t="s">
        <v>95</v>
      </c>
      <c r="D73" s="6" t="s">
        <v>108</v>
      </c>
      <c r="E73" s="7">
        <v>1178</v>
      </c>
      <c r="F73" s="7">
        <v>831</v>
      </c>
      <c r="G73" s="7">
        <v>561</v>
      </c>
      <c r="H73" s="7">
        <v>280</v>
      </c>
      <c r="I73" s="7">
        <v>5</v>
      </c>
      <c r="J73" s="7">
        <v>0</v>
      </c>
      <c r="K73" s="7">
        <v>0</v>
      </c>
      <c r="L73" s="7">
        <v>0</v>
      </c>
      <c r="M73" s="8">
        <f t="shared" si="2"/>
        <v>846</v>
      </c>
      <c r="N73" s="7">
        <v>4</v>
      </c>
      <c r="O73" s="7">
        <v>0</v>
      </c>
      <c r="P73" s="9">
        <f t="shared" si="3"/>
        <v>850</v>
      </c>
      <c r="Q73" s="10">
        <v>0.70543293718166389</v>
      </c>
      <c r="R73" s="10">
        <v>0.71816638370118846</v>
      </c>
      <c r="S73" s="12"/>
    </row>
    <row r="74" spans="2:19" s="2" customFormat="1" ht="15" customHeight="1" x14ac:dyDescent="0.2">
      <c r="B74" s="5" t="s">
        <v>19</v>
      </c>
      <c r="C74" s="6" t="s">
        <v>95</v>
      </c>
      <c r="D74" s="6" t="s">
        <v>109</v>
      </c>
      <c r="E74" s="7">
        <v>1743</v>
      </c>
      <c r="F74" s="7">
        <v>1390</v>
      </c>
      <c r="G74" s="7">
        <v>956</v>
      </c>
      <c r="H74" s="7">
        <v>391</v>
      </c>
      <c r="I74" s="7">
        <v>8</v>
      </c>
      <c r="J74" s="7">
        <v>0</v>
      </c>
      <c r="K74" s="7">
        <v>0</v>
      </c>
      <c r="L74" s="7">
        <v>0</v>
      </c>
      <c r="M74" s="8">
        <f t="shared" si="2"/>
        <v>1355</v>
      </c>
      <c r="N74" s="7">
        <v>10</v>
      </c>
      <c r="O74" s="7">
        <v>0</v>
      </c>
      <c r="P74" s="9">
        <f t="shared" si="3"/>
        <v>1365</v>
      </c>
      <c r="Q74" s="10">
        <v>0.79747561675272516</v>
      </c>
      <c r="R74" s="10">
        <v>0.77739529546758468</v>
      </c>
      <c r="S74" s="12"/>
    </row>
    <row r="75" spans="2:19" s="2" customFormat="1" ht="15" customHeight="1" x14ac:dyDescent="0.2">
      <c r="B75" s="5" t="s">
        <v>19</v>
      </c>
      <c r="C75" s="6" t="s">
        <v>95</v>
      </c>
      <c r="D75" s="6" t="s">
        <v>110</v>
      </c>
      <c r="E75" s="7">
        <v>2368</v>
      </c>
      <c r="F75" s="7">
        <v>1404</v>
      </c>
      <c r="G75" s="7">
        <v>515</v>
      </c>
      <c r="H75" s="7">
        <v>537</v>
      </c>
      <c r="I75" s="7">
        <v>189</v>
      </c>
      <c r="J75" s="7">
        <v>8</v>
      </c>
      <c r="K75" s="7">
        <v>1</v>
      </c>
      <c r="L75" s="7">
        <v>0</v>
      </c>
      <c r="M75" s="8">
        <f t="shared" si="2"/>
        <v>1250</v>
      </c>
      <c r="N75" s="7">
        <v>14</v>
      </c>
      <c r="O75" s="7">
        <v>0</v>
      </c>
      <c r="P75" s="9">
        <f t="shared" si="3"/>
        <v>1264</v>
      </c>
      <c r="Q75" s="10">
        <v>0.59290540540540537</v>
      </c>
      <c r="R75" s="10">
        <v>0.5278716216216216</v>
      </c>
      <c r="S75" s="12"/>
    </row>
    <row r="76" spans="2:19" s="2" customFormat="1" ht="15" customHeight="1" x14ac:dyDescent="0.2">
      <c r="B76" s="5" t="s">
        <v>19</v>
      </c>
      <c r="C76" s="6" t="s">
        <v>95</v>
      </c>
      <c r="D76" s="6" t="s">
        <v>111</v>
      </c>
      <c r="E76" s="7">
        <v>683</v>
      </c>
      <c r="F76" s="7">
        <v>468</v>
      </c>
      <c r="G76" s="7">
        <v>253</v>
      </c>
      <c r="H76" s="7">
        <v>150</v>
      </c>
      <c r="I76" s="7">
        <v>4</v>
      </c>
      <c r="J76" s="7">
        <v>0</v>
      </c>
      <c r="K76" s="7">
        <v>0</v>
      </c>
      <c r="L76" s="7">
        <v>0</v>
      </c>
      <c r="M76" s="8">
        <f t="shared" si="2"/>
        <v>407</v>
      </c>
      <c r="N76" s="7">
        <v>4</v>
      </c>
      <c r="O76" s="7">
        <v>0</v>
      </c>
      <c r="P76" s="9">
        <f t="shared" si="3"/>
        <v>411</v>
      </c>
      <c r="Q76" s="10">
        <v>0.68521229868228406</v>
      </c>
      <c r="R76" s="10">
        <v>0.59590043923865299</v>
      </c>
      <c r="S76" s="12"/>
    </row>
    <row r="77" spans="2:19" s="2" customFormat="1" ht="15" customHeight="1" x14ac:dyDescent="0.2">
      <c r="B77" s="5" t="s">
        <v>19</v>
      </c>
      <c r="C77" s="6" t="s">
        <v>95</v>
      </c>
      <c r="D77" s="6" t="s">
        <v>112</v>
      </c>
      <c r="E77" s="7">
        <v>510</v>
      </c>
      <c r="F77" s="7">
        <v>330</v>
      </c>
      <c r="G77" s="7">
        <v>280</v>
      </c>
      <c r="H77" s="7">
        <v>49</v>
      </c>
      <c r="I77" s="7">
        <v>0</v>
      </c>
      <c r="J77" s="7">
        <v>0</v>
      </c>
      <c r="K77" s="7">
        <v>0</v>
      </c>
      <c r="L77" s="7">
        <v>0</v>
      </c>
      <c r="M77" s="8">
        <f t="shared" si="2"/>
        <v>329</v>
      </c>
      <c r="N77" s="7">
        <v>5</v>
      </c>
      <c r="O77" s="7">
        <v>0</v>
      </c>
      <c r="P77" s="9">
        <f t="shared" si="3"/>
        <v>334</v>
      </c>
      <c r="Q77" s="10">
        <v>0.6470588235294118</v>
      </c>
      <c r="R77" s="10">
        <v>0.64509803921568631</v>
      </c>
      <c r="S77" s="12"/>
    </row>
    <row r="78" spans="2:19" s="2" customFormat="1" ht="15" customHeight="1" x14ac:dyDescent="0.2">
      <c r="B78" s="5" t="s">
        <v>19</v>
      </c>
      <c r="C78" s="6" t="s">
        <v>95</v>
      </c>
      <c r="D78" s="6" t="s">
        <v>113</v>
      </c>
      <c r="E78" s="7">
        <v>1079</v>
      </c>
      <c r="F78" s="7">
        <v>769</v>
      </c>
      <c r="G78" s="7">
        <v>471</v>
      </c>
      <c r="H78" s="7">
        <v>302</v>
      </c>
      <c r="I78" s="7">
        <v>0</v>
      </c>
      <c r="J78" s="7">
        <v>0</v>
      </c>
      <c r="K78" s="7">
        <v>0</v>
      </c>
      <c r="L78" s="7">
        <v>0</v>
      </c>
      <c r="M78" s="8">
        <f t="shared" si="2"/>
        <v>773</v>
      </c>
      <c r="N78" s="7">
        <v>4</v>
      </c>
      <c r="O78" s="7">
        <v>0</v>
      </c>
      <c r="P78" s="9">
        <f t="shared" si="3"/>
        <v>777</v>
      </c>
      <c r="Q78" s="10">
        <v>0.71269694161260422</v>
      </c>
      <c r="R78" s="10">
        <v>0.71640407784986093</v>
      </c>
      <c r="S78" s="12"/>
    </row>
    <row r="79" spans="2:19" s="2" customFormat="1" ht="15" customHeight="1" x14ac:dyDescent="0.2">
      <c r="B79" s="5" t="s">
        <v>19</v>
      </c>
      <c r="C79" s="6" t="s">
        <v>114</v>
      </c>
      <c r="D79" s="6" t="s">
        <v>115</v>
      </c>
      <c r="E79" s="7">
        <v>120355</v>
      </c>
      <c r="F79" s="7">
        <v>71480</v>
      </c>
      <c r="G79" s="7">
        <v>14987</v>
      </c>
      <c r="H79" s="7">
        <v>20870</v>
      </c>
      <c r="I79" s="7">
        <v>6065</v>
      </c>
      <c r="J79" s="7">
        <v>1025</v>
      </c>
      <c r="K79" s="7">
        <v>348</v>
      </c>
      <c r="L79" s="7">
        <v>0</v>
      </c>
      <c r="M79" s="8">
        <f t="shared" si="2"/>
        <v>43295</v>
      </c>
      <c r="N79" s="7">
        <v>105</v>
      </c>
      <c r="O79" s="7">
        <v>0</v>
      </c>
      <c r="P79" s="9">
        <f t="shared" si="3"/>
        <v>43400</v>
      </c>
      <c r="Q79" s="10">
        <v>0.59390968385193799</v>
      </c>
      <c r="R79" s="10">
        <v>0.35972747289269247</v>
      </c>
      <c r="S79" s="12" t="s">
        <v>116</v>
      </c>
    </row>
    <row r="80" spans="2:19" s="2" customFormat="1" ht="15" customHeight="1" x14ac:dyDescent="0.2">
      <c r="B80" s="5" t="s">
        <v>19</v>
      </c>
      <c r="C80" s="6" t="s">
        <v>37</v>
      </c>
      <c r="D80" s="6" t="s">
        <v>117</v>
      </c>
      <c r="E80" s="7">
        <v>330</v>
      </c>
      <c r="F80" s="7">
        <v>287</v>
      </c>
      <c r="G80" s="7">
        <v>27</v>
      </c>
      <c r="H80" s="7">
        <v>168</v>
      </c>
      <c r="I80" s="7">
        <v>63</v>
      </c>
      <c r="J80" s="7">
        <v>0</v>
      </c>
      <c r="K80" s="7">
        <v>0</v>
      </c>
      <c r="L80" s="7">
        <v>0</v>
      </c>
      <c r="M80" s="8">
        <f t="shared" si="2"/>
        <v>258</v>
      </c>
      <c r="N80" s="7">
        <v>1</v>
      </c>
      <c r="O80" s="7">
        <v>0</v>
      </c>
      <c r="P80" s="9">
        <f t="shared" si="3"/>
        <v>259</v>
      </c>
      <c r="Q80" s="10">
        <v>0.86969696969696975</v>
      </c>
      <c r="R80" s="10">
        <v>0.78181818181818186</v>
      </c>
      <c r="S80" s="12"/>
    </row>
    <row r="81" spans="2:19" s="2" customFormat="1" ht="15" customHeight="1" x14ac:dyDescent="0.2">
      <c r="B81" s="5" t="s">
        <v>19</v>
      </c>
      <c r="C81" s="6" t="s">
        <v>37</v>
      </c>
      <c r="D81" s="6" t="s">
        <v>118</v>
      </c>
      <c r="E81" s="7">
        <v>404</v>
      </c>
      <c r="F81" s="7">
        <v>346</v>
      </c>
      <c r="G81" s="7">
        <v>83</v>
      </c>
      <c r="H81" s="7">
        <v>251</v>
      </c>
      <c r="I81" s="7">
        <v>6</v>
      </c>
      <c r="J81" s="7">
        <v>0</v>
      </c>
      <c r="K81" s="7">
        <v>0</v>
      </c>
      <c r="L81" s="7">
        <v>0</v>
      </c>
      <c r="M81" s="8">
        <f t="shared" si="2"/>
        <v>340</v>
      </c>
      <c r="N81" s="7">
        <v>3</v>
      </c>
      <c r="O81" s="7">
        <v>0</v>
      </c>
      <c r="P81" s="9">
        <f t="shared" si="3"/>
        <v>343</v>
      </c>
      <c r="Q81" s="10">
        <v>0.85643564356435642</v>
      </c>
      <c r="R81" s="10">
        <v>0.84158415841584155</v>
      </c>
      <c r="S81" s="12"/>
    </row>
    <row r="82" spans="2:19" s="2" customFormat="1" ht="15" customHeight="1" x14ac:dyDescent="0.2">
      <c r="B82" s="5" t="s">
        <v>19</v>
      </c>
      <c r="C82" s="6" t="s">
        <v>37</v>
      </c>
      <c r="D82" s="6" t="s">
        <v>119</v>
      </c>
      <c r="E82" s="7">
        <v>1296</v>
      </c>
      <c r="F82" s="7">
        <v>902</v>
      </c>
      <c r="G82" s="7">
        <v>375</v>
      </c>
      <c r="H82" s="7">
        <v>516</v>
      </c>
      <c r="I82" s="7">
        <v>0</v>
      </c>
      <c r="J82" s="7">
        <v>0</v>
      </c>
      <c r="K82" s="7">
        <v>0</v>
      </c>
      <c r="L82" s="7">
        <v>0</v>
      </c>
      <c r="M82" s="8">
        <f t="shared" si="2"/>
        <v>891</v>
      </c>
      <c r="N82" s="7">
        <v>6</v>
      </c>
      <c r="O82" s="7">
        <v>0</v>
      </c>
      <c r="P82" s="9">
        <f t="shared" si="3"/>
        <v>897</v>
      </c>
      <c r="Q82" s="10">
        <v>0.69598765432098764</v>
      </c>
      <c r="R82" s="10">
        <v>0.6875</v>
      </c>
      <c r="S82" s="12"/>
    </row>
    <row r="83" spans="2:19" s="2" customFormat="1" ht="15" customHeight="1" x14ac:dyDescent="0.2">
      <c r="B83" s="5" t="s">
        <v>19</v>
      </c>
      <c r="C83" s="6" t="s">
        <v>37</v>
      </c>
      <c r="D83" s="6" t="s">
        <v>120</v>
      </c>
      <c r="E83" s="7">
        <v>335</v>
      </c>
      <c r="F83" s="7">
        <v>300</v>
      </c>
      <c r="G83" s="7">
        <v>75</v>
      </c>
      <c r="H83" s="7">
        <v>176</v>
      </c>
      <c r="I83" s="7">
        <v>12</v>
      </c>
      <c r="J83" s="7">
        <v>0</v>
      </c>
      <c r="K83" s="7">
        <v>0</v>
      </c>
      <c r="L83" s="7">
        <v>0</v>
      </c>
      <c r="M83" s="8">
        <f t="shared" si="2"/>
        <v>263</v>
      </c>
      <c r="N83" s="7">
        <v>1</v>
      </c>
      <c r="O83" s="7">
        <v>0</v>
      </c>
      <c r="P83" s="9">
        <f t="shared" si="3"/>
        <v>264</v>
      </c>
      <c r="Q83" s="10">
        <v>0.89552238805970152</v>
      </c>
      <c r="R83" s="10">
        <v>0.78507462686567164</v>
      </c>
      <c r="S83" s="12"/>
    </row>
    <row r="84" spans="2:19" s="2" customFormat="1" ht="15" customHeight="1" x14ac:dyDescent="0.2">
      <c r="B84" s="5" t="s">
        <v>19</v>
      </c>
      <c r="C84" s="6" t="s">
        <v>37</v>
      </c>
      <c r="D84" s="6" t="s">
        <v>121</v>
      </c>
      <c r="E84" s="7">
        <v>741</v>
      </c>
      <c r="F84" s="7">
        <v>469</v>
      </c>
      <c r="G84" s="7">
        <v>37</v>
      </c>
      <c r="H84" s="7">
        <v>381</v>
      </c>
      <c r="I84" s="7">
        <v>24</v>
      </c>
      <c r="J84" s="7">
        <v>0</v>
      </c>
      <c r="K84" s="7">
        <v>0</v>
      </c>
      <c r="L84" s="7">
        <v>0</v>
      </c>
      <c r="M84" s="8">
        <f t="shared" si="2"/>
        <v>442</v>
      </c>
      <c r="N84" s="7">
        <v>0</v>
      </c>
      <c r="O84" s="7">
        <v>0</v>
      </c>
      <c r="P84" s="9">
        <f t="shared" si="3"/>
        <v>442</v>
      </c>
      <c r="Q84" s="10">
        <v>0.63292847503373817</v>
      </c>
      <c r="R84" s="10">
        <v>0.59649122807017541</v>
      </c>
      <c r="S84" s="12"/>
    </row>
    <row r="85" spans="2:19" s="2" customFormat="1" ht="15" customHeight="1" x14ac:dyDescent="0.2">
      <c r="B85" s="5" t="s">
        <v>19</v>
      </c>
      <c r="C85" s="6" t="s">
        <v>37</v>
      </c>
      <c r="D85" s="6" t="s">
        <v>122</v>
      </c>
      <c r="E85" s="7">
        <v>1195</v>
      </c>
      <c r="F85" s="7">
        <v>888</v>
      </c>
      <c r="G85" s="7">
        <v>28</v>
      </c>
      <c r="H85" s="7">
        <v>587</v>
      </c>
      <c r="I85" s="7">
        <v>249</v>
      </c>
      <c r="J85" s="7">
        <v>2</v>
      </c>
      <c r="K85" s="7">
        <v>0</v>
      </c>
      <c r="L85" s="7">
        <v>0</v>
      </c>
      <c r="M85" s="8">
        <f t="shared" si="2"/>
        <v>866</v>
      </c>
      <c r="N85" s="7">
        <v>11</v>
      </c>
      <c r="O85" s="7">
        <v>0</v>
      </c>
      <c r="P85" s="9">
        <f t="shared" si="3"/>
        <v>877</v>
      </c>
      <c r="Q85" s="10">
        <v>0.74309623430962346</v>
      </c>
      <c r="R85" s="10">
        <v>0.72468619246861921</v>
      </c>
      <c r="S85" s="12"/>
    </row>
    <row r="86" spans="2:19" s="2" customFormat="1" ht="15" customHeight="1" x14ac:dyDescent="0.2">
      <c r="B86" s="5" t="s">
        <v>19</v>
      </c>
      <c r="C86" s="6" t="s">
        <v>37</v>
      </c>
      <c r="D86" s="6" t="s">
        <v>123</v>
      </c>
      <c r="E86" s="7">
        <v>964</v>
      </c>
      <c r="F86" s="7">
        <v>683</v>
      </c>
      <c r="G86" s="7">
        <v>9</v>
      </c>
      <c r="H86" s="7">
        <v>437</v>
      </c>
      <c r="I86" s="7">
        <v>213</v>
      </c>
      <c r="J86" s="7">
        <v>1</v>
      </c>
      <c r="K86" s="7">
        <v>0</v>
      </c>
      <c r="L86" s="7">
        <v>0</v>
      </c>
      <c r="M86" s="8">
        <f t="shared" si="2"/>
        <v>660</v>
      </c>
      <c r="N86" s="7">
        <v>3</v>
      </c>
      <c r="O86" s="7">
        <v>0</v>
      </c>
      <c r="P86" s="9">
        <f t="shared" si="3"/>
        <v>663</v>
      </c>
      <c r="Q86" s="10">
        <v>0.70850622406639008</v>
      </c>
      <c r="R86" s="10">
        <v>0.68464730290456433</v>
      </c>
      <c r="S86" s="12"/>
    </row>
    <row r="87" spans="2:19" s="2" customFormat="1" ht="15" customHeight="1" x14ac:dyDescent="0.2">
      <c r="B87" s="5" t="s">
        <v>19</v>
      </c>
      <c r="C87" s="6" t="s">
        <v>37</v>
      </c>
      <c r="D87" s="6" t="s">
        <v>124</v>
      </c>
      <c r="E87" s="7">
        <v>1836</v>
      </c>
      <c r="F87" s="7">
        <v>1699</v>
      </c>
      <c r="G87" s="7">
        <v>28</v>
      </c>
      <c r="H87" s="7">
        <v>750</v>
      </c>
      <c r="I87" s="7">
        <v>895</v>
      </c>
      <c r="J87" s="7">
        <v>3</v>
      </c>
      <c r="K87" s="7">
        <v>0</v>
      </c>
      <c r="L87" s="7">
        <v>0</v>
      </c>
      <c r="M87" s="8">
        <f t="shared" si="2"/>
        <v>1676</v>
      </c>
      <c r="N87" s="7">
        <v>17</v>
      </c>
      <c r="O87" s="7">
        <v>0</v>
      </c>
      <c r="P87" s="9">
        <f t="shared" si="3"/>
        <v>1693</v>
      </c>
      <c r="Q87" s="10">
        <v>0.9253812636165577</v>
      </c>
      <c r="R87" s="10">
        <v>0.91285403050108938</v>
      </c>
      <c r="S87" s="12"/>
    </row>
    <row r="88" spans="2:19" s="2" customFormat="1" ht="15" customHeight="1" x14ac:dyDescent="0.2">
      <c r="B88" s="5" t="s">
        <v>19</v>
      </c>
      <c r="C88" s="6" t="s">
        <v>37</v>
      </c>
      <c r="D88" s="6" t="s">
        <v>125</v>
      </c>
      <c r="E88" s="7">
        <v>656</v>
      </c>
      <c r="F88" s="7">
        <v>577</v>
      </c>
      <c r="G88" s="7">
        <v>137</v>
      </c>
      <c r="H88" s="7">
        <v>437</v>
      </c>
      <c r="I88" s="7">
        <v>2</v>
      </c>
      <c r="J88" s="7">
        <v>0</v>
      </c>
      <c r="K88" s="7">
        <v>0</v>
      </c>
      <c r="L88" s="7">
        <v>0</v>
      </c>
      <c r="M88" s="8">
        <f t="shared" si="2"/>
        <v>576</v>
      </c>
      <c r="N88" s="7">
        <v>3</v>
      </c>
      <c r="O88" s="7">
        <v>0</v>
      </c>
      <c r="P88" s="9">
        <f t="shared" si="3"/>
        <v>579</v>
      </c>
      <c r="Q88" s="10">
        <v>0.87957317073170727</v>
      </c>
      <c r="R88" s="10">
        <v>0.87804878048780488</v>
      </c>
      <c r="S88" s="12"/>
    </row>
    <row r="89" spans="2:19" s="2" customFormat="1" ht="15" customHeight="1" x14ac:dyDescent="0.2">
      <c r="B89" s="5" t="s">
        <v>19</v>
      </c>
      <c r="C89" s="6" t="s">
        <v>37</v>
      </c>
      <c r="D89" s="6" t="s">
        <v>126</v>
      </c>
      <c r="E89" s="7">
        <v>502</v>
      </c>
      <c r="F89" s="7">
        <v>362</v>
      </c>
      <c r="G89" s="7">
        <v>61</v>
      </c>
      <c r="H89" s="7">
        <v>276</v>
      </c>
      <c r="I89" s="7">
        <v>1</v>
      </c>
      <c r="J89" s="7">
        <v>0</v>
      </c>
      <c r="K89" s="7">
        <v>0</v>
      </c>
      <c r="L89" s="7">
        <v>0</v>
      </c>
      <c r="M89" s="8">
        <f t="shared" si="2"/>
        <v>338</v>
      </c>
      <c r="N89" s="7">
        <v>6</v>
      </c>
      <c r="O89" s="7">
        <v>0</v>
      </c>
      <c r="P89" s="9">
        <f t="shared" si="3"/>
        <v>344</v>
      </c>
      <c r="Q89" s="10">
        <v>0.7211155378486056</v>
      </c>
      <c r="R89" s="10">
        <v>0.67330677290836649</v>
      </c>
      <c r="S89" s="12"/>
    </row>
    <row r="90" spans="2:19" s="2" customFormat="1" ht="15" customHeight="1" x14ac:dyDescent="0.2">
      <c r="B90" s="5" t="s">
        <v>19</v>
      </c>
      <c r="C90" s="6" t="s">
        <v>37</v>
      </c>
      <c r="D90" s="6" t="s">
        <v>127</v>
      </c>
      <c r="E90" s="7">
        <v>794</v>
      </c>
      <c r="F90" s="7">
        <v>725</v>
      </c>
      <c r="G90" s="7">
        <v>29</v>
      </c>
      <c r="H90" s="7">
        <v>451</v>
      </c>
      <c r="I90" s="7">
        <v>240</v>
      </c>
      <c r="J90" s="7">
        <v>0</v>
      </c>
      <c r="K90" s="7">
        <v>0</v>
      </c>
      <c r="L90" s="7">
        <v>0</v>
      </c>
      <c r="M90" s="8">
        <f t="shared" si="2"/>
        <v>720</v>
      </c>
      <c r="N90" s="7">
        <v>9</v>
      </c>
      <c r="O90" s="7">
        <v>0</v>
      </c>
      <c r="P90" s="9">
        <f t="shared" si="3"/>
        <v>729</v>
      </c>
      <c r="Q90" s="10">
        <v>0.91309823677581869</v>
      </c>
      <c r="R90" s="10">
        <v>0.90680100755667503</v>
      </c>
      <c r="S90" s="12"/>
    </row>
    <row r="91" spans="2:19" s="2" customFormat="1" ht="15" customHeight="1" x14ac:dyDescent="0.2">
      <c r="B91" s="5" t="s">
        <v>19</v>
      </c>
      <c r="C91" s="6" t="s">
        <v>37</v>
      </c>
      <c r="D91" s="6" t="s">
        <v>128</v>
      </c>
      <c r="E91" s="7">
        <v>670</v>
      </c>
      <c r="F91" s="7">
        <v>498</v>
      </c>
      <c r="G91" s="7">
        <v>49</v>
      </c>
      <c r="H91" s="7">
        <v>387</v>
      </c>
      <c r="I91" s="7">
        <v>59</v>
      </c>
      <c r="J91" s="7">
        <v>0</v>
      </c>
      <c r="K91" s="7">
        <v>0</v>
      </c>
      <c r="L91" s="7">
        <v>0</v>
      </c>
      <c r="M91" s="8">
        <f t="shared" si="2"/>
        <v>495</v>
      </c>
      <c r="N91" s="7">
        <v>3</v>
      </c>
      <c r="O91" s="7">
        <v>0</v>
      </c>
      <c r="P91" s="9">
        <f t="shared" si="3"/>
        <v>498</v>
      </c>
      <c r="Q91" s="10">
        <v>0.74328358208955225</v>
      </c>
      <c r="R91" s="10">
        <v>0.73880597014925375</v>
      </c>
      <c r="S91" s="12"/>
    </row>
    <row r="92" spans="2:19" s="2" customFormat="1" ht="15" customHeight="1" x14ac:dyDescent="0.2">
      <c r="B92" s="5" t="s">
        <v>19</v>
      </c>
      <c r="C92" s="6" t="s">
        <v>37</v>
      </c>
      <c r="D92" s="6" t="s">
        <v>129</v>
      </c>
      <c r="E92" s="7">
        <v>263</v>
      </c>
      <c r="F92" s="7">
        <v>208</v>
      </c>
      <c r="G92" s="7">
        <v>26</v>
      </c>
      <c r="H92" s="7">
        <v>154</v>
      </c>
      <c r="I92" s="7">
        <v>22</v>
      </c>
      <c r="J92" s="7">
        <v>0</v>
      </c>
      <c r="K92" s="7">
        <v>0</v>
      </c>
      <c r="L92" s="7">
        <v>0</v>
      </c>
      <c r="M92" s="8">
        <f t="shared" si="2"/>
        <v>202</v>
      </c>
      <c r="N92" s="7">
        <v>2</v>
      </c>
      <c r="O92" s="7">
        <v>0</v>
      </c>
      <c r="P92" s="9">
        <f t="shared" si="3"/>
        <v>204</v>
      </c>
      <c r="Q92" s="10">
        <v>0.79087452471482889</v>
      </c>
      <c r="R92" s="10">
        <v>0.76806083650190116</v>
      </c>
      <c r="S92" s="12"/>
    </row>
    <row r="93" spans="2:19" s="2" customFormat="1" ht="15" customHeight="1" x14ac:dyDescent="0.2">
      <c r="B93" s="5" t="s">
        <v>19</v>
      </c>
      <c r="C93" s="6" t="s">
        <v>37</v>
      </c>
      <c r="D93" s="6" t="s">
        <v>130</v>
      </c>
      <c r="E93" s="7">
        <v>622</v>
      </c>
      <c r="F93" s="7">
        <v>572</v>
      </c>
      <c r="G93" s="7">
        <v>165</v>
      </c>
      <c r="H93" s="7">
        <v>390</v>
      </c>
      <c r="I93" s="7">
        <v>12</v>
      </c>
      <c r="J93" s="7">
        <v>0</v>
      </c>
      <c r="K93" s="7">
        <v>0</v>
      </c>
      <c r="L93" s="7">
        <v>0</v>
      </c>
      <c r="M93" s="8">
        <f t="shared" si="2"/>
        <v>567</v>
      </c>
      <c r="N93" s="7">
        <v>4</v>
      </c>
      <c r="O93" s="7">
        <v>0</v>
      </c>
      <c r="P93" s="9">
        <f t="shared" si="3"/>
        <v>571</v>
      </c>
      <c r="Q93" s="10">
        <v>0.91961414790996787</v>
      </c>
      <c r="R93" s="10">
        <v>0.91157556270096463</v>
      </c>
      <c r="S93" s="12"/>
    </row>
    <row r="94" spans="2:19" s="2" customFormat="1" ht="15" customHeight="1" x14ac:dyDescent="0.2">
      <c r="B94" s="5" t="s">
        <v>19</v>
      </c>
      <c r="C94" s="6" t="s">
        <v>37</v>
      </c>
      <c r="D94" s="6" t="s">
        <v>131</v>
      </c>
      <c r="E94" s="7">
        <v>2181</v>
      </c>
      <c r="F94" s="7">
        <v>1722</v>
      </c>
      <c r="G94" s="7">
        <v>194</v>
      </c>
      <c r="H94" s="7">
        <v>1215</v>
      </c>
      <c r="I94" s="7">
        <v>261</v>
      </c>
      <c r="J94" s="7">
        <v>1</v>
      </c>
      <c r="K94" s="7">
        <v>0</v>
      </c>
      <c r="L94" s="7">
        <v>0</v>
      </c>
      <c r="M94" s="8">
        <f t="shared" si="2"/>
        <v>1671</v>
      </c>
      <c r="N94" s="7">
        <v>10</v>
      </c>
      <c r="O94" s="7">
        <v>0</v>
      </c>
      <c r="P94" s="9">
        <f t="shared" si="3"/>
        <v>1681</v>
      </c>
      <c r="Q94" s="10">
        <v>0.78954607977991742</v>
      </c>
      <c r="R94" s="10">
        <v>0.76616231086657494</v>
      </c>
      <c r="S94" s="12" t="s">
        <v>132</v>
      </c>
    </row>
    <row r="95" spans="2:19" s="2" customFormat="1" ht="15" customHeight="1" x14ac:dyDescent="0.2">
      <c r="B95" s="5" t="s">
        <v>19</v>
      </c>
      <c r="C95" s="6" t="s">
        <v>37</v>
      </c>
      <c r="D95" s="6" t="s">
        <v>133</v>
      </c>
      <c r="E95" s="7">
        <v>507</v>
      </c>
      <c r="F95" s="7">
        <v>468</v>
      </c>
      <c r="G95" s="7">
        <v>48</v>
      </c>
      <c r="H95" s="7">
        <v>407</v>
      </c>
      <c r="I95" s="7">
        <v>10</v>
      </c>
      <c r="J95" s="7">
        <v>0</v>
      </c>
      <c r="K95" s="7">
        <v>0</v>
      </c>
      <c r="L95" s="7">
        <v>0</v>
      </c>
      <c r="M95" s="8">
        <f t="shared" si="2"/>
        <v>465</v>
      </c>
      <c r="N95" s="7">
        <v>1</v>
      </c>
      <c r="O95" s="7">
        <v>0</v>
      </c>
      <c r="P95" s="9">
        <f t="shared" si="3"/>
        <v>466</v>
      </c>
      <c r="Q95" s="10">
        <v>0.92307692307692313</v>
      </c>
      <c r="R95" s="10">
        <v>0.91715976331360949</v>
      </c>
      <c r="S95" s="12"/>
    </row>
    <row r="96" spans="2:19" s="2" customFormat="1" ht="15" customHeight="1" x14ac:dyDescent="0.2">
      <c r="B96" s="5" t="s">
        <v>19</v>
      </c>
      <c r="C96" s="6" t="s">
        <v>20</v>
      </c>
      <c r="D96" s="6" t="s">
        <v>134</v>
      </c>
      <c r="E96" s="7">
        <v>650</v>
      </c>
      <c r="F96" s="7">
        <v>587</v>
      </c>
      <c r="G96" s="7">
        <v>243</v>
      </c>
      <c r="H96" s="7">
        <v>347</v>
      </c>
      <c r="I96" s="7">
        <v>0</v>
      </c>
      <c r="J96" s="7">
        <v>0</v>
      </c>
      <c r="K96" s="7">
        <v>0</v>
      </c>
      <c r="L96" s="7">
        <v>0</v>
      </c>
      <c r="M96" s="8">
        <f t="shared" si="2"/>
        <v>590</v>
      </c>
      <c r="N96" s="7">
        <v>2</v>
      </c>
      <c r="O96" s="7">
        <v>0</v>
      </c>
      <c r="P96" s="9">
        <f t="shared" si="3"/>
        <v>592</v>
      </c>
      <c r="Q96" s="10">
        <v>0.90307692307692311</v>
      </c>
      <c r="R96" s="10">
        <v>0.90769230769230769</v>
      </c>
      <c r="S96" s="12"/>
    </row>
    <row r="97" spans="2:19" s="2" customFormat="1" ht="15" customHeight="1" x14ac:dyDescent="0.2">
      <c r="B97" s="5" t="s">
        <v>19</v>
      </c>
      <c r="C97" s="6" t="s">
        <v>20</v>
      </c>
      <c r="D97" s="6" t="s">
        <v>135</v>
      </c>
      <c r="E97" s="7">
        <v>1685</v>
      </c>
      <c r="F97" s="7">
        <v>998</v>
      </c>
      <c r="G97" s="7">
        <v>439</v>
      </c>
      <c r="H97" s="7">
        <v>524</v>
      </c>
      <c r="I97" s="7">
        <v>11</v>
      </c>
      <c r="J97" s="7">
        <v>0</v>
      </c>
      <c r="K97" s="7">
        <v>0</v>
      </c>
      <c r="L97" s="7">
        <v>0</v>
      </c>
      <c r="M97" s="8">
        <f t="shared" si="2"/>
        <v>974</v>
      </c>
      <c r="N97" s="7">
        <v>13</v>
      </c>
      <c r="O97" s="7">
        <v>0</v>
      </c>
      <c r="P97" s="9">
        <f t="shared" si="3"/>
        <v>987</v>
      </c>
      <c r="Q97" s="10">
        <v>0.59228486646884271</v>
      </c>
      <c r="R97" s="10">
        <v>0.57804154302670618</v>
      </c>
      <c r="S97" s="12"/>
    </row>
    <row r="98" spans="2:19" s="2" customFormat="1" ht="15" customHeight="1" x14ac:dyDescent="0.2">
      <c r="B98" s="5" t="s">
        <v>19</v>
      </c>
      <c r="C98" s="6" t="s">
        <v>20</v>
      </c>
      <c r="D98" s="6" t="s">
        <v>136</v>
      </c>
      <c r="E98" s="7">
        <v>1088</v>
      </c>
      <c r="F98" s="7">
        <v>751</v>
      </c>
      <c r="G98" s="7">
        <v>257</v>
      </c>
      <c r="H98" s="7">
        <v>331</v>
      </c>
      <c r="I98" s="7">
        <v>11</v>
      </c>
      <c r="J98" s="7">
        <v>0</v>
      </c>
      <c r="K98" s="7">
        <v>0</v>
      </c>
      <c r="L98" s="7">
        <v>0</v>
      </c>
      <c r="M98" s="8">
        <f t="shared" si="2"/>
        <v>599</v>
      </c>
      <c r="N98" s="7">
        <v>4</v>
      </c>
      <c r="O98" s="7">
        <v>0</v>
      </c>
      <c r="P98" s="9">
        <f t="shared" si="3"/>
        <v>603</v>
      </c>
      <c r="Q98" s="10">
        <v>0.69025735294117652</v>
      </c>
      <c r="R98" s="10">
        <v>0.55055147058823528</v>
      </c>
      <c r="S98" s="12"/>
    </row>
    <row r="99" spans="2:19" s="2" customFormat="1" ht="15" customHeight="1" x14ac:dyDescent="0.2">
      <c r="B99" s="5" t="s">
        <v>19</v>
      </c>
      <c r="C99" s="6" t="s">
        <v>20</v>
      </c>
      <c r="D99" s="6" t="s">
        <v>137</v>
      </c>
      <c r="E99" s="7">
        <v>887</v>
      </c>
      <c r="F99" s="7">
        <v>711</v>
      </c>
      <c r="G99" s="7">
        <v>383</v>
      </c>
      <c r="H99" s="7">
        <v>313</v>
      </c>
      <c r="I99" s="7">
        <v>3</v>
      </c>
      <c r="J99" s="7">
        <v>0</v>
      </c>
      <c r="K99" s="7">
        <v>0</v>
      </c>
      <c r="L99" s="7">
        <v>0</v>
      </c>
      <c r="M99" s="8">
        <f t="shared" si="2"/>
        <v>699</v>
      </c>
      <c r="N99" s="7">
        <v>11</v>
      </c>
      <c r="O99" s="7">
        <v>0</v>
      </c>
      <c r="P99" s="9">
        <f t="shared" si="3"/>
        <v>710</v>
      </c>
      <c r="Q99" s="10">
        <v>0.80157835400225474</v>
      </c>
      <c r="R99" s="10">
        <v>0.78804960541149949</v>
      </c>
      <c r="S99" s="12"/>
    </row>
    <row r="100" spans="2:19" s="2" customFormat="1" ht="15" customHeight="1" x14ac:dyDescent="0.2">
      <c r="B100" s="5" t="s">
        <v>19</v>
      </c>
      <c r="C100" s="6" t="s">
        <v>20</v>
      </c>
      <c r="D100" s="6" t="s">
        <v>138</v>
      </c>
      <c r="E100" s="7">
        <v>761</v>
      </c>
      <c r="F100" s="7">
        <v>531</v>
      </c>
      <c r="G100" s="7">
        <v>290</v>
      </c>
      <c r="H100" s="7">
        <v>226</v>
      </c>
      <c r="I100" s="7">
        <v>13</v>
      </c>
      <c r="J100" s="7">
        <v>0</v>
      </c>
      <c r="K100" s="7">
        <v>0</v>
      </c>
      <c r="L100" s="7">
        <v>0</v>
      </c>
      <c r="M100" s="8">
        <f t="shared" si="2"/>
        <v>529</v>
      </c>
      <c r="N100" s="7">
        <v>9</v>
      </c>
      <c r="O100" s="7">
        <v>0</v>
      </c>
      <c r="P100" s="9">
        <f t="shared" si="3"/>
        <v>538</v>
      </c>
      <c r="Q100" s="10">
        <v>0.69776609724047312</v>
      </c>
      <c r="R100" s="10">
        <v>0.69513797634691199</v>
      </c>
      <c r="S100" s="12"/>
    </row>
    <row r="101" spans="2:19" s="2" customFormat="1" ht="15" customHeight="1" x14ac:dyDescent="0.2">
      <c r="B101" s="5" t="s">
        <v>19</v>
      </c>
      <c r="C101" s="6" t="s">
        <v>37</v>
      </c>
      <c r="D101" s="6" t="s">
        <v>139</v>
      </c>
      <c r="E101" s="7">
        <v>1346</v>
      </c>
      <c r="F101" s="7">
        <v>904</v>
      </c>
      <c r="G101" s="7">
        <v>163</v>
      </c>
      <c r="H101" s="7">
        <v>642</v>
      </c>
      <c r="I101" s="7">
        <v>52</v>
      </c>
      <c r="J101" s="7">
        <v>4</v>
      </c>
      <c r="K101" s="7">
        <v>0</v>
      </c>
      <c r="L101" s="7">
        <v>0</v>
      </c>
      <c r="M101" s="8">
        <f t="shared" si="2"/>
        <v>861</v>
      </c>
      <c r="N101" s="7">
        <v>8</v>
      </c>
      <c r="O101" s="7">
        <v>0</v>
      </c>
      <c r="P101" s="9">
        <f t="shared" si="3"/>
        <v>869</v>
      </c>
      <c r="Q101" s="10">
        <v>0.67161961367013367</v>
      </c>
      <c r="R101" s="10">
        <v>0.63967310549777112</v>
      </c>
      <c r="S101" s="12"/>
    </row>
    <row r="102" spans="2:19" s="2" customFormat="1" ht="15" customHeight="1" x14ac:dyDescent="0.2">
      <c r="B102" s="5" t="s">
        <v>19</v>
      </c>
      <c r="C102" s="6" t="s">
        <v>37</v>
      </c>
      <c r="D102" s="6" t="s">
        <v>114</v>
      </c>
      <c r="E102" s="7">
        <v>1259</v>
      </c>
      <c r="F102" s="7">
        <v>651</v>
      </c>
      <c r="G102" s="7">
        <v>293</v>
      </c>
      <c r="H102" s="7">
        <v>343</v>
      </c>
      <c r="I102" s="7">
        <v>9</v>
      </c>
      <c r="J102" s="7">
        <v>0</v>
      </c>
      <c r="K102" s="7">
        <v>0</v>
      </c>
      <c r="L102" s="7">
        <v>0</v>
      </c>
      <c r="M102" s="8">
        <f t="shared" si="2"/>
        <v>645</v>
      </c>
      <c r="N102" s="7">
        <v>7</v>
      </c>
      <c r="O102" s="7">
        <v>0</v>
      </c>
      <c r="P102" s="9">
        <f t="shared" si="3"/>
        <v>652</v>
      </c>
      <c r="Q102" s="10">
        <v>0.51707704527402698</v>
      </c>
      <c r="R102" s="10">
        <v>0.5123113582208102</v>
      </c>
      <c r="S102" s="12"/>
    </row>
    <row r="103" spans="2:19" s="2" customFormat="1" ht="15" customHeight="1" x14ac:dyDescent="0.2">
      <c r="B103" s="5" t="s">
        <v>19</v>
      </c>
      <c r="C103" s="6" t="s">
        <v>37</v>
      </c>
      <c r="D103" s="6" t="s">
        <v>140</v>
      </c>
      <c r="E103" s="7">
        <v>431</v>
      </c>
      <c r="F103" s="7">
        <v>345</v>
      </c>
      <c r="G103" s="7">
        <v>150</v>
      </c>
      <c r="H103" s="7">
        <v>191</v>
      </c>
      <c r="I103" s="7">
        <v>1</v>
      </c>
      <c r="J103" s="7">
        <v>0</v>
      </c>
      <c r="K103" s="7">
        <v>0</v>
      </c>
      <c r="L103" s="7">
        <v>0</v>
      </c>
      <c r="M103" s="8">
        <f t="shared" si="2"/>
        <v>342</v>
      </c>
      <c r="N103" s="7">
        <v>1</v>
      </c>
      <c r="O103" s="7">
        <v>0</v>
      </c>
      <c r="P103" s="9">
        <f t="shared" si="3"/>
        <v>343</v>
      </c>
      <c r="Q103" s="10">
        <v>0.80046403712296987</v>
      </c>
      <c r="R103" s="10">
        <v>0.79350348027842232</v>
      </c>
      <c r="S103" s="12"/>
    </row>
    <row r="104" spans="2:19" s="2" customFormat="1" ht="15" customHeight="1" x14ac:dyDescent="0.2">
      <c r="B104" s="5" t="s">
        <v>19</v>
      </c>
      <c r="C104" s="6" t="s">
        <v>37</v>
      </c>
      <c r="D104" s="6" t="s">
        <v>141</v>
      </c>
      <c r="E104" s="7">
        <v>733</v>
      </c>
      <c r="F104" s="7">
        <v>438</v>
      </c>
      <c r="G104" s="7">
        <v>366</v>
      </c>
      <c r="H104" s="7">
        <v>68</v>
      </c>
      <c r="I104" s="7">
        <v>2</v>
      </c>
      <c r="J104" s="7">
        <v>0</v>
      </c>
      <c r="K104" s="7">
        <v>0</v>
      </c>
      <c r="L104" s="7">
        <v>0</v>
      </c>
      <c r="M104" s="8">
        <f t="shared" si="2"/>
        <v>436</v>
      </c>
      <c r="N104" s="7">
        <v>2</v>
      </c>
      <c r="O104" s="7">
        <v>0</v>
      </c>
      <c r="P104" s="9">
        <f t="shared" si="3"/>
        <v>438</v>
      </c>
      <c r="Q104" s="10">
        <v>0.59754433833560705</v>
      </c>
      <c r="R104" s="10">
        <v>0.59481582537517053</v>
      </c>
      <c r="S104" s="12"/>
    </row>
    <row r="105" spans="2:19" s="2" customFormat="1" ht="15" customHeight="1" x14ac:dyDescent="0.2">
      <c r="B105" s="5" t="s">
        <v>19</v>
      </c>
      <c r="C105" s="6" t="s">
        <v>37</v>
      </c>
      <c r="D105" s="6" t="s">
        <v>142</v>
      </c>
      <c r="E105" s="7">
        <v>183</v>
      </c>
      <c r="F105" s="7">
        <v>138</v>
      </c>
      <c r="G105" s="7">
        <v>88</v>
      </c>
      <c r="H105" s="7">
        <v>40</v>
      </c>
      <c r="I105" s="7">
        <v>0</v>
      </c>
      <c r="J105" s="7">
        <v>0</v>
      </c>
      <c r="K105" s="7">
        <v>0</v>
      </c>
      <c r="L105" s="7">
        <v>0</v>
      </c>
      <c r="M105" s="8">
        <f t="shared" si="2"/>
        <v>128</v>
      </c>
      <c r="N105" s="7">
        <v>0</v>
      </c>
      <c r="O105" s="7">
        <v>0</v>
      </c>
      <c r="P105" s="9">
        <f t="shared" si="3"/>
        <v>128</v>
      </c>
      <c r="Q105" s="10">
        <v>0.75409836065573765</v>
      </c>
      <c r="R105" s="10">
        <v>0.69945355191256831</v>
      </c>
      <c r="S105" s="12"/>
    </row>
    <row r="106" spans="2:19" s="2" customFormat="1" ht="15" customHeight="1" x14ac:dyDescent="0.2">
      <c r="B106" s="5" t="s">
        <v>19</v>
      </c>
      <c r="C106" s="6" t="s">
        <v>37</v>
      </c>
      <c r="D106" s="6" t="s">
        <v>143</v>
      </c>
      <c r="E106" s="7">
        <v>644</v>
      </c>
      <c r="F106" s="7">
        <v>547</v>
      </c>
      <c r="G106" s="7">
        <v>37</v>
      </c>
      <c r="H106" s="7">
        <v>487</v>
      </c>
      <c r="I106" s="7">
        <v>21</v>
      </c>
      <c r="J106" s="7">
        <v>0</v>
      </c>
      <c r="K106" s="7">
        <v>0</v>
      </c>
      <c r="L106" s="7">
        <v>0</v>
      </c>
      <c r="M106" s="8">
        <f t="shared" si="2"/>
        <v>545</v>
      </c>
      <c r="N106" s="7">
        <v>2</v>
      </c>
      <c r="O106" s="7">
        <v>0</v>
      </c>
      <c r="P106" s="9">
        <f t="shared" si="3"/>
        <v>547</v>
      </c>
      <c r="Q106" s="10">
        <v>0.84937888198757761</v>
      </c>
      <c r="R106" s="10">
        <v>0.84627329192546585</v>
      </c>
      <c r="S106" s="12"/>
    </row>
    <row r="107" spans="2:19" s="2" customFormat="1" ht="15" customHeight="1" x14ac:dyDescent="0.2">
      <c r="B107" s="5" t="s">
        <v>19</v>
      </c>
      <c r="C107" s="6" t="s">
        <v>37</v>
      </c>
      <c r="D107" s="6" t="s">
        <v>144</v>
      </c>
      <c r="E107" s="7">
        <v>405</v>
      </c>
      <c r="F107" s="7">
        <v>357</v>
      </c>
      <c r="G107" s="7">
        <v>27</v>
      </c>
      <c r="H107" s="7">
        <v>326</v>
      </c>
      <c r="I107" s="7">
        <v>0</v>
      </c>
      <c r="J107" s="7">
        <v>0</v>
      </c>
      <c r="K107" s="7">
        <v>0</v>
      </c>
      <c r="L107" s="7">
        <v>0</v>
      </c>
      <c r="M107" s="8">
        <f t="shared" si="2"/>
        <v>353</v>
      </c>
      <c r="N107" s="7">
        <v>8</v>
      </c>
      <c r="O107" s="7">
        <v>0</v>
      </c>
      <c r="P107" s="9">
        <f t="shared" si="3"/>
        <v>361</v>
      </c>
      <c r="Q107" s="10">
        <v>0.88148148148148153</v>
      </c>
      <c r="R107" s="10">
        <v>0.8716049382716049</v>
      </c>
      <c r="S107" s="12"/>
    </row>
    <row r="108" spans="2:19" s="2" customFormat="1" ht="15" customHeight="1" x14ac:dyDescent="0.2">
      <c r="B108" s="5" t="s">
        <v>19</v>
      </c>
      <c r="C108" s="6" t="s">
        <v>37</v>
      </c>
      <c r="D108" s="6" t="s">
        <v>145</v>
      </c>
      <c r="E108" s="7">
        <v>773</v>
      </c>
      <c r="F108" s="7">
        <v>608</v>
      </c>
      <c r="G108" s="7">
        <v>18</v>
      </c>
      <c r="H108" s="7">
        <v>563</v>
      </c>
      <c r="I108" s="7">
        <v>6</v>
      </c>
      <c r="J108" s="7">
        <v>0</v>
      </c>
      <c r="K108" s="7">
        <v>0</v>
      </c>
      <c r="L108" s="7">
        <v>0</v>
      </c>
      <c r="M108" s="8">
        <f t="shared" si="2"/>
        <v>587</v>
      </c>
      <c r="N108" s="7">
        <v>6</v>
      </c>
      <c r="O108" s="7">
        <v>0</v>
      </c>
      <c r="P108" s="9">
        <f t="shared" si="3"/>
        <v>593</v>
      </c>
      <c r="Q108" s="10">
        <v>0.78654592496765852</v>
      </c>
      <c r="R108" s="10">
        <v>0.75937904269081502</v>
      </c>
      <c r="S108" s="12"/>
    </row>
    <row r="109" spans="2:19" s="2" customFormat="1" ht="15" customHeight="1" x14ac:dyDescent="0.2">
      <c r="B109" s="5" t="s">
        <v>19</v>
      </c>
      <c r="C109" s="6" t="s">
        <v>37</v>
      </c>
      <c r="D109" s="6" t="s">
        <v>146</v>
      </c>
      <c r="E109" s="7">
        <v>1905</v>
      </c>
      <c r="F109" s="7">
        <v>1113</v>
      </c>
      <c r="G109" s="7">
        <v>140</v>
      </c>
      <c r="H109" s="7">
        <v>839</v>
      </c>
      <c r="I109" s="7">
        <v>127</v>
      </c>
      <c r="J109" s="7">
        <v>1</v>
      </c>
      <c r="K109" s="7">
        <v>0</v>
      </c>
      <c r="L109" s="7">
        <v>0</v>
      </c>
      <c r="M109" s="8">
        <f t="shared" si="2"/>
        <v>1107</v>
      </c>
      <c r="N109" s="7">
        <v>9</v>
      </c>
      <c r="O109" s="7">
        <v>0</v>
      </c>
      <c r="P109" s="9">
        <f t="shared" si="3"/>
        <v>1116</v>
      </c>
      <c r="Q109" s="10">
        <v>0.58425196850393701</v>
      </c>
      <c r="R109" s="10">
        <v>0.58110236220472444</v>
      </c>
      <c r="S109" s="12"/>
    </row>
    <row r="110" spans="2:19" s="2" customFormat="1" ht="15" customHeight="1" x14ac:dyDescent="0.2">
      <c r="B110" s="5" t="s">
        <v>19</v>
      </c>
      <c r="C110" s="6" t="s">
        <v>37</v>
      </c>
      <c r="D110" s="6" t="s">
        <v>147</v>
      </c>
      <c r="E110" s="7">
        <v>555</v>
      </c>
      <c r="F110" s="7">
        <v>492</v>
      </c>
      <c r="G110" s="7">
        <v>18</v>
      </c>
      <c r="H110" s="7">
        <v>463</v>
      </c>
      <c r="I110" s="7">
        <v>3</v>
      </c>
      <c r="J110" s="7">
        <v>0</v>
      </c>
      <c r="K110" s="7">
        <v>0</v>
      </c>
      <c r="L110" s="7">
        <v>0</v>
      </c>
      <c r="M110" s="8">
        <f t="shared" si="2"/>
        <v>484</v>
      </c>
      <c r="N110" s="7">
        <v>4</v>
      </c>
      <c r="O110" s="7">
        <v>0</v>
      </c>
      <c r="P110" s="9">
        <f t="shared" si="3"/>
        <v>488</v>
      </c>
      <c r="Q110" s="10">
        <v>0.88648648648648654</v>
      </c>
      <c r="R110" s="10">
        <v>0.87207207207207205</v>
      </c>
      <c r="S110" s="12"/>
    </row>
    <row r="111" spans="2:19" s="2" customFormat="1" ht="15" customHeight="1" x14ac:dyDescent="0.2">
      <c r="B111" s="5" t="s">
        <v>19</v>
      </c>
      <c r="C111" s="6" t="s">
        <v>37</v>
      </c>
      <c r="D111" s="6" t="s">
        <v>148</v>
      </c>
      <c r="E111" s="7">
        <v>1030</v>
      </c>
      <c r="F111" s="7">
        <v>955</v>
      </c>
      <c r="G111" s="7">
        <v>125</v>
      </c>
      <c r="H111" s="7">
        <v>641</v>
      </c>
      <c r="I111" s="7">
        <v>179</v>
      </c>
      <c r="J111" s="7">
        <v>0</v>
      </c>
      <c r="K111" s="7">
        <v>0</v>
      </c>
      <c r="L111" s="7">
        <v>0</v>
      </c>
      <c r="M111" s="8">
        <f t="shared" si="2"/>
        <v>945</v>
      </c>
      <c r="N111" s="7">
        <v>13</v>
      </c>
      <c r="O111" s="7">
        <v>0</v>
      </c>
      <c r="P111" s="9">
        <f t="shared" si="3"/>
        <v>958</v>
      </c>
      <c r="Q111" s="10">
        <v>0.92718446601941751</v>
      </c>
      <c r="R111" s="10">
        <v>0.91747572815533984</v>
      </c>
      <c r="S111" s="12"/>
    </row>
    <row r="112" spans="2:19" s="2" customFormat="1" ht="15" customHeight="1" x14ac:dyDescent="0.2">
      <c r="B112" s="5" t="s">
        <v>19</v>
      </c>
      <c r="C112" s="6" t="s">
        <v>37</v>
      </c>
      <c r="D112" s="6" t="s">
        <v>149</v>
      </c>
      <c r="E112" s="7">
        <v>373</v>
      </c>
      <c r="F112" s="7">
        <v>313</v>
      </c>
      <c r="G112" s="7">
        <v>184</v>
      </c>
      <c r="H112" s="7">
        <v>116</v>
      </c>
      <c r="I112" s="7">
        <v>0</v>
      </c>
      <c r="J112" s="7">
        <v>0</v>
      </c>
      <c r="K112" s="7">
        <v>0</v>
      </c>
      <c r="L112" s="7">
        <v>0</v>
      </c>
      <c r="M112" s="8">
        <f t="shared" si="2"/>
        <v>300</v>
      </c>
      <c r="N112" s="7">
        <v>0</v>
      </c>
      <c r="O112" s="7">
        <v>0</v>
      </c>
      <c r="P112" s="9">
        <f t="shared" si="3"/>
        <v>300</v>
      </c>
      <c r="Q112" s="10">
        <v>0.83914209115281502</v>
      </c>
      <c r="R112" s="10">
        <v>0.80428954423592491</v>
      </c>
      <c r="S112" s="12"/>
    </row>
    <row r="113" spans="2:22" s="2" customFormat="1" ht="15" customHeight="1" x14ac:dyDescent="0.25">
      <c r="B113" s="5" t="s">
        <v>19</v>
      </c>
      <c r="C113" s="6" t="s">
        <v>20</v>
      </c>
      <c r="D113" s="6" t="s">
        <v>150</v>
      </c>
      <c r="E113" s="7">
        <v>3508</v>
      </c>
      <c r="F113" s="7">
        <v>3306</v>
      </c>
      <c r="G113" s="7">
        <v>398</v>
      </c>
      <c r="H113" s="7">
        <v>2174</v>
      </c>
      <c r="I113" s="7">
        <v>712</v>
      </c>
      <c r="J113" s="7">
        <v>0</v>
      </c>
      <c r="K113" s="7">
        <v>0</v>
      </c>
      <c r="L113" s="7">
        <v>0</v>
      </c>
      <c r="M113" s="8">
        <f t="shared" si="2"/>
        <v>3284</v>
      </c>
      <c r="N113" s="7">
        <v>51</v>
      </c>
      <c r="O113" s="7">
        <v>0</v>
      </c>
      <c r="P113" s="9">
        <f t="shared" si="3"/>
        <v>3335</v>
      </c>
      <c r="Q113" s="10">
        <v>0.94241733181299892</v>
      </c>
      <c r="R113" s="10">
        <v>0.93614595210946405</v>
      </c>
      <c r="S113" s="12"/>
      <c r="V113" s="16"/>
    </row>
    <row r="114" spans="2:22" s="2" customFormat="1" ht="15" customHeight="1" x14ac:dyDescent="0.25">
      <c r="B114" s="5" t="s">
        <v>19</v>
      </c>
      <c r="C114" s="6" t="s">
        <v>20</v>
      </c>
      <c r="D114" s="6" t="s">
        <v>151</v>
      </c>
      <c r="E114" s="7">
        <v>1696</v>
      </c>
      <c r="F114" s="7">
        <v>1064</v>
      </c>
      <c r="G114" s="7">
        <v>485</v>
      </c>
      <c r="H114" s="7">
        <v>461</v>
      </c>
      <c r="I114" s="7">
        <v>34</v>
      </c>
      <c r="J114" s="7">
        <v>0</v>
      </c>
      <c r="K114" s="7">
        <v>0</v>
      </c>
      <c r="L114" s="7">
        <v>0</v>
      </c>
      <c r="M114" s="8">
        <f t="shared" si="2"/>
        <v>980</v>
      </c>
      <c r="N114" s="7">
        <v>13</v>
      </c>
      <c r="O114" s="7">
        <v>0</v>
      </c>
      <c r="P114" s="9">
        <f t="shared" si="3"/>
        <v>993</v>
      </c>
      <c r="Q114" s="10">
        <v>0.62735849056603776</v>
      </c>
      <c r="R114" s="10">
        <v>0.57783018867924529</v>
      </c>
      <c r="S114" s="12"/>
      <c r="V114" s="16"/>
    </row>
    <row r="115" spans="2:22" s="2" customFormat="1" ht="15" customHeight="1" x14ac:dyDescent="0.25">
      <c r="B115" s="5" t="s">
        <v>19</v>
      </c>
      <c r="C115" s="6" t="s">
        <v>90</v>
      </c>
      <c r="D115" s="6" t="s">
        <v>152</v>
      </c>
      <c r="E115" s="7">
        <v>3404</v>
      </c>
      <c r="F115" s="7">
        <v>2886</v>
      </c>
      <c r="G115" s="7">
        <v>492</v>
      </c>
      <c r="H115" s="7">
        <v>2193</v>
      </c>
      <c r="I115" s="7">
        <v>16</v>
      </c>
      <c r="J115" s="7">
        <v>0</v>
      </c>
      <c r="K115" s="7">
        <v>0</v>
      </c>
      <c r="L115" s="7">
        <v>0</v>
      </c>
      <c r="M115" s="8">
        <f t="shared" si="2"/>
        <v>2701</v>
      </c>
      <c r="N115" s="7">
        <v>25</v>
      </c>
      <c r="O115" s="7">
        <v>0</v>
      </c>
      <c r="P115" s="9">
        <f t="shared" si="3"/>
        <v>2726</v>
      </c>
      <c r="Q115" s="10">
        <v>0.84782608695652173</v>
      </c>
      <c r="R115" s="10">
        <v>0.79347826086956519</v>
      </c>
      <c r="S115" s="12"/>
      <c r="V115" s="16"/>
    </row>
    <row r="116" spans="2:22" s="2" customFormat="1" ht="15" customHeight="1" x14ac:dyDescent="0.25">
      <c r="B116" s="5" t="s">
        <v>19</v>
      </c>
      <c r="C116" s="6" t="s">
        <v>26</v>
      </c>
      <c r="D116" s="6" t="s">
        <v>153</v>
      </c>
      <c r="E116" s="7">
        <v>1656</v>
      </c>
      <c r="F116" s="7">
        <v>1317</v>
      </c>
      <c r="G116" s="7">
        <v>471</v>
      </c>
      <c r="H116" s="7">
        <v>664</v>
      </c>
      <c r="I116" s="7">
        <v>36</v>
      </c>
      <c r="J116" s="7">
        <v>0</v>
      </c>
      <c r="K116" s="7">
        <v>0</v>
      </c>
      <c r="L116" s="7">
        <v>0</v>
      </c>
      <c r="M116" s="8">
        <f t="shared" si="2"/>
        <v>1171</v>
      </c>
      <c r="N116" s="7">
        <v>4</v>
      </c>
      <c r="O116" s="7">
        <v>0</v>
      </c>
      <c r="P116" s="9">
        <f t="shared" si="3"/>
        <v>1175</v>
      </c>
      <c r="Q116" s="10">
        <v>0.79528985507246375</v>
      </c>
      <c r="R116" s="10">
        <v>0.70712560386473433</v>
      </c>
      <c r="S116" s="12"/>
      <c r="V116" s="16"/>
    </row>
    <row r="117" spans="2:22" s="2" customFormat="1" ht="15" customHeight="1" x14ac:dyDescent="0.25">
      <c r="B117" s="5" t="s">
        <v>19</v>
      </c>
      <c r="C117" s="6" t="s">
        <v>20</v>
      </c>
      <c r="D117" s="6" t="s">
        <v>154</v>
      </c>
      <c r="E117" s="7">
        <v>1606</v>
      </c>
      <c r="F117" s="7">
        <v>1423</v>
      </c>
      <c r="G117" s="7">
        <v>625</v>
      </c>
      <c r="H117" s="7">
        <v>702</v>
      </c>
      <c r="I117" s="7">
        <v>96</v>
      </c>
      <c r="J117" s="7">
        <v>0</v>
      </c>
      <c r="K117" s="7">
        <v>0</v>
      </c>
      <c r="L117" s="7">
        <v>0</v>
      </c>
      <c r="M117" s="8">
        <f t="shared" si="2"/>
        <v>1423</v>
      </c>
      <c r="N117" s="7">
        <v>7</v>
      </c>
      <c r="O117" s="7">
        <v>0</v>
      </c>
      <c r="P117" s="9">
        <f t="shared" si="3"/>
        <v>1430</v>
      </c>
      <c r="Q117" s="10">
        <v>0.88605230386052303</v>
      </c>
      <c r="R117" s="10">
        <v>0.88605230386052303</v>
      </c>
      <c r="S117" s="12"/>
      <c r="V117" s="16"/>
    </row>
    <row r="118" spans="2:22" s="2" customFormat="1" ht="15" customHeight="1" x14ac:dyDescent="0.25">
      <c r="B118" s="5" t="s">
        <v>19</v>
      </c>
      <c r="C118" s="6" t="s">
        <v>20</v>
      </c>
      <c r="D118" s="6" t="s">
        <v>155</v>
      </c>
      <c r="E118" s="7">
        <v>11630</v>
      </c>
      <c r="F118" s="7">
        <v>11055</v>
      </c>
      <c r="G118" s="7">
        <v>1962</v>
      </c>
      <c r="H118" s="7">
        <v>5216</v>
      </c>
      <c r="I118" s="7">
        <v>3215</v>
      </c>
      <c r="J118" s="7">
        <v>312</v>
      </c>
      <c r="K118" s="7">
        <v>230</v>
      </c>
      <c r="L118" s="7">
        <v>8</v>
      </c>
      <c r="M118" s="8">
        <f t="shared" si="2"/>
        <v>10943</v>
      </c>
      <c r="N118" s="7">
        <v>285</v>
      </c>
      <c r="O118" s="7">
        <v>0</v>
      </c>
      <c r="P118" s="9">
        <f t="shared" si="3"/>
        <v>11228</v>
      </c>
      <c r="Q118" s="10">
        <v>0.95055889939810834</v>
      </c>
      <c r="R118" s="10">
        <v>0.94092863284608774</v>
      </c>
      <c r="S118" s="12"/>
      <c r="V118" s="16"/>
    </row>
    <row r="119" spans="2:22" s="2" customFormat="1" ht="15" customHeight="1" x14ac:dyDescent="0.25">
      <c r="B119" s="5" t="s">
        <v>19</v>
      </c>
      <c r="C119" s="6" t="s">
        <v>20</v>
      </c>
      <c r="D119" s="6" t="s">
        <v>156</v>
      </c>
      <c r="E119" s="7">
        <v>1281</v>
      </c>
      <c r="F119" s="7">
        <v>1204</v>
      </c>
      <c r="G119" s="7">
        <v>600</v>
      </c>
      <c r="H119" s="7">
        <v>600</v>
      </c>
      <c r="I119" s="7">
        <v>0</v>
      </c>
      <c r="J119" s="7">
        <v>0</v>
      </c>
      <c r="K119" s="7">
        <v>0</v>
      </c>
      <c r="L119" s="7">
        <v>0</v>
      </c>
      <c r="M119" s="8">
        <f t="shared" si="2"/>
        <v>1200</v>
      </c>
      <c r="N119" s="7">
        <v>9</v>
      </c>
      <c r="O119" s="7">
        <v>0</v>
      </c>
      <c r="P119" s="9">
        <f t="shared" si="3"/>
        <v>1209</v>
      </c>
      <c r="Q119" s="10">
        <v>0.93989071038251371</v>
      </c>
      <c r="R119" s="10">
        <v>0.93676814988290402</v>
      </c>
      <c r="S119" s="12"/>
      <c r="V119" s="16"/>
    </row>
    <row r="120" spans="2:22" s="2" customFormat="1" ht="15" customHeight="1" x14ac:dyDescent="0.25">
      <c r="B120" s="5" t="s">
        <v>19</v>
      </c>
      <c r="C120" s="6" t="s">
        <v>37</v>
      </c>
      <c r="D120" s="6" t="s">
        <v>157</v>
      </c>
      <c r="E120" s="17">
        <v>1689</v>
      </c>
      <c r="F120" s="17">
        <v>1498</v>
      </c>
      <c r="G120" s="17">
        <v>94</v>
      </c>
      <c r="H120" s="17">
        <v>1246</v>
      </c>
      <c r="I120" s="17">
        <v>119</v>
      </c>
      <c r="J120" s="17">
        <v>4</v>
      </c>
      <c r="K120" s="17">
        <v>0</v>
      </c>
      <c r="L120" s="17">
        <v>0</v>
      </c>
      <c r="M120" s="8">
        <f t="shared" si="2"/>
        <v>1463</v>
      </c>
      <c r="N120" s="17">
        <v>22</v>
      </c>
      <c r="O120" s="17">
        <v>0</v>
      </c>
      <c r="P120" s="9">
        <f t="shared" si="3"/>
        <v>1485</v>
      </c>
      <c r="Q120" s="10">
        <v>0.88691533451746596</v>
      </c>
      <c r="R120" s="10">
        <v>0.86619301361752521</v>
      </c>
      <c r="S120" s="12"/>
      <c r="V120" s="16"/>
    </row>
    <row r="121" spans="2:22" s="2" customFormat="1" ht="15" customHeight="1" x14ac:dyDescent="0.25">
      <c r="B121" s="5" t="s">
        <v>19</v>
      </c>
      <c r="C121" s="6" t="s">
        <v>37</v>
      </c>
      <c r="D121" s="6" t="s">
        <v>158</v>
      </c>
      <c r="E121" s="7">
        <v>677</v>
      </c>
      <c r="F121" s="7">
        <v>555</v>
      </c>
      <c r="G121" s="7">
        <v>64</v>
      </c>
      <c r="H121" s="7">
        <v>309</v>
      </c>
      <c r="I121" s="7">
        <v>171</v>
      </c>
      <c r="J121" s="7">
        <v>2</v>
      </c>
      <c r="K121" s="7">
        <v>0</v>
      </c>
      <c r="L121" s="7">
        <v>0</v>
      </c>
      <c r="M121" s="8">
        <f t="shared" si="2"/>
        <v>546</v>
      </c>
      <c r="N121" s="7">
        <v>6</v>
      </c>
      <c r="O121" s="7">
        <v>0</v>
      </c>
      <c r="P121" s="9">
        <f t="shared" si="3"/>
        <v>552</v>
      </c>
      <c r="Q121" s="10">
        <v>0.8197932053175776</v>
      </c>
      <c r="R121" s="10">
        <v>0.80649926144756279</v>
      </c>
      <c r="S121" s="12"/>
      <c r="V121" s="16"/>
    </row>
    <row r="122" spans="2:22" s="2" customFormat="1" ht="15" customHeight="1" x14ac:dyDescent="0.25">
      <c r="B122" s="5" t="s">
        <v>19</v>
      </c>
      <c r="C122" s="6" t="s">
        <v>37</v>
      </c>
      <c r="D122" s="6" t="s">
        <v>159</v>
      </c>
      <c r="E122" s="17">
        <v>331</v>
      </c>
      <c r="F122" s="17">
        <v>315</v>
      </c>
      <c r="G122" s="17">
        <v>5</v>
      </c>
      <c r="H122" s="17">
        <v>307</v>
      </c>
      <c r="I122" s="17">
        <v>1</v>
      </c>
      <c r="J122" s="17">
        <v>0</v>
      </c>
      <c r="K122" s="17">
        <v>0</v>
      </c>
      <c r="L122" s="17">
        <v>0</v>
      </c>
      <c r="M122" s="8">
        <f t="shared" si="2"/>
        <v>313</v>
      </c>
      <c r="N122" s="17">
        <v>5</v>
      </c>
      <c r="O122" s="17">
        <v>0</v>
      </c>
      <c r="P122" s="9">
        <f t="shared" si="3"/>
        <v>318</v>
      </c>
      <c r="Q122" s="10">
        <v>0.95166163141993954</v>
      </c>
      <c r="R122" s="10">
        <v>0.94561933534743203</v>
      </c>
      <c r="S122" s="12"/>
      <c r="V122" s="16"/>
    </row>
    <row r="123" spans="2:22" s="2" customFormat="1" ht="15" customHeight="1" x14ac:dyDescent="0.25">
      <c r="B123" s="18" t="s">
        <v>160</v>
      </c>
      <c r="C123" s="19"/>
      <c r="D123" s="19"/>
      <c r="E123" s="20">
        <f>+SUM(E5:E122)</f>
        <v>1203907</v>
      </c>
      <c r="F123" s="20">
        <f t="shared" ref="F123" si="4">+SUM(F5:F122)</f>
        <v>1028468</v>
      </c>
      <c r="G123" s="20">
        <f>+SUM(G5:G122)</f>
        <v>252122</v>
      </c>
      <c r="H123" s="20">
        <f t="shared" ref="H123:O123" si="5">+SUM(H5:H122)</f>
        <v>436557</v>
      </c>
      <c r="I123" s="20">
        <f t="shared" si="5"/>
        <v>191501</v>
      </c>
      <c r="J123" s="20">
        <f t="shared" si="5"/>
        <v>83119</v>
      </c>
      <c r="K123" s="20">
        <f t="shared" si="5"/>
        <v>15784</v>
      </c>
      <c r="L123" s="20">
        <f t="shared" si="5"/>
        <v>2201</v>
      </c>
      <c r="M123" s="20">
        <f t="shared" si="5"/>
        <v>981284</v>
      </c>
      <c r="N123" s="20">
        <f t="shared" si="5"/>
        <v>12018</v>
      </c>
      <c r="O123" s="20">
        <f t="shared" si="5"/>
        <v>176</v>
      </c>
      <c r="P123" s="20">
        <f>+SUM(P5:P122)</f>
        <v>993478</v>
      </c>
      <c r="Q123" s="21">
        <f>IFERROR(F123/E123,0)</f>
        <v>0.85427528870585523</v>
      </c>
      <c r="R123" s="21">
        <f>IFERROR(M123/E123,0)</f>
        <v>0.81508289261545952</v>
      </c>
      <c r="S123" s="22"/>
      <c r="V123" s="16"/>
    </row>
    <row r="124" spans="2:22" s="2" customFormat="1" ht="15" customHeight="1" x14ac:dyDescent="0.25">
      <c r="B124" s="5" t="s">
        <v>161</v>
      </c>
      <c r="C124" s="6" t="s">
        <v>162</v>
      </c>
      <c r="D124" s="6" t="s">
        <v>163</v>
      </c>
      <c r="E124" s="17">
        <v>1200</v>
      </c>
      <c r="F124" s="17">
        <v>800</v>
      </c>
      <c r="G124" s="17">
        <v>546</v>
      </c>
      <c r="H124" s="17">
        <v>234</v>
      </c>
      <c r="I124" s="17">
        <v>2</v>
      </c>
      <c r="J124" s="17">
        <v>1</v>
      </c>
      <c r="K124" s="17">
        <v>0</v>
      </c>
      <c r="L124" s="17">
        <v>0</v>
      </c>
      <c r="M124" s="8">
        <f t="shared" ref="M124:M131" si="6">+SUM(G124:L124)</f>
        <v>783</v>
      </c>
      <c r="N124" s="17">
        <v>0</v>
      </c>
      <c r="O124" s="17">
        <v>0</v>
      </c>
      <c r="P124" s="9">
        <f t="shared" ref="P124:P131" si="7">+SUM(M124:O124)</f>
        <v>783</v>
      </c>
      <c r="Q124" s="10">
        <v>0.66666666666666663</v>
      </c>
      <c r="R124" s="10">
        <v>0.65249999999999997</v>
      </c>
      <c r="S124" s="23"/>
      <c r="V124" s="16"/>
    </row>
    <row r="125" spans="2:22" s="2" customFormat="1" ht="15" customHeight="1" x14ac:dyDescent="0.25">
      <c r="B125" s="5" t="s">
        <v>161</v>
      </c>
      <c r="C125" s="6" t="s">
        <v>162</v>
      </c>
      <c r="D125" s="6" t="s">
        <v>164</v>
      </c>
      <c r="E125" s="7">
        <v>600</v>
      </c>
      <c r="F125" s="7">
        <v>450</v>
      </c>
      <c r="G125" s="7">
        <v>101</v>
      </c>
      <c r="H125" s="7">
        <v>211</v>
      </c>
      <c r="I125" s="7">
        <v>0</v>
      </c>
      <c r="J125" s="7">
        <v>0</v>
      </c>
      <c r="K125" s="7">
        <v>0</v>
      </c>
      <c r="L125" s="7">
        <v>0</v>
      </c>
      <c r="M125" s="8">
        <f t="shared" si="6"/>
        <v>312</v>
      </c>
      <c r="N125" s="7">
        <v>0</v>
      </c>
      <c r="O125" s="7">
        <v>0</v>
      </c>
      <c r="P125" s="9">
        <f t="shared" si="7"/>
        <v>312</v>
      </c>
      <c r="Q125" s="10">
        <v>0.75</v>
      </c>
      <c r="R125" s="10">
        <v>0.52</v>
      </c>
      <c r="S125" s="23"/>
      <c r="V125" s="16"/>
    </row>
    <row r="126" spans="2:22" s="2" customFormat="1" ht="15" customHeight="1" x14ac:dyDescent="0.25">
      <c r="B126" s="5" t="s">
        <v>161</v>
      </c>
      <c r="C126" s="6" t="s">
        <v>162</v>
      </c>
      <c r="D126" s="6" t="s">
        <v>165</v>
      </c>
      <c r="E126" s="7">
        <v>3019</v>
      </c>
      <c r="F126" s="7">
        <v>1800</v>
      </c>
      <c r="G126" s="7">
        <v>701</v>
      </c>
      <c r="H126" s="7">
        <v>862</v>
      </c>
      <c r="I126" s="7">
        <v>212</v>
      </c>
      <c r="J126" s="7">
        <v>0</v>
      </c>
      <c r="K126" s="7">
        <v>0</v>
      </c>
      <c r="L126" s="7">
        <v>0</v>
      </c>
      <c r="M126" s="8">
        <f t="shared" si="6"/>
        <v>1775</v>
      </c>
      <c r="N126" s="7">
        <v>0</v>
      </c>
      <c r="O126" s="7">
        <v>0</v>
      </c>
      <c r="P126" s="9">
        <f t="shared" si="7"/>
        <v>1775</v>
      </c>
      <c r="Q126" s="10">
        <v>0.59622391520370988</v>
      </c>
      <c r="R126" s="10">
        <v>0.58794302749254723</v>
      </c>
      <c r="S126" s="23"/>
      <c r="V126" s="16"/>
    </row>
    <row r="127" spans="2:22" s="2" customFormat="1" ht="15" customHeight="1" x14ac:dyDescent="0.25">
      <c r="B127" s="5" t="s">
        <v>161</v>
      </c>
      <c r="C127" s="6" t="s">
        <v>162</v>
      </c>
      <c r="D127" s="6" t="s">
        <v>166</v>
      </c>
      <c r="E127" s="7">
        <v>629.34345168681477</v>
      </c>
      <c r="F127" s="7">
        <v>533</v>
      </c>
      <c r="G127" s="7">
        <v>41</v>
      </c>
      <c r="H127" s="7">
        <v>295</v>
      </c>
      <c r="I127" s="7">
        <v>91</v>
      </c>
      <c r="J127" s="7">
        <v>0</v>
      </c>
      <c r="K127" s="7">
        <v>0</v>
      </c>
      <c r="L127" s="7">
        <v>0</v>
      </c>
      <c r="M127" s="8">
        <f t="shared" si="6"/>
        <v>427</v>
      </c>
      <c r="N127" s="7">
        <v>0</v>
      </c>
      <c r="O127" s="7">
        <v>0</v>
      </c>
      <c r="P127" s="9">
        <f t="shared" si="7"/>
        <v>427</v>
      </c>
      <c r="Q127" s="10">
        <v>0.84691434950409406</v>
      </c>
      <c r="R127" s="10">
        <v>0.67848485410553128</v>
      </c>
      <c r="S127" s="23"/>
      <c r="V127" s="16"/>
    </row>
    <row r="128" spans="2:22" s="2" customFormat="1" ht="15" customHeight="1" x14ac:dyDescent="0.25">
      <c r="B128" s="5" t="s">
        <v>161</v>
      </c>
      <c r="C128" s="6" t="s">
        <v>162</v>
      </c>
      <c r="D128" s="6" t="s">
        <v>167</v>
      </c>
      <c r="E128" s="17">
        <v>192.02289999999999</v>
      </c>
      <c r="F128" s="17">
        <v>192</v>
      </c>
      <c r="G128" s="17">
        <v>33</v>
      </c>
      <c r="H128" s="17">
        <v>143</v>
      </c>
      <c r="I128" s="17">
        <v>4</v>
      </c>
      <c r="J128" s="17">
        <v>0</v>
      </c>
      <c r="K128" s="17">
        <v>0</v>
      </c>
      <c r="L128" s="17">
        <v>0</v>
      </c>
      <c r="M128" s="8">
        <f t="shared" si="6"/>
        <v>180</v>
      </c>
      <c r="N128" s="17">
        <v>0</v>
      </c>
      <c r="O128" s="17">
        <v>0</v>
      </c>
      <c r="P128" s="9">
        <f t="shared" si="7"/>
        <v>180</v>
      </c>
      <c r="Q128" s="10">
        <v>0.99988074339050192</v>
      </c>
      <c r="R128" s="10">
        <v>0.93738819692859554</v>
      </c>
      <c r="S128" s="23"/>
      <c r="V128" s="16"/>
    </row>
    <row r="129" spans="2:22" s="2" customFormat="1" ht="15" customHeight="1" x14ac:dyDescent="0.25">
      <c r="B129" s="5" t="s">
        <v>161</v>
      </c>
      <c r="C129" s="6" t="s">
        <v>162</v>
      </c>
      <c r="D129" s="6" t="s">
        <v>168</v>
      </c>
      <c r="E129" s="7">
        <v>519.05955968219405</v>
      </c>
      <c r="F129" s="7">
        <v>519</v>
      </c>
      <c r="G129" s="7">
        <v>0</v>
      </c>
      <c r="H129" s="7">
        <v>486</v>
      </c>
      <c r="I129" s="7">
        <v>0</v>
      </c>
      <c r="J129" s="7">
        <v>0</v>
      </c>
      <c r="K129" s="7">
        <v>0</v>
      </c>
      <c r="L129" s="7">
        <v>0</v>
      </c>
      <c r="M129" s="8">
        <f t="shared" si="6"/>
        <v>486</v>
      </c>
      <c r="N129" s="7">
        <v>0</v>
      </c>
      <c r="O129" s="7">
        <v>0</v>
      </c>
      <c r="P129" s="9">
        <f t="shared" si="7"/>
        <v>486</v>
      </c>
      <c r="Q129" s="10">
        <v>0.99988525462813838</v>
      </c>
      <c r="R129" s="10">
        <v>0.93630873554773653</v>
      </c>
      <c r="S129" s="23"/>
      <c r="V129" s="16"/>
    </row>
    <row r="130" spans="2:22" s="2" customFormat="1" ht="15" customHeight="1" x14ac:dyDescent="0.25">
      <c r="B130" s="5" t="s">
        <v>161</v>
      </c>
      <c r="C130" s="6" t="s">
        <v>162</v>
      </c>
      <c r="D130" s="6" t="s">
        <v>169</v>
      </c>
      <c r="E130" s="17">
        <v>629</v>
      </c>
      <c r="F130" s="17">
        <v>629</v>
      </c>
      <c r="G130" s="17">
        <v>244</v>
      </c>
      <c r="H130" s="17">
        <v>74</v>
      </c>
      <c r="I130" s="17">
        <v>1</v>
      </c>
      <c r="J130" s="17">
        <v>0</v>
      </c>
      <c r="K130" s="17">
        <v>0</v>
      </c>
      <c r="L130" s="17">
        <v>0</v>
      </c>
      <c r="M130" s="8">
        <f t="shared" si="6"/>
        <v>319</v>
      </c>
      <c r="N130" s="17">
        <v>0</v>
      </c>
      <c r="O130" s="17">
        <v>0</v>
      </c>
      <c r="P130" s="9">
        <f t="shared" si="7"/>
        <v>319</v>
      </c>
      <c r="Q130" s="10">
        <v>1</v>
      </c>
      <c r="R130" s="10">
        <v>0.50715421303656594</v>
      </c>
      <c r="S130" s="23"/>
      <c r="V130" s="16"/>
    </row>
    <row r="131" spans="2:22" s="2" customFormat="1" ht="15" customHeight="1" x14ac:dyDescent="0.25">
      <c r="B131" s="5" t="s">
        <v>161</v>
      </c>
      <c r="C131" s="6" t="s">
        <v>162</v>
      </c>
      <c r="D131" s="6" t="s">
        <v>170</v>
      </c>
      <c r="E131" s="7">
        <v>700</v>
      </c>
      <c r="F131" s="7">
        <v>600</v>
      </c>
      <c r="G131" s="7">
        <v>48</v>
      </c>
      <c r="H131" s="7">
        <v>538</v>
      </c>
      <c r="I131" s="7">
        <v>1</v>
      </c>
      <c r="J131" s="7">
        <v>0</v>
      </c>
      <c r="K131" s="7">
        <v>0</v>
      </c>
      <c r="L131" s="7">
        <v>0</v>
      </c>
      <c r="M131" s="8">
        <f t="shared" si="6"/>
        <v>587</v>
      </c>
      <c r="N131" s="7">
        <v>0</v>
      </c>
      <c r="O131" s="7">
        <v>0</v>
      </c>
      <c r="P131" s="9">
        <f t="shared" si="7"/>
        <v>587</v>
      </c>
      <c r="Q131" s="10">
        <v>0.8571428571428571</v>
      </c>
      <c r="R131" s="10">
        <v>0.83857142857142852</v>
      </c>
      <c r="S131" s="23"/>
      <c r="V131" s="16"/>
    </row>
    <row r="132" spans="2:22" s="2" customFormat="1" ht="15" customHeight="1" x14ac:dyDescent="0.25">
      <c r="B132" s="18" t="s">
        <v>160</v>
      </c>
      <c r="C132" s="19"/>
      <c r="D132" s="19"/>
      <c r="E132" s="24">
        <f>+SUM(E124:E131)</f>
        <v>7488.4259113690086</v>
      </c>
      <c r="F132" s="24">
        <f>+SUM(F124:F131)</f>
        <v>5523</v>
      </c>
      <c r="G132" s="24">
        <f t="shared" ref="G132:P132" si="8">+SUM(G124:G131)</f>
        <v>1714</v>
      </c>
      <c r="H132" s="24">
        <f t="shared" si="8"/>
        <v>2843</v>
      </c>
      <c r="I132" s="24">
        <f t="shared" si="8"/>
        <v>311</v>
      </c>
      <c r="J132" s="24">
        <f t="shared" si="8"/>
        <v>1</v>
      </c>
      <c r="K132" s="24">
        <f t="shared" si="8"/>
        <v>0</v>
      </c>
      <c r="L132" s="24">
        <f t="shared" si="8"/>
        <v>0</v>
      </c>
      <c r="M132" s="24">
        <f t="shared" si="8"/>
        <v>4869</v>
      </c>
      <c r="N132" s="24">
        <f t="shared" si="8"/>
        <v>0</v>
      </c>
      <c r="O132" s="24">
        <f t="shared" si="8"/>
        <v>0</v>
      </c>
      <c r="P132" s="24">
        <f t="shared" si="8"/>
        <v>4869</v>
      </c>
      <c r="Q132" s="21">
        <f>IFERROR(F132/E132,0)</f>
        <v>0.73753817763155294</v>
      </c>
      <c r="R132" s="21">
        <f>IFERROR(M132/E132,0)</f>
        <v>0.65020340157306378</v>
      </c>
      <c r="S132" s="25"/>
      <c r="V132" s="16"/>
    </row>
    <row r="133" spans="2:22" s="2" customFormat="1" ht="15" customHeight="1" x14ac:dyDescent="0.25">
      <c r="B133" s="5" t="s">
        <v>171</v>
      </c>
      <c r="C133" s="6" t="s">
        <v>22</v>
      </c>
      <c r="D133" s="6" t="s">
        <v>172</v>
      </c>
      <c r="E133" s="7">
        <v>2200</v>
      </c>
      <c r="F133" s="7">
        <v>1800</v>
      </c>
      <c r="G133" s="7">
        <v>450</v>
      </c>
      <c r="H133" s="7">
        <v>732</v>
      </c>
      <c r="I133" s="7">
        <v>32</v>
      </c>
      <c r="J133" s="7">
        <v>0</v>
      </c>
      <c r="K133" s="7">
        <v>0</v>
      </c>
      <c r="L133" s="7">
        <v>0</v>
      </c>
      <c r="M133" s="8">
        <f>+SUM(G133:L133)</f>
        <v>1214</v>
      </c>
      <c r="N133" s="7">
        <v>0</v>
      </c>
      <c r="O133" s="7">
        <v>0</v>
      </c>
      <c r="P133" s="9">
        <f>+SUM(M133:O133)</f>
        <v>1214</v>
      </c>
      <c r="Q133" s="10">
        <v>0.81818181818181823</v>
      </c>
      <c r="R133" s="10">
        <v>0.55181818181818176</v>
      </c>
      <c r="S133" s="5"/>
      <c r="V133" s="16"/>
    </row>
    <row r="134" spans="2:22" s="2" customFormat="1" ht="15" customHeight="1" x14ac:dyDescent="0.25">
      <c r="B134" s="18" t="s">
        <v>160</v>
      </c>
      <c r="C134" s="19"/>
      <c r="D134" s="19"/>
      <c r="E134" s="24">
        <f t="shared" ref="E134:F134" si="9">+SUM(E133)</f>
        <v>2200</v>
      </c>
      <c r="F134" s="24">
        <f t="shared" si="9"/>
        <v>1800</v>
      </c>
      <c r="G134" s="24">
        <f>+SUM(G133)</f>
        <v>450</v>
      </c>
      <c r="H134" s="24">
        <f t="shared" ref="H134:P134" si="10">+SUM(H133)</f>
        <v>732</v>
      </c>
      <c r="I134" s="24">
        <f t="shared" si="10"/>
        <v>32</v>
      </c>
      <c r="J134" s="24">
        <f t="shared" si="10"/>
        <v>0</v>
      </c>
      <c r="K134" s="24">
        <f t="shared" si="10"/>
        <v>0</v>
      </c>
      <c r="L134" s="24">
        <f t="shared" si="10"/>
        <v>0</v>
      </c>
      <c r="M134" s="24">
        <f t="shared" si="10"/>
        <v>1214</v>
      </c>
      <c r="N134" s="24">
        <f t="shared" si="10"/>
        <v>0</v>
      </c>
      <c r="O134" s="24">
        <f t="shared" si="10"/>
        <v>0</v>
      </c>
      <c r="P134" s="24">
        <f t="shared" si="10"/>
        <v>1214</v>
      </c>
      <c r="Q134" s="21">
        <f>IFERROR(F134/E134,0)</f>
        <v>0.81818181818181823</v>
      </c>
      <c r="R134" s="21">
        <f>IFERROR(M134/E134,0)</f>
        <v>0.55181818181818176</v>
      </c>
      <c r="S134" s="26"/>
      <c r="V134" s="16"/>
    </row>
    <row r="135" spans="2:22" s="2" customFormat="1" ht="15.75" customHeight="1" x14ac:dyDescent="0.25">
      <c r="B135" s="5" t="s">
        <v>173</v>
      </c>
      <c r="C135" s="6" t="s">
        <v>174</v>
      </c>
      <c r="D135" s="6" t="s">
        <v>175</v>
      </c>
      <c r="E135" s="7">
        <v>16905</v>
      </c>
      <c r="F135" s="7">
        <v>3049</v>
      </c>
      <c r="G135" s="17">
        <v>1677</v>
      </c>
      <c r="H135" s="17">
        <v>1361</v>
      </c>
      <c r="I135" s="17">
        <v>10</v>
      </c>
      <c r="J135" s="7">
        <v>0</v>
      </c>
      <c r="K135" s="7">
        <v>0</v>
      </c>
      <c r="L135" s="7">
        <v>0</v>
      </c>
      <c r="M135" s="8">
        <f t="shared" ref="M135:M136" si="11">+SUM(G135:L135)</f>
        <v>3048</v>
      </c>
      <c r="N135" s="17">
        <v>1</v>
      </c>
      <c r="O135" s="7">
        <v>0</v>
      </c>
      <c r="P135" s="9">
        <f t="shared" ref="P135:P136" si="12">+SUM(M135:O135)</f>
        <v>3049</v>
      </c>
      <c r="Q135" s="10">
        <v>0.18036083998816918</v>
      </c>
      <c r="R135" s="10">
        <v>0.180301685891748</v>
      </c>
      <c r="S135" s="23"/>
      <c r="V135" s="16"/>
    </row>
    <row r="136" spans="2:22" s="2" customFormat="1" ht="15.75" customHeight="1" x14ac:dyDescent="0.25">
      <c r="B136" s="5" t="s">
        <v>173</v>
      </c>
      <c r="C136" s="6" t="s">
        <v>22</v>
      </c>
      <c r="D136" s="6" t="s">
        <v>176</v>
      </c>
      <c r="E136" s="17">
        <v>929</v>
      </c>
      <c r="F136" s="17">
        <v>809</v>
      </c>
      <c r="G136" s="7">
        <v>368</v>
      </c>
      <c r="H136" s="7">
        <v>416</v>
      </c>
      <c r="I136" s="7">
        <v>25</v>
      </c>
      <c r="J136" s="17">
        <v>0</v>
      </c>
      <c r="K136" s="17">
        <v>0</v>
      </c>
      <c r="L136" s="17">
        <v>0</v>
      </c>
      <c r="M136" s="8">
        <f t="shared" si="11"/>
        <v>809</v>
      </c>
      <c r="N136" s="7">
        <v>0</v>
      </c>
      <c r="O136" s="17">
        <v>0</v>
      </c>
      <c r="P136" s="9">
        <f t="shared" si="12"/>
        <v>809</v>
      </c>
      <c r="Q136" s="10">
        <v>0.87082884822389661</v>
      </c>
      <c r="R136" s="10">
        <v>0.87082884822389661</v>
      </c>
      <c r="S136" s="23"/>
      <c r="V136" s="16"/>
    </row>
    <row r="137" spans="2:22" s="2" customFormat="1" ht="15.75" customHeight="1" x14ac:dyDescent="0.25">
      <c r="B137" s="18" t="s">
        <v>160</v>
      </c>
      <c r="C137" s="19"/>
      <c r="D137" s="19"/>
      <c r="E137" s="20">
        <f>+SUM(E135:E136)</f>
        <v>17834</v>
      </c>
      <c r="F137" s="20">
        <f t="shared" ref="F137:P137" si="13">+SUM(F135:F136)</f>
        <v>3858</v>
      </c>
      <c r="G137" s="20">
        <f t="shared" si="13"/>
        <v>2045</v>
      </c>
      <c r="H137" s="20">
        <f t="shared" si="13"/>
        <v>1777</v>
      </c>
      <c r="I137" s="20">
        <f t="shared" si="13"/>
        <v>35</v>
      </c>
      <c r="J137" s="20">
        <f t="shared" si="13"/>
        <v>0</v>
      </c>
      <c r="K137" s="20">
        <f t="shared" si="13"/>
        <v>0</v>
      </c>
      <c r="L137" s="20">
        <f t="shared" si="13"/>
        <v>0</v>
      </c>
      <c r="M137" s="20">
        <f t="shared" si="13"/>
        <v>3857</v>
      </c>
      <c r="N137" s="20">
        <f t="shared" si="13"/>
        <v>1</v>
      </c>
      <c r="O137" s="20">
        <f t="shared" si="13"/>
        <v>0</v>
      </c>
      <c r="P137" s="20">
        <f t="shared" si="13"/>
        <v>3858</v>
      </c>
      <c r="Q137" s="21">
        <f>IFERROR(F137/E137,0)</f>
        <v>0.21632836155657734</v>
      </c>
      <c r="R137" s="21">
        <f>IFERROR(M137/E137,0)</f>
        <v>0.21627228888639677</v>
      </c>
      <c r="S137" s="27"/>
      <c r="V137" s="16"/>
    </row>
    <row r="138" spans="2:22" s="2" customFormat="1" ht="15.75" customHeight="1" x14ac:dyDescent="0.25">
      <c r="B138" s="5" t="s">
        <v>177</v>
      </c>
      <c r="C138" s="5" t="s">
        <v>178</v>
      </c>
      <c r="D138" s="5" t="s">
        <v>179</v>
      </c>
      <c r="E138" s="28">
        <v>173459</v>
      </c>
      <c r="F138" s="28">
        <v>180041</v>
      </c>
      <c r="G138" s="28">
        <v>27625</v>
      </c>
      <c r="H138" s="28">
        <v>51088</v>
      </c>
      <c r="I138" s="28">
        <v>29139</v>
      </c>
      <c r="J138" s="28">
        <v>24978</v>
      </c>
      <c r="K138" s="28">
        <v>13311</v>
      </c>
      <c r="L138" s="28">
        <v>9395</v>
      </c>
      <c r="M138" s="8">
        <f t="shared" ref="M138:M169" si="14">+SUM(G138:L138)</f>
        <v>155536</v>
      </c>
      <c r="N138" s="28">
        <v>3084</v>
      </c>
      <c r="O138" s="28">
        <v>52</v>
      </c>
      <c r="P138" s="9">
        <f t="shared" ref="P138:P169" si="15">+SUM(M138:O138)</f>
        <v>158672</v>
      </c>
      <c r="Q138" s="29">
        <v>0.89667298900604753</v>
      </c>
      <c r="R138" s="30">
        <v>0.89667298900604753</v>
      </c>
      <c r="S138" s="5" t="s">
        <v>180</v>
      </c>
      <c r="V138" s="16"/>
    </row>
    <row r="139" spans="2:22" s="2" customFormat="1" ht="15.75" customHeight="1" x14ac:dyDescent="0.25">
      <c r="B139" s="5" t="s">
        <v>177</v>
      </c>
      <c r="C139" s="5" t="s">
        <v>178</v>
      </c>
      <c r="D139" s="5" t="s">
        <v>181</v>
      </c>
      <c r="E139" s="28">
        <v>2119</v>
      </c>
      <c r="F139" s="28">
        <v>512</v>
      </c>
      <c r="G139" s="28">
        <v>66</v>
      </c>
      <c r="H139" s="28">
        <v>159</v>
      </c>
      <c r="I139" s="28">
        <v>229</v>
      </c>
      <c r="J139" s="28">
        <v>2</v>
      </c>
      <c r="K139" s="28">
        <v>0</v>
      </c>
      <c r="L139" s="28">
        <v>0</v>
      </c>
      <c r="M139" s="8">
        <f t="shared" si="14"/>
        <v>456</v>
      </c>
      <c r="N139" s="28">
        <v>17</v>
      </c>
      <c r="O139" s="28">
        <v>0</v>
      </c>
      <c r="P139" s="9">
        <f t="shared" si="15"/>
        <v>473</v>
      </c>
      <c r="Q139" s="29">
        <v>0.21519584709768758</v>
      </c>
      <c r="R139" s="30">
        <v>0.21519584709768758</v>
      </c>
      <c r="S139" s="5" t="s">
        <v>180</v>
      </c>
      <c r="V139" s="16"/>
    </row>
    <row r="140" spans="2:22" s="2" customFormat="1" ht="15.75" customHeight="1" x14ac:dyDescent="0.25">
      <c r="B140" s="5" t="s">
        <v>177</v>
      </c>
      <c r="C140" s="5" t="s">
        <v>178</v>
      </c>
      <c r="D140" s="5" t="s">
        <v>182</v>
      </c>
      <c r="E140" s="28">
        <v>77387</v>
      </c>
      <c r="F140" s="28">
        <v>90568</v>
      </c>
      <c r="G140" s="28">
        <v>9240</v>
      </c>
      <c r="H140" s="28">
        <v>28302</v>
      </c>
      <c r="I140" s="28">
        <v>33738</v>
      </c>
      <c r="J140" s="28">
        <v>10894</v>
      </c>
      <c r="K140" s="28">
        <v>71</v>
      </c>
      <c r="L140" s="28">
        <v>8</v>
      </c>
      <c r="M140" s="8">
        <f t="shared" si="14"/>
        <v>82253</v>
      </c>
      <c r="N140" s="28">
        <v>1103</v>
      </c>
      <c r="O140" s="28">
        <v>60</v>
      </c>
      <c r="P140" s="9">
        <f t="shared" si="15"/>
        <v>83416</v>
      </c>
      <c r="Q140" s="29">
        <v>1.0628787780893432</v>
      </c>
      <c r="R140" s="30">
        <v>1.0628787780893432</v>
      </c>
      <c r="S140" s="5"/>
      <c r="V140" s="16"/>
    </row>
    <row r="141" spans="2:22" s="2" customFormat="1" ht="15.75" customHeight="1" x14ac:dyDescent="0.25">
      <c r="B141" s="5" t="s">
        <v>177</v>
      </c>
      <c r="C141" s="5" t="s">
        <v>178</v>
      </c>
      <c r="D141" s="5" t="s">
        <v>183</v>
      </c>
      <c r="E141" s="28">
        <v>2864</v>
      </c>
      <c r="F141" s="28">
        <v>1134</v>
      </c>
      <c r="G141" s="28">
        <v>223</v>
      </c>
      <c r="H141" s="28">
        <v>539</v>
      </c>
      <c r="I141" s="28">
        <v>280</v>
      </c>
      <c r="J141" s="28">
        <v>3</v>
      </c>
      <c r="K141" s="28">
        <v>0</v>
      </c>
      <c r="L141" s="28">
        <v>0</v>
      </c>
      <c r="M141" s="8">
        <f t="shared" si="14"/>
        <v>1045</v>
      </c>
      <c r="N141" s="28">
        <v>38</v>
      </c>
      <c r="O141" s="28">
        <v>0</v>
      </c>
      <c r="P141" s="9">
        <f t="shared" si="15"/>
        <v>1083</v>
      </c>
      <c r="Q141" s="29">
        <v>0.36487430167597767</v>
      </c>
      <c r="R141" s="30">
        <v>0.36487430167597767</v>
      </c>
      <c r="S141" s="5"/>
      <c r="V141" s="16"/>
    </row>
    <row r="142" spans="2:22" s="2" customFormat="1" ht="15" customHeight="1" x14ac:dyDescent="0.25">
      <c r="B142" s="5" t="s">
        <v>177</v>
      </c>
      <c r="C142" s="5" t="s">
        <v>178</v>
      </c>
      <c r="D142" s="5" t="s">
        <v>184</v>
      </c>
      <c r="E142" s="28">
        <v>9994</v>
      </c>
      <c r="F142" s="28">
        <v>10144</v>
      </c>
      <c r="G142" s="28">
        <v>2720</v>
      </c>
      <c r="H142" s="28">
        <v>2508</v>
      </c>
      <c r="I142" s="28">
        <v>3294</v>
      </c>
      <c r="J142" s="28">
        <v>135</v>
      </c>
      <c r="K142" s="28">
        <v>1</v>
      </c>
      <c r="L142" s="28">
        <v>0</v>
      </c>
      <c r="M142" s="8">
        <f t="shared" si="14"/>
        <v>8658</v>
      </c>
      <c r="N142" s="28">
        <v>190</v>
      </c>
      <c r="O142" s="28">
        <v>2</v>
      </c>
      <c r="P142" s="9">
        <f t="shared" si="15"/>
        <v>8850</v>
      </c>
      <c r="Q142" s="29">
        <v>0.86631979187512509</v>
      </c>
      <c r="R142" s="30">
        <v>0.86631979187512509</v>
      </c>
      <c r="S142" s="5"/>
      <c r="V142" s="16"/>
    </row>
    <row r="143" spans="2:22" s="2" customFormat="1" ht="15" customHeight="1" x14ac:dyDescent="0.25">
      <c r="B143" s="5" t="s">
        <v>177</v>
      </c>
      <c r="C143" s="5" t="s">
        <v>178</v>
      </c>
      <c r="D143" s="5" t="s">
        <v>185</v>
      </c>
      <c r="E143" s="28">
        <v>6267</v>
      </c>
      <c r="F143" s="28">
        <v>3561</v>
      </c>
      <c r="G143" s="28">
        <v>611</v>
      </c>
      <c r="H143" s="28">
        <v>1853</v>
      </c>
      <c r="I143" s="28">
        <v>500</v>
      </c>
      <c r="J143" s="28">
        <v>10</v>
      </c>
      <c r="K143" s="28">
        <v>0</v>
      </c>
      <c r="L143" s="28">
        <v>0</v>
      </c>
      <c r="M143" s="8">
        <f t="shared" si="14"/>
        <v>2974</v>
      </c>
      <c r="N143" s="28">
        <v>70</v>
      </c>
      <c r="O143" s="28">
        <v>0</v>
      </c>
      <c r="P143" s="9">
        <f t="shared" si="15"/>
        <v>3044</v>
      </c>
      <c r="Q143" s="29">
        <v>0.47454922610499439</v>
      </c>
      <c r="R143" s="30">
        <v>0.47454922610499439</v>
      </c>
      <c r="S143" s="5"/>
      <c r="V143" s="16"/>
    </row>
    <row r="144" spans="2:22" s="2" customFormat="1" ht="15" customHeight="1" x14ac:dyDescent="0.25">
      <c r="B144" s="5" t="s">
        <v>177</v>
      </c>
      <c r="C144" s="5" t="s">
        <v>178</v>
      </c>
      <c r="D144" s="5" t="s">
        <v>186</v>
      </c>
      <c r="E144" s="28">
        <v>27307</v>
      </c>
      <c r="F144" s="28">
        <v>24334</v>
      </c>
      <c r="G144" s="28">
        <v>1812</v>
      </c>
      <c r="H144" s="28">
        <v>10554</v>
      </c>
      <c r="I144" s="28">
        <v>7922</v>
      </c>
      <c r="J144" s="28">
        <v>1518</v>
      </c>
      <c r="K144" s="28">
        <v>250</v>
      </c>
      <c r="L144" s="28">
        <v>15</v>
      </c>
      <c r="M144" s="8">
        <f t="shared" si="14"/>
        <v>22071</v>
      </c>
      <c r="N144" s="28">
        <v>484</v>
      </c>
      <c r="O144" s="28">
        <v>5</v>
      </c>
      <c r="P144" s="9">
        <f t="shared" si="15"/>
        <v>22560</v>
      </c>
      <c r="Q144" s="29">
        <v>0.80825429377082803</v>
      </c>
      <c r="R144" s="30">
        <v>0.80825429377082803</v>
      </c>
      <c r="S144" s="5"/>
      <c r="V144" s="16"/>
    </row>
    <row r="145" spans="2:22" s="2" customFormat="1" ht="15" customHeight="1" x14ac:dyDescent="0.25">
      <c r="B145" s="5" t="s">
        <v>177</v>
      </c>
      <c r="C145" s="5" t="s">
        <v>187</v>
      </c>
      <c r="D145" s="5" t="s">
        <v>188</v>
      </c>
      <c r="E145" s="28">
        <v>112337</v>
      </c>
      <c r="F145" s="28">
        <v>126293</v>
      </c>
      <c r="G145" s="28">
        <v>23145</v>
      </c>
      <c r="H145" s="28">
        <v>28688</v>
      </c>
      <c r="I145" s="28">
        <v>30786</v>
      </c>
      <c r="J145" s="28">
        <v>12632</v>
      </c>
      <c r="K145" s="28">
        <v>10847</v>
      </c>
      <c r="L145" s="28">
        <v>1951</v>
      </c>
      <c r="M145" s="8">
        <f t="shared" si="14"/>
        <v>108049</v>
      </c>
      <c r="N145" s="28">
        <v>1970</v>
      </c>
      <c r="O145" s="28">
        <v>52</v>
      </c>
      <c r="P145" s="9">
        <f t="shared" si="15"/>
        <v>110071</v>
      </c>
      <c r="Q145" s="29">
        <v>0.96182913910821899</v>
      </c>
      <c r="R145" s="30">
        <v>0.96182913910821899</v>
      </c>
      <c r="S145" s="5"/>
      <c r="V145" s="16"/>
    </row>
    <row r="146" spans="2:22" s="2" customFormat="1" ht="15" customHeight="1" x14ac:dyDescent="0.25">
      <c r="B146" s="5" t="s">
        <v>177</v>
      </c>
      <c r="C146" s="5" t="s">
        <v>187</v>
      </c>
      <c r="D146" s="5" t="s">
        <v>189</v>
      </c>
      <c r="E146" s="28">
        <v>26102</v>
      </c>
      <c r="F146" s="28">
        <v>22924</v>
      </c>
      <c r="G146" s="28">
        <v>2947</v>
      </c>
      <c r="H146" s="28">
        <v>11622</v>
      </c>
      <c r="I146" s="28">
        <v>4490</v>
      </c>
      <c r="J146" s="28">
        <v>1097</v>
      </c>
      <c r="K146" s="28">
        <v>112</v>
      </c>
      <c r="L146" s="28">
        <v>25</v>
      </c>
      <c r="M146" s="8">
        <f t="shared" si="14"/>
        <v>20293</v>
      </c>
      <c r="N146" s="28">
        <v>365</v>
      </c>
      <c r="O146" s="28">
        <v>11</v>
      </c>
      <c r="P146" s="9">
        <f t="shared" si="15"/>
        <v>20669</v>
      </c>
      <c r="Q146" s="29">
        <v>0.77745000383112406</v>
      </c>
      <c r="R146" s="30">
        <v>0.77745000383112406</v>
      </c>
      <c r="S146" s="5" t="s">
        <v>180</v>
      </c>
      <c r="V146" s="16"/>
    </row>
    <row r="147" spans="2:22" s="2" customFormat="1" ht="15" customHeight="1" x14ac:dyDescent="0.25">
      <c r="B147" s="5" t="s">
        <v>177</v>
      </c>
      <c r="C147" s="5" t="s">
        <v>187</v>
      </c>
      <c r="D147" s="5" t="s">
        <v>190</v>
      </c>
      <c r="E147" s="28">
        <v>10084</v>
      </c>
      <c r="F147" s="28">
        <v>9481</v>
      </c>
      <c r="G147" s="28">
        <v>2708</v>
      </c>
      <c r="H147" s="28">
        <v>3659</v>
      </c>
      <c r="I147" s="28">
        <v>1547</v>
      </c>
      <c r="J147" s="28">
        <v>390</v>
      </c>
      <c r="K147" s="28">
        <v>103</v>
      </c>
      <c r="L147" s="28">
        <v>39</v>
      </c>
      <c r="M147" s="8">
        <f t="shared" si="14"/>
        <v>8446</v>
      </c>
      <c r="N147" s="28">
        <v>153</v>
      </c>
      <c r="O147" s="28">
        <v>4</v>
      </c>
      <c r="P147" s="9">
        <f t="shared" si="15"/>
        <v>8603</v>
      </c>
      <c r="Q147" s="29">
        <v>0.83756445854819517</v>
      </c>
      <c r="R147" s="30">
        <v>0.83756445854819517</v>
      </c>
      <c r="S147" s="5" t="s">
        <v>180</v>
      </c>
      <c r="V147" s="16"/>
    </row>
    <row r="148" spans="2:22" s="2" customFormat="1" ht="15" customHeight="1" x14ac:dyDescent="0.25">
      <c r="B148" s="5" t="s">
        <v>177</v>
      </c>
      <c r="C148" s="5" t="s">
        <v>187</v>
      </c>
      <c r="D148" s="5" t="s">
        <v>191</v>
      </c>
      <c r="E148" s="28">
        <v>4958</v>
      </c>
      <c r="F148" s="28">
        <v>3247</v>
      </c>
      <c r="G148" s="28">
        <v>660</v>
      </c>
      <c r="H148" s="28">
        <v>1824</v>
      </c>
      <c r="I148" s="28">
        <v>476</v>
      </c>
      <c r="J148" s="28">
        <v>1</v>
      </c>
      <c r="K148" s="28">
        <v>2</v>
      </c>
      <c r="L148" s="28">
        <v>0</v>
      </c>
      <c r="M148" s="8">
        <f t="shared" si="14"/>
        <v>2963</v>
      </c>
      <c r="N148" s="28">
        <v>103</v>
      </c>
      <c r="O148" s="28">
        <v>0</v>
      </c>
      <c r="P148" s="9">
        <f t="shared" si="15"/>
        <v>3066</v>
      </c>
      <c r="Q148" s="29">
        <v>0.59762000806776927</v>
      </c>
      <c r="R148" s="30">
        <v>0.59762000806776927</v>
      </c>
      <c r="S148" s="5" t="s">
        <v>180</v>
      </c>
      <c r="V148" s="16"/>
    </row>
    <row r="149" spans="2:22" s="2" customFormat="1" ht="15" customHeight="1" x14ac:dyDescent="0.25">
      <c r="B149" s="5" t="s">
        <v>177</v>
      </c>
      <c r="C149" s="5" t="s">
        <v>187</v>
      </c>
      <c r="D149" s="5" t="s">
        <v>192</v>
      </c>
      <c r="E149" s="28">
        <v>10805</v>
      </c>
      <c r="F149" s="28">
        <v>10583</v>
      </c>
      <c r="G149" s="28">
        <v>1998</v>
      </c>
      <c r="H149" s="28">
        <v>6454</v>
      </c>
      <c r="I149" s="28">
        <v>727</v>
      </c>
      <c r="J149" s="28">
        <v>108</v>
      </c>
      <c r="K149" s="28">
        <v>206</v>
      </c>
      <c r="L149" s="28">
        <v>31</v>
      </c>
      <c r="M149" s="8">
        <f t="shared" si="14"/>
        <v>9524</v>
      </c>
      <c r="N149" s="28">
        <v>166</v>
      </c>
      <c r="O149" s="28">
        <v>10</v>
      </c>
      <c r="P149" s="9">
        <f t="shared" si="15"/>
        <v>9700</v>
      </c>
      <c r="Q149" s="29">
        <v>0.88144377602961588</v>
      </c>
      <c r="R149" s="30">
        <v>0.88144377602961588</v>
      </c>
      <c r="S149" s="5" t="s">
        <v>180</v>
      </c>
      <c r="V149" s="16"/>
    </row>
    <row r="150" spans="2:22" s="2" customFormat="1" ht="15" customHeight="1" x14ac:dyDescent="0.25">
      <c r="B150" s="5" t="s">
        <v>177</v>
      </c>
      <c r="C150" s="5" t="s">
        <v>187</v>
      </c>
      <c r="D150" s="5" t="s">
        <v>193</v>
      </c>
      <c r="E150" s="28">
        <v>12590</v>
      </c>
      <c r="F150" s="28">
        <v>12394</v>
      </c>
      <c r="G150" s="28">
        <v>3804</v>
      </c>
      <c r="H150" s="28">
        <v>5982</v>
      </c>
      <c r="I150" s="28">
        <v>1200</v>
      </c>
      <c r="J150" s="28">
        <v>35</v>
      </c>
      <c r="K150" s="28">
        <v>52</v>
      </c>
      <c r="L150" s="28">
        <v>9</v>
      </c>
      <c r="M150" s="8">
        <f t="shared" si="14"/>
        <v>11082</v>
      </c>
      <c r="N150" s="28">
        <v>212</v>
      </c>
      <c r="O150" s="28">
        <v>3</v>
      </c>
      <c r="P150" s="9">
        <f t="shared" si="15"/>
        <v>11297</v>
      </c>
      <c r="Q150" s="29">
        <v>0.88022239872915009</v>
      </c>
      <c r="R150" s="30">
        <v>0.88022239872915009</v>
      </c>
      <c r="S150" s="5" t="s">
        <v>180</v>
      </c>
      <c r="V150" s="16"/>
    </row>
    <row r="151" spans="2:22" s="2" customFormat="1" ht="15" customHeight="1" x14ac:dyDescent="0.25">
      <c r="B151" s="5" t="s">
        <v>177</v>
      </c>
      <c r="C151" s="5" t="s">
        <v>187</v>
      </c>
      <c r="D151" s="5" t="s">
        <v>194</v>
      </c>
      <c r="E151" s="28">
        <v>11188</v>
      </c>
      <c r="F151" s="28">
        <v>10603</v>
      </c>
      <c r="G151" s="28">
        <v>1668</v>
      </c>
      <c r="H151" s="28">
        <v>6002</v>
      </c>
      <c r="I151" s="28">
        <v>1454</v>
      </c>
      <c r="J151" s="28">
        <v>31</v>
      </c>
      <c r="K151" s="28">
        <v>2</v>
      </c>
      <c r="L151" s="28">
        <v>0</v>
      </c>
      <c r="M151" s="8">
        <f t="shared" si="14"/>
        <v>9157</v>
      </c>
      <c r="N151" s="28">
        <v>162</v>
      </c>
      <c r="O151" s="28">
        <v>0</v>
      </c>
      <c r="P151" s="9">
        <f t="shared" si="15"/>
        <v>9319</v>
      </c>
      <c r="Q151" s="29">
        <v>0.81846621380050055</v>
      </c>
      <c r="R151" s="30">
        <v>0.81846621380050055</v>
      </c>
      <c r="S151" s="5" t="s">
        <v>180</v>
      </c>
      <c r="V151" s="16"/>
    </row>
    <row r="152" spans="2:22" s="2" customFormat="1" ht="15" customHeight="1" x14ac:dyDescent="0.25">
      <c r="B152" s="5" t="s">
        <v>177</v>
      </c>
      <c r="C152" s="5" t="s">
        <v>187</v>
      </c>
      <c r="D152" s="5" t="s">
        <v>195</v>
      </c>
      <c r="E152" s="28">
        <v>3323</v>
      </c>
      <c r="F152" s="28">
        <v>1901</v>
      </c>
      <c r="G152" s="28">
        <v>240</v>
      </c>
      <c r="H152" s="28">
        <v>1189</v>
      </c>
      <c r="I152" s="28">
        <v>199</v>
      </c>
      <c r="J152" s="28">
        <v>23</v>
      </c>
      <c r="K152" s="28">
        <v>2</v>
      </c>
      <c r="L152" s="28">
        <v>1</v>
      </c>
      <c r="M152" s="8">
        <f t="shared" si="14"/>
        <v>1654</v>
      </c>
      <c r="N152" s="28">
        <v>123</v>
      </c>
      <c r="O152" s="28">
        <v>0</v>
      </c>
      <c r="P152" s="9">
        <f t="shared" si="15"/>
        <v>1777</v>
      </c>
      <c r="Q152" s="29">
        <v>0.49774300331026183</v>
      </c>
      <c r="R152" s="30">
        <v>0.49774300331026183</v>
      </c>
      <c r="S152" s="5" t="s">
        <v>180</v>
      </c>
      <c r="V152" s="16"/>
    </row>
    <row r="153" spans="2:22" s="2" customFormat="1" ht="15" customHeight="1" x14ac:dyDescent="0.25">
      <c r="B153" s="5" t="s">
        <v>177</v>
      </c>
      <c r="C153" s="5" t="s">
        <v>26</v>
      </c>
      <c r="D153" s="5" t="s">
        <v>196</v>
      </c>
      <c r="E153" s="28">
        <v>158396</v>
      </c>
      <c r="F153" s="28">
        <v>143639</v>
      </c>
      <c r="G153" s="28">
        <v>11310</v>
      </c>
      <c r="H153" s="28">
        <v>29150</v>
      </c>
      <c r="I153" s="28">
        <v>46315</v>
      </c>
      <c r="J153" s="28">
        <v>17402</v>
      </c>
      <c r="K153" s="28">
        <v>6872</v>
      </c>
      <c r="L153" s="28">
        <v>10224</v>
      </c>
      <c r="M153" s="8">
        <f t="shared" si="14"/>
        <v>121273</v>
      </c>
      <c r="N153" s="28">
        <v>2998</v>
      </c>
      <c r="O153" s="28">
        <v>111</v>
      </c>
      <c r="P153" s="9">
        <f t="shared" si="15"/>
        <v>124382</v>
      </c>
      <c r="Q153" s="29">
        <v>0.76563170787141088</v>
      </c>
      <c r="R153" s="30">
        <v>0.76563170787141088</v>
      </c>
      <c r="S153" s="5" t="s">
        <v>180</v>
      </c>
      <c r="V153" s="16"/>
    </row>
    <row r="154" spans="2:22" s="2" customFormat="1" ht="15" customHeight="1" x14ac:dyDescent="0.25">
      <c r="B154" s="5" t="s">
        <v>177</v>
      </c>
      <c r="C154" s="5" t="s">
        <v>26</v>
      </c>
      <c r="D154" s="5" t="s">
        <v>197</v>
      </c>
      <c r="E154" s="28">
        <v>17846</v>
      </c>
      <c r="F154" s="28">
        <v>16706</v>
      </c>
      <c r="G154" s="28">
        <v>2400</v>
      </c>
      <c r="H154" s="28">
        <v>5880</v>
      </c>
      <c r="I154" s="28">
        <v>3919</v>
      </c>
      <c r="J154" s="28">
        <v>1797</v>
      </c>
      <c r="K154" s="28">
        <v>166</v>
      </c>
      <c r="L154" s="28">
        <v>0</v>
      </c>
      <c r="M154" s="8">
        <f t="shared" si="14"/>
        <v>14162</v>
      </c>
      <c r="N154" s="28">
        <v>238</v>
      </c>
      <c r="O154" s="28">
        <v>8</v>
      </c>
      <c r="P154" s="9">
        <f t="shared" si="15"/>
        <v>14408</v>
      </c>
      <c r="Q154" s="29">
        <v>0.79356718592401654</v>
      </c>
      <c r="R154" s="30">
        <v>0.79356718592401654</v>
      </c>
      <c r="S154" s="5" t="s">
        <v>180</v>
      </c>
      <c r="V154" s="16"/>
    </row>
    <row r="155" spans="2:22" s="2" customFormat="1" ht="15" customHeight="1" x14ac:dyDescent="0.25">
      <c r="B155" s="5" t="s">
        <v>177</v>
      </c>
      <c r="C155" s="5" t="s">
        <v>26</v>
      </c>
      <c r="D155" s="5" t="s">
        <v>198</v>
      </c>
      <c r="E155" s="28">
        <v>8590</v>
      </c>
      <c r="F155" s="28">
        <v>5173</v>
      </c>
      <c r="G155" s="28">
        <v>593</v>
      </c>
      <c r="H155" s="28">
        <v>1966</v>
      </c>
      <c r="I155" s="28">
        <v>2112</v>
      </c>
      <c r="J155" s="28">
        <v>5</v>
      </c>
      <c r="K155" s="28">
        <v>0</v>
      </c>
      <c r="L155" s="28">
        <v>0</v>
      </c>
      <c r="M155" s="8">
        <f t="shared" si="14"/>
        <v>4676</v>
      </c>
      <c r="N155" s="28">
        <v>99</v>
      </c>
      <c r="O155" s="28">
        <v>0</v>
      </c>
      <c r="P155" s="9">
        <f t="shared" si="15"/>
        <v>4775</v>
      </c>
      <c r="Q155" s="29">
        <v>0.54435389988358551</v>
      </c>
      <c r="R155" s="30">
        <v>0.54435389988358551</v>
      </c>
      <c r="S155" s="5" t="s">
        <v>180</v>
      </c>
      <c r="V155" s="16"/>
    </row>
    <row r="156" spans="2:22" s="2" customFormat="1" ht="15" customHeight="1" x14ac:dyDescent="0.25">
      <c r="B156" s="5" t="s">
        <v>177</v>
      </c>
      <c r="C156" s="5" t="s">
        <v>26</v>
      </c>
      <c r="D156" s="5" t="s">
        <v>199</v>
      </c>
      <c r="E156" s="28">
        <v>6960</v>
      </c>
      <c r="F156" s="28">
        <v>5013</v>
      </c>
      <c r="G156" s="28">
        <v>1154</v>
      </c>
      <c r="H156" s="28">
        <v>1495</v>
      </c>
      <c r="I156" s="28">
        <v>197</v>
      </c>
      <c r="J156" s="28">
        <v>155</v>
      </c>
      <c r="K156" s="28">
        <v>110</v>
      </c>
      <c r="L156" s="28">
        <v>163</v>
      </c>
      <c r="M156" s="8">
        <f t="shared" si="14"/>
        <v>3274</v>
      </c>
      <c r="N156" s="28">
        <v>75</v>
      </c>
      <c r="O156" s="28">
        <v>1</v>
      </c>
      <c r="P156" s="9">
        <f t="shared" si="15"/>
        <v>3350</v>
      </c>
      <c r="Q156" s="29">
        <v>0.47040229885057472</v>
      </c>
      <c r="R156" s="30">
        <v>0.47040229885057472</v>
      </c>
      <c r="S156" s="5" t="s">
        <v>180</v>
      </c>
      <c r="V156" s="16"/>
    </row>
    <row r="157" spans="2:22" s="2" customFormat="1" ht="15" customHeight="1" x14ac:dyDescent="0.25">
      <c r="B157" s="5" t="s">
        <v>177</v>
      </c>
      <c r="C157" s="5" t="s">
        <v>26</v>
      </c>
      <c r="D157" s="5" t="s">
        <v>200</v>
      </c>
      <c r="E157" s="28">
        <v>23093</v>
      </c>
      <c r="F157" s="28">
        <v>19888</v>
      </c>
      <c r="G157" s="28">
        <v>2626</v>
      </c>
      <c r="H157" s="28">
        <v>6277</v>
      </c>
      <c r="I157" s="28">
        <v>7835</v>
      </c>
      <c r="J157" s="28">
        <v>1468</v>
      </c>
      <c r="K157" s="28">
        <v>56</v>
      </c>
      <c r="L157" s="28">
        <v>0</v>
      </c>
      <c r="M157" s="8">
        <f t="shared" si="14"/>
        <v>18262</v>
      </c>
      <c r="N157" s="28">
        <v>273</v>
      </c>
      <c r="O157" s="28">
        <v>12</v>
      </c>
      <c r="P157" s="9">
        <f t="shared" si="15"/>
        <v>18547</v>
      </c>
      <c r="Q157" s="29">
        <v>0.79080240765599963</v>
      </c>
      <c r="R157" s="30">
        <v>0.79080240765599963</v>
      </c>
      <c r="S157" s="5" t="s">
        <v>180</v>
      </c>
      <c r="V157" s="16"/>
    </row>
    <row r="158" spans="2:22" s="2" customFormat="1" ht="15" customHeight="1" x14ac:dyDescent="0.25">
      <c r="B158" s="5" t="s">
        <v>177</v>
      </c>
      <c r="C158" s="5" t="s">
        <v>26</v>
      </c>
      <c r="D158" s="5" t="s">
        <v>201</v>
      </c>
      <c r="E158" s="28">
        <v>13845</v>
      </c>
      <c r="F158" s="28">
        <v>8823</v>
      </c>
      <c r="G158" s="28">
        <v>1263</v>
      </c>
      <c r="H158" s="28">
        <v>2141</v>
      </c>
      <c r="I158" s="28">
        <v>2738</v>
      </c>
      <c r="J158" s="28">
        <v>127</v>
      </c>
      <c r="K158" s="28">
        <v>1</v>
      </c>
      <c r="L158" s="28">
        <v>0</v>
      </c>
      <c r="M158" s="8">
        <f t="shared" si="14"/>
        <v>6270</v>
      </c>
      <c r="N158" s="28">
        <v>115</v>
      </c>
      <c r="O158" s="28">
        <v>0</v>
      </c>
      <c r="P158" s="9">
        <f t="shared" si="15"/>
        <v>6385</v>
      </c>
      <c r="Q158" s="29">
        <v>0.45287107258938247</v>
      </c>
      <c r="R158" s="30">
        <v>0.45287107258938247</v>
      </c>
      <c r="S158" s="5" t="s">
        <v>180</v>
      </c>
      <c r="V158" s="16"/>
    </row>
    <row r="159" spans="2:22" s="2" customFormat="1" ht="15" customHeight="1" x14ac:dyDescent="0.25">
      <c r="B159" s="5" t="s">
        <v>177</v>
      </c>
      <c r="C159" s="5" t="s">
        <v>26</v>
      </c>
      <c r="D159" s="5" t="s">
        <v>202</v>
      </c>
      <c r="E159" s="28">
        <v>3897</v>
      </c>
      <c r="F159" s="28">
        <v>2072</v>
      </c>
      <c r="G159" s="28">
        <v>500</v>
      </c>
      <c r="H159" s="28">
        <v>756</v>
      </c>
      <c r="I159" s="28">
        <v>296</v>
      </c>
      <c r="J159" s="28">
        <v>1</v>
      </c>
      <c r="K159" s="28">
        <v>0</v>
      </c>
      <c r="L159" s="28">
        <v>0</v>
      </c>
      <c r="M159" s="8">
        <f t="shared" si="14"/>
        <v>1553</v>
      </c>
      <c r="N159" s="28">
        <v>27</v>
      </c>
      <c r="O159" s="28">
        <v>1</v>
      </c>
      <c r="P159" s="9">
        <f t="shared" si="15"/>
        <v>1581</v>
      </c>
      <c r="Q159" s="29">
        <v>0.39851167564793433</v>
      </c>
      <c r="R159" s="30">
        <v>0.39851167564793433</v>
      </c>
      <c r="S159" s="5" t="s">
        <v>180</v>
      </c>
      <c r="V159" s="16"/>
    </row>
    <row r="160" spans="2:22" s="2" customFormat="1" ht="15" customHeight="1" x14ac:dyDescent="0.25">
      <c r="B160" s="5" t="s">
        <v>177</v>
      </c>
      <c r="C160" s="5" t="s">
        <v>26</v>
      </c>
      <c r="D160" s="5" t="s">
        <v>203</v>
      </c>
      <c r="E160" s="28">
        <v>16970</v>
      </c>
      <c r="F160" s="28">
        <v>11578</v>
      </c>
      <c r="G160" s="28">
        <v>4142</v>
      </c>
      <c r="H160" s="28">
        <v>2245</v>
      </c>
      <c r="I160" s="28">
        <v>2596</v>
      </c>
      <c r="J160" s="28">
        <v>4</v>
      </c>
      <c r="K160" s="28">
        <v>0</v>
      </c>
      <c r="L160" s="28">
        <v>0</v>
      </c>
      <c r="M160" s="8">
        <f t="shared" si="14"/>
        <v>8987</v>
      </c>
      <c r="N160" s="28">
        <v>98</v>
      </c>
      <c r="O160" s="28">
        <v>1</v>
      </c>
      <c r="P160" s="9">
        <f t="shared" si="15"/>
        <v>9086</v>
      </c>
      <c r="Q160" s="29">
        <v>0.52958161461402475</v>
      </c>
      <c r="R160" s="30">
        <v>0.52958161461402475</v>
      </c>
      <c r="S160" s="5" t="s">
        <v>180</v>
      </c>
      <c r="V160" s="16"/>
    </row>
    <row r="161" spans="2:22" s="2" customFormat="1" ht="15" customHeight="1" x14ac:dyDescent="0.25">
      <c r="B161" s="5" t="s">
        <v>177</v>
      </c>
      <c r="C161" s="5" t="s">
        <v>26</v>
      </c>
      <c r="D161" s="5" t="s">
        <v>178</v>
      </c>
      <c r="E161" s="28">
        <v>3647</v>
      </c>
      <c r="F161" s="28">
        <v>1955</v>
      </c>
      <c r="G161" s="28">
        <v>412</v>
      </c>
      <c r="H161" s="28">
        <v>859</v>
      </c>
      <c r="I161" s="28">
        <v>237</v>
      </c>
      <c r="J161" s="28">
        <v>0</v>
      </c>
      <c r="K161" s="28">
        <v>0</v>
      </c>
      <c r="L161" s="28">
        <v>0</v>
      </c>
      <c r="M161" s="8">
        <f t="shared" si="14"/>
        <v>1508</v>
      </c>
      <c r="N161" s="28">
        <v>32</v>
      </c>
      <c r="O161" s="28">
        <v>0</v>
      </c>
      <c r="P161" s="9">
        <f t="shared" si="15"/>
        <v>1540</v>
      </c>
      <c r="Q161" s="29">
        <v>0.41349054017000275</v>
      </c>
      <c r="R161" s="30">
        <v>0.41349054017000275</v>
      </c>
      <c r="S161" s="5" t="s">
        <v>180</v>
      </c>
      <c r="V161" s="16"/>
    </row>
    <row r="162" spans="2:22" s="2" customFormat="1" ht="15" customHeight="1" x14ac:dyDescent="0.25">
      <c r="B162" s="5" t="s">
        <v>177</v>
      </c>
      <c r="C162" s="5" t="s">
        <v>26</v>
      </c>
      <c r="D162" s="5" t="s">
        <v>204</v>
      </c>
      <c r="E162" s="28">
        <v>1881</v>
      </c>
      <c r="F162" s="28">
        <v>714</v>
      </c>
      <c r="G162" s="28">
        <v>150</v>
      </c>
      <c r="H162" s="28">
        <v>382</v>
      </c>
      <c r="I162" s="28">
        <v>9</v>
      </c>
      <c r="J162" s="28">
        <v>1</v>
      </c>
      <c r="K162" s="28">
        <v>0</v>
      </c>
      <c r="L162" s="28">
        <v>0</v>
      </c>
      <c r="M162" s="8">
        <f t="shared" si="14"/>
        <v>542</v>
      </c>
      <c r="N162" s="28">
        <v>14</v>
      </c>
      <c r="O162" s="28">
        <v>0</v>
      </c>
      <c r="P162" s="9">
        <f t="shared" si="15"/>
        <v>556</v>
      </c>
      <c r="Q162" s="29">
        <v>0.28814460393407759</v>
      </c>
      <c r="R162" s="30">
        <v>0.28814460393407759</v>
      </c>
      <c r="S162" s="5" t="s">
        <v>180</v>
      </c>
      <c r="V162" s="16"/>
    </row>
    <row r="163" spans="2:22" s="2" customFormat="1" ht="15" customHeight="1" x14ac:dyDescent="0.25">
      <c r="B163" s="5" t="s">
        <v>177</v>
      </c>
      <c r="C163" s="5" t="s">
        <v>26</v>
      </c>
      <c r="D163" s="5" t="s">
        <v>205</v>
      </c>
      <c r="E163" s="28">
        <v>9997</v>
      </c>
      <c r="F163" s="28">
        <v>6004</v>
      </c>
      <c r="G163" s="28">
        <v>373</v>
      </c>
      <c r="H163" s="28">
        <v>2623</v>
      </c>
      <c r="I163" s="28">
        <v>1678</v>
      </c>
      <c r="J163" s="28">
        <v>7</v>
      </c>
      <c r="K163" s="28">
        <v>1</v>
      </c>
      <c r="L163" s="28">
        <v>1</v>
      </c>
      <c r="M163" s="8">
        <f t="shared" si="14"/>
        <v>4683</v>
      </c>
      <c r="N163" s="28">
        <v>56</v>
      </c>
      <c r="O163" s="28">
        <v>2</v>
      </c>
      <c r="P163" s="9">
        <f t="shared" si="15"/>
        <v>4741</v>
      </c>
      <c r="Q163" s="29">
        <v>0.46844053215964787</v>
      </c>
      <c r="R163" s="30">
        <v>0.46844053215964787</v>
      </c>
      <c r="S163" s="5" t="s">
        <v>180</v>
      </c>
      <c r="V163" s="16"/>
    </row>
    <row r="164" spans="2:22" s="2" customFormat="1" ht="15" customHeight="1" x14ac:dyDescent="0.25">
      <c r="B164" s="5" t="s">
        <v>177</v>
      </c>
      <c r="C164" s="5" t="s">
        <v>26</v>
      </c>
      <c r="D164" s="5" t="s">
        <v>206</v>
      </c>
      <c r="E164" s="28">
        <v>5029</v>
      </c>
      <c r="F164" s="28">
        <v>4443</v>
      </c>
      <c r="G164" s="28">
        <v>1023</v>
      </c>
      <c r="H164" s="28">
        <v>1280</v>
      </c>
      <c r="I164" s="28">
        <v>1101</v>
      </c>
      <c r="J164" s="28">
        <v>88</v>
      </c>
      <c r="K164" s="28">
        <v>6</v>
      </c>
      <c r="L164" s="28">
        <v>0</v>
      </c>
      <c r="M164" s="8">
        <f t="shared" si="14"/>
        <v>3498</v>
      </c>
      <c r="N164" s="28">
        <v>55</v>
      </c>
      <c r="O164" s="28">
        <v>0</v>
      </c>
      <c r="P164" s="9">
        <f t="shared" si="15"/>
        <v>3553</v>
      </c>
      <c r="Q164" s="29">
        <v>0.69556571883078144</v>
      </c>
      <c r="R164" s="30">
        <v>0.69556571883078144</v>
      </c>
      <c r="S164" s="5" t="s">
        <v>180</v>
      </c>
      <c r="V164" s="16"/>
    </row>
    <row r="165" spans="2:22" s="2" customFormat="1" ht="15" customHeight="1" x14ac:dyDescent="0.25">
      <c r="B165" s="5" t="s">
        <v>177</v>
      </c>
      <c r="C165" s="5" t="s">
        <v>178</v>
      </c>
      <c r="D165" s="5" t="s">
        <v>207</v>
      </c>
      <c r="E165" s="28">
        <v>4581</v>
      </c>
      <c r="F165" s="28">
        <v>2897</v>
      </c>
      <c r="G165" s="28">
        <v>524</v>
      </c>
      <c r="H165" s="28">
        <v>1267</v>
      </c>
      <c r="I165" s="28">
        <v>294</v>
      </c>
      <c r="J165" s="28">
        <v>0</v>
      </c>
      <c r="K165" s="28">
        <v>0</v>
      </c>
      <c r="L165" s="28">
        <v>0</v>
      </c>
      <c r="M165" s="8">
        <f t="shared" si="14"/>
        <v>2085</v>
      </c>
      <c r="N165" s="28">
        <v>25</v>
      </c>
      <c r="O165" s="28">
        <v>2</v>
      </c>
      <c r="P165" s="9">
        <f t="shared" si="15"/>
        <v>2112</v>
      </c>
      <c r="Q165" s="29">
        <v>0.45514079895219384</v>
      </c>
      <c r="R165" s="30">
        <v>0.45514079895219384</v>
      </c>
      <c r="S165" s="5" t="s">
        <v>180</v>
      </c>
      <c r="V165" s="16"/>
    </row>
    <row r="166" spans="2:22" s="2" customFormat="1" ht="15" customHeight="1" x14ac:dyDescent="0.25">
      <c r="B166" s="5" t="s">
        <v>177</v>
      </c>
      <c r="C166" s="5" t="s">
        <v>178</v>
      </c>
      <c r="D166" s="5" t="s">
        <v>208</v>
      </c>
      <c r="E166" s="28">
        <v>9282</v>
      </c>
      <c r="F166" s="28">
        <v>3869</v>
      </c>
      <c r="G166" s="28">
        <v>761</v>
      </c>
      <c r="H166" s="28">
        <v>864</v>
      </c>
      <c r="I166" s="28">
        <v>1029</v>
      </c>
      <c r="J166" s="28">
        <v>8</v>
      </c>
      <c r="K166" s="28">
        <v>0</v>
      </c>
      <c r="L166" s="28">
        <v>0</v>
      </c>
      <c r="M166" s="8">
        <f t="shared" si="14"/>
        <v>2662</v>
      </c>
      <c r="N166" s="28">
        <v>34</v>
      </c>
      <c r="O166" s="28">
        <v>2</v>
      </c>
      <c r="P166" s="9">
        <f t="shared" si="15"/>
        <v>2698</v>
      </c>
      <c r="Q166" s="29">
        <v>0.28679163973281618</v>
      </c>
      <c r="R166" s="30">
        <v>0.28679163973281618</v>
      </c>
      <c r="S166" s="5" t="s">
        <v>180</v>
      </c>
      <c r="V166" s="16"/>
    </row>
    <row r="167" spans="2:22" s="2" customFormat="1" ht="15" customHeight="1" x14ac:dyDescent="0.25">
      <c r="B167" s="5" t="s">
        <v>177</v>
      </c>
      <c r="C167" s="5" t="s">
        <v>178</v>
      </c>
      <c r="D167" s="5" t="s">
        <v>209</v>
      </c>
      <c r="E167" s="28">
        <v>4465</v>
      </c>
      <c r="F167" s="28">
        <v>2573</v>
      </c>
      <c r="G167" s="28">
        <v>230</v>
      </c>
      <c r="H167" s="28">
        <v>778</v>
      </c>
      <c r="I167" s="28">
        <v>769</v>
      </c>
      <c r="J167" s="28">
        <v>7</v>
      </c>
      <c r="K167" s="28">
        <v>0</v>
      </c>
      <c r="L167" s="28">
        <v>0</v>
      </c>
      <c r="M167" s="8">
        <f t="shared" si="14"/>
        <v>1784</v>
      </c>
      <c r="N167" s="28">
        <v>29</v>
      </c>
      <c r="O167" s="28">
        <v>0</v>
      </c>
      <c r="P167" s="9">
        <f t="shared" si="15"/>
        <v>1813</v>
      </c>
      <c r="Q167" s="29">
        <v>0.39955207166853302</v>
      </c>
      <c r="R167" s="30">
        <v>0.39955207166853302</v>
      </c>
      <c r="S167" s="5" t="s">
        <v>180</v>
      </c>
      <c r="V167" s="16"/>
    </row>
    <row r="168" spans="2:22" s="2" customFormat="1" ht="15" customHeight="1" x14ac:dyDescent="0.25">
      <c r="B168" s="5" t="s">
        <v>177</v>
      </c>
      <c r="C168" s="5" t="s">
        <v>178</v>
      </c>
      <c r="D168" s="5" t="s">
        <v>210</v>
      </c>
      <c r="E168" s="28">
        <v>5117</v>
      </c>
      <c r="F168" s="28">
        <v>2759</v>
      </c>
      <c r="G168" s="28">
        <v>348</v>
      </c>
      <c r="H168" s="28">
        <v>841</v>
      </c>
      <c r="I168" s="28">
        <v>680</v>
      </c>
      <c r="J168" s="28">
        <v>7</v>
      </c>
      <c r="K168" s="28">
        <v>0</v>
      </c>
      <c r="L168" s="28">
        <v>0</v>
      </c>
      <c r="M168" s="8">
        <f t="shared" si="14"/>
        <v>1876</v>
      </c>
      <c r="N168" s="28">
        <v>27</v>
      </c>
      <c r="O168" s="28">
        <v>1</v>
      </c>
      <c r="P168" s="9">
        <f t="shared" si="15"/>
        <v>1904</v>
      </c>
      <c r="Q168" s="29">
        <v>0.36662106703146374</v>
      </c>
      <c r="R168" s="30">
        <v>0.36662106703146374</v>
      </c>
      <c r="S168" s="5" t="s">
        <v>180</v>
      </c>
      <c r="V168" s="16"/>
    </row>
    <row r="169" spans="2:22" s="2" customFormat="1" ht="15" customHeight="1" x14ac:dyDescent="0.25">
      <c r="B169" s="5" t="s">
        <v>177</v>
      </c>
      <c r="C169" s="5" t="s">
        <v>178</v>
      </c>
      <c r="D169" s="5" t="s">
        <v>211</v>
      </c>
      <c r="E169" s="28">
        <v>9532</v>
      </c>
      <c r="F169" s="28">
        <v>5471</v>
      </c>
      <c r="G169" s="28">
        <v>153</v>
      </c>
      <c r="H169" s="28">
        <v>2395</v>
      </c>
      <c r="I169" s="28">
        <v>1326</v>
      </c>
      <c r="J169" s="28">
        <v>218</v>
      </c>
      <c r="K169" s="28">
        <v>1</v>
      </c>
      <c r="L169" s="28">
        <v>0</v>
      </c>
      <c r="M169" s="8">
        <f t="shared" si="14"/>
        <v>4093</v>
      </c>
      <c r="N169" s="28">
        <v>66</v>
      </c>
      <c r="O169" s="28">
        <v>0</v>
      </c>
      <c r="P169" s="9">
        <f t="shared" si="15"/>
        <v>4159</v>
      </c>
      <c r="Q169" s="29">
        <v>0.42939571968107426</v>
      </c>
      <c r="R169" s="30">
        <v>0.42939571968107426</v>
      </c>
      <c r="S169" s="5" t="s">
        <v>180</v>
      </c>
      <c r="V169" s="16"/>
    </row>
    <row r="170" spans="2:22" s="2" customFormat="1" ht="15" customHeight="1" x14ac:dyDescent="0.25">
      <c r="B170" s="18" t="s">
        <v>160</v>
      </c>
      <c r="C170" s="19"/>
      <c r="D170" s="19"/>
      <c r="E170" s="31">
        <f>+SUM(E138:E169)</f>
        <v>793912</v>
      </c>
      <c r="F170" s="31">
        <f t="shared" ref="F170:P170" si="16">+SUM(F138:F169)</f>
        <v>751297</v>
      </c>
      <c r="G170" s="31">
        <f t="shared" si="16"/>
        <v>107429</v>
      </c>
      <c r="H170" s="31">
        <f t="shared" si="16"/>
        <v>221622</v>
      </c>
      <c r="I170" s="31">
        <f t="shared" si="16"/>
        <v>189112</v>
      </c>
      <c r="J170" s="31">
        <f t="shared" si="16"/>
        <v>73152</v>
      </c>
      <c r="K170" s="31">
        <f t="shared" si="16"/>
        <v>32172</v>
      </c>
      <c r="L170" s="31">
        <f t="shared" si="16"/>
        <v>21862</v>
      </c>
      <c r="M170" s="31">
        <f t="shared" si="16"/>
        <v>645349</v>
      </c>
      <c r="N170" s="31">
        <f t="shared" si="16"/>
        <v>12501</v>
      </c>
      <c r="O170" s="31">
        <f t="shared" si="16"/>
        <v>340</v>
      </c>
      <c r="P170" s="31">
        <f t="shared" si="16"/>
        <v>658190</v>
      </c>
      <c r="Q170" s="21">
        <f>IFERROR(F170/E170,0)</f>
        <v>0.9463227662511714</v>
      </c>
      <c r="R170" s="21">
        <f>IFERROR(M170/E170,0)</f>
        <v>0.81287220749906786</v>
      </c>
      <c r="S170" s="19"/>
      <c r="V170" s="16"/>
    </row>
    <row r="171" spans="2:22" s="2" customFormat="1" ht="15" customHeight="1" x14ac:dyDescent="0.25">
      <c r="B171" s="5" t="s">
        <v>212</v>
      </c>
      <c r="C171" s="6" t="s">
        <v>213</v>
      </c>
      <c r="D171" s="6" t="s">
        <v>214</v>
      </c>
      <c r="E171" s="7">
        <v>3734</v>
      </c>
      <c r="F171" s="7">
        <v>2597.1</v>
      </c>
      <c r="G171" s="7">
        <v>784</v>
      </c>
      <c r="H171" s="7">
        <v>2082</v>
      </c>
      <c r="I171" s="7">
        <v>58</v>
      </c>
      <c r="J171" s="7">
        <v>444</v>
      </c>
      <c r="K171" s="7"/>
      <c r="L171" s="7">
        <v>2</v>
      </c>
      <c r="M171" s="8">
        <f t="shared" ref="M171:M188" si="17">+SUM(G171:L171)</f>
        <v>3370</v>
      </c>
      <c r="N171" s="7">
        <v>46</v>
      </c>
      <c r="O171" s="7"/>
      <c r="P171" s="9">
        <f t="shared" ref="P171:P188" si="18">+SUM(M171:O171)</f>
        <v>3416</v>
      </c>
      <c r="Q171" s="10">
        <v>0.69552758435993567</v>
      </c>
      <c r="R171" s="10">
        <v>0.90251740760578469</v>
      </c>
      <c r="S171" s="32" t="s">
        <v>215</v>
      </c>
      <c r="V171" s="16"/>
    </row>
    <row r="172" spans="2:22" s="2" customFormat="1" ht="15" customHeight="1" x14ac:dyDescent="0.25">
      <c r="B172" s="5" t="s">
        <v>212</v>
      </c>
      <c r="C172" s="6" t="s">
        <v>213</v>
      </c>
      <c r="D172" s="6" t="s">
        <v>216</v>
      </c>
      <c r="E172" s="17">
        <v>1778</v>
      </c>
      <c r="F172" s="17">
        <v>374</v>
      </c>
      <c r="G172" s="17">
        <v>137</v>
      </c>
      <c r="H172" s="17">
        <v>331</v>
      </c>
      <c r="I172" s="17">
        <v>9</v>
      </c>
      <c r="J172" s="17">
        <v>456</v>
      </c>
      <c r="K172" s="17">
        <v>2</v>
      </c>
      <c r="L172" s="17"/>
      <c r="M172" s="8">
        <f t="shared" si="17"/>
        <v>935</v>
      </c>
      <c r="N172" s="17">
        <v>17</v>
      </c>
      <c r="O172" s="17"/>
      <c r="P172" s="9">
        <f t="shared" si="18"/>
        <v>952</v>
      </c>
      <c r="Q172" s="10">
        <v>0.21034870641169853</v>
      </c>
      <c r="R172" s="10">
        <v>0.52587176602924635</v>
      </c>
      <c r="S172" s="23"/>
      <c r="V172" s="16"/>
    </row>
    <row r="173" spans="2:22" s="2" customFormat="1" ht="15" customHeight="1" x14ac:dyDescent="0.25">
      <c r="B173" s="5" t="s">
        <v>212</v>
      </c>
      <c r="C173" s="6" t="s">
        <v>213</v>
      </c>
      <c r="D173" s="6" t="s">
        <v>217</v>
      </c>
      <c r="E173" s="7">
        <v>8496</v>
      </c>
      <c r="F173" s="7">
        <v>7004.8</v>
      </c>
      <c r="G173" s="7">
        <v>6689</v>
      </c>
      <c r="H173" s="7">
        <v>2834</v>
      </c>
      <c r="I173" s="7">
        <v>848</v>
      </c>
      <c r="J173" s="7">
        <v>2736</v>
      </c>
      <c r="K173" s="7"/>
      <c r="L173" s="7">
        <v>4</v>
      </c>
      <c r="M173" s="8">
        <f t="shared" si="17"/>
        <v>13111</v>
      </c>
      <c r="N173" s="7">
        <v>276</v>
      </c>
      <c r="O173" s="7">
        <v>3</v>
      </c>
      <c r="P173" s="9">
        <f t="shared" si="18"/>
        <v>13390</v>
      </c>
      <c r="Q173" s="10">
        <v>0.82448210922787191</v>
      </c>
      <c r="R173" s="10">
        <v>1.5431967984934087</v>
      </c>
      <c r="S173" s="23" t="s">
        <v>215</v>
      </c>
      <c r="V173" s="16"/>
    </row>
    <row r="174" spans="2:22" s="2" customFormat="1" ht="15" customHeight="1" x14ac:dyDescent="0.25">
      <c r="B174" s="5" t="s">
        <v>212</v>
      </c>
      <c r="C174" s="6" t="s">
        <v>213</v>
      </c>
      <c r="D174" s="6" t="s">
        <v>218</v>
      </c>
      <c r="E174" s="17">
        <v>587</v>
      </c>
      <c r="F174" s="17">
        <v>528</v>
      </c>
      <c r="G174" s="17">
        <v>87</v>
      </c>
      <c r="H174" s="17">
        <v>374</v>
      </c>
      <c r="I174" s="17"/>
      <c r="J174" s="17">
        <v>18</v>
      </c>
      <c r="K174" s="17"/>
      <c r="L174" s="17"/>
      <c r="M174" s="8">
        <f t="shared" si="17"/>
        <v>479</v>
      </c>
      <c r="N174" s="17">
        <v>3</v>
      </c>
      <c r="O174" s="17"/>
      <c r="P174" s="9">
        <f t="shared" si="18"/>
        <v>482</v>
      </c>
      <c r="Q174" s="10">
        <v>0.89948892674616698</v>
      </c>
      <c r="R174" s="10">
        <v>0.81601362862010218</v>
      </c>
      <c r="S174" s="23" t="s">
        <v>215</v>
      </c>
      <c r="V174" s="16"/>
    </row>
    <row r="175" spans="2:22" s="2" customFormat="1" ht="15" customHeight="1" x14ac:dyDescent="0.25">
      <c r="B175" s="5" t="s">
        <v>212</v>
      </c>
      <c r="C175" s="6" t="s">
        <v>213</v>
      </c>
      <c r="D175" s="6" t="s">
        <v>219</v>
      </c>
      <c r="E175" s="17">
        <v>2756</v>
      </c>
      <c r="F175" s="7">
        <v>1257.3</v>
      </c>
      <c r="G175" s="7">
        <v>436</v>
      </c>
      <c r="H175" s="7">
        <v>1903</v>
      </c>
      <c r="I175" s="7">
        <v>40</v>
      </c>
      <c r="J175" s="7">
        <v>43</v>
      </c>
      <c r="K175" s="7"/>
      <c r="L175" s="7"/>
      <c r="M175" s="8">
        <f t="shared" si="17"/>
        <v>2422</v>
      </c>
      <c r="N175" s="7">
        <v>44</v>
      </c>
      <c r="O175" s="7"/>
      <c r="P175" s="9">
        <f t="shared" si="18"/>
        <v>2466</v>
      </c>
      <c r="Q175" s="10">
        <v>0.45620464441219155</v>
      </c>
      <c r="R175" s="10">
        <v>0.8788098693759071</v>
      </c>
      <c r="S175" s="23" t="s">
        <v>215</v>
      </c>
      <c r="V175" s="16"/>
    </row>
    <row r="176" spans="2:22" s="2" customFormat="1" ht="15" customHeight="1" x14ac:dyDescent="0.25">
      <c r="B176" s="5" t="s">
        <v>212</v>
      </c>
      <c r="C176" s="6" t="s">
        <v>213</v>
      </c>
      <c r="D176" s="6" t="s">
        <v>220</v>
      </c>
      <c r="E176" s="7">
        <v>233</v>
      </c>
      <c r="F176" s="17">
        <v>233</v>
      </c>
      <c r="G176" s="17">
        <v>174</v>
      </c>
      <c r="H176" s="17">
        <v>2</v>
      </c>
      <c r="I176" s="17"/>
      <c r="J176" s="17">
        <v>1</v>
      </c>
      <c r="K176" s="17"/>
      <c r="L176" s="17"/>
      <c r="M176" s="8">
        <f t="shared" si="17"/>
        <v>177</v>
      </c>
      <c r="N176" s="17">
        <v>6</v>
      </c>
      <c r="O176" s="17"/>
      <c r="P176" s="9">
        <f t="shared" si="18"/>
        <v>183</v>
      </c>
      <c r="Q176" s="10">
        <v>1</v>
      </c>
      <c r="R176" s="10">
        <v>0.75965665236051505</v>
      </c>
      <c r="S176" s="23"/>
      <c r="V176" s="16"/>
    </row>
    <row r="177" spans="2:22" s="2" customFormat="1" ht="15" customHeight="1" x14ac:dyDescent="0.25">
      <c r="B177" s="5" t="s">
        <v>212</v>
      </c>
      <c r="C177" s="6" t="s">
        <v>213</v>
      </c>
      <c r="D177" s="6" t="s">
        <v>221</v>
      </c>
      <c r="E177" s="17">
        <v>6008</v>
      </c>
      <c r="F177" s="7">
        <v>3465</v>
      </c>
      <c r="G177" s="7">
        <v>1359</v>
      </c>
      <c r="H177" s="7">
        <v>2042</v>
      </c>
      <c r="I177" s="7">
        <v>64</v>
      </c>
      <c r="J177" s="7">
        <v>515</v>
      </c>
      <c r="K177" s="7">
        <v>2</v>
      </c>
      <c r="L177" s="7">
        <v>1</v>
      </c>
      <c r="M177" s="8">
        <f t="shared" si="17"/>
        <v>3983</v>
      </c>
      <c r="N177" s="7">
        <v>103</v>
      </c>
      <c r="O177" s="7"/>
      <c r="P177" s="9">
        <f t="shared" si="18"/>
        <v>4086</v>
      </c>
      <c r="Q177" s="10">
        <v>0.57673102529960052</v>
      </c>
      <c r="R177" s="10">
        <v>0.66294940079893472</v>
      </c>
      <c r="S177" s="23" t="s">
        <v>215</v>
      </c>
      <c r="V177" s="16"/>
    </row>
    <row r="178" spans="2:22" s="2" customFormat="1" ht="15" customHeight="1" x14ac:dyDescent="0.25">
      <c r="B178" s="5" t="s">
        <v>212</v>
      </c>
      <c r="C178" s="6" t="s">
        <v>213</v>
      </c>
      <c r="D178" s="6" t="s">
        <v>222</v>
      </c>
      <c r="E178" s="17">
        <v>3151</v>
      </c>
      <c r="F178" s="17">
        <v>1563.1</v>
      </c>
      <c r="G178" s="17">
        <v>416</v>
      </c>
      <c r="H178" s="17">
        <v>1150</v>
      </c>
      <c r="I178" s="17">
        <v>19</v>
      </c>
      <c r="J178" s="17">
        <v>336</v>
      </c>
      <c r="K178" s="17"/>
      <c r="L178" s="17"/>
      <c r="M178" s="8">
        <f t="shared" si="17"/>
        <v>1921</v>
      </c>
      <c r="N178" s="17">
        <v>38</v>
      </c>
      <c r="O178" s="17">
        <v>1</v>
      </c>
      <c r="P178" s="9">
        <f t="shared" si="18"/>
        <v>1960</v>
      </c>
      <c r="Q178" s="10">
        <v>0.49606474135195172</v>
      </c>
      <c r="R178" s="10">
        <v>0.60964773087908597</v>
      </c>
      <c r="S178" s="23" t="s">
        <v>215</v>
      </c>
      <c r="V178" s="16"/>
    </row>
    <row r="179" spans="2:22" s="2" customFormat="1" ht="15" customHeight="1" x14ac:dyDescent="0.25">
      <c r="B179" s="5" t="s">
        <v>212</v>
      </c>
      <c r="C179" s="6" t="s">
        <v>213</v>
      </c>
      <c r="D179" s="6" t="s">
        <v>223</v>
      </c>
      <c r="E179" s="7">
        <v>904</v>
      </c>
      <c r="F179" s="7">
        <v>459.8</v>
      </c>
      <c r="G179" s="7">
        <v>201</v>
      </c>
      <c r="H179" s="7">
        <v>323</v>
      </c>
      <c r="I179" s="7">
        <v>1</v>
      </c>
      <c r="J179" s="7">
        <v>65</v>
      </c>
      <c r="K179" s="7"/>
      <c r="L179" s="7"/>
      <c r="M179" s="8">
        <f t="shared" si="17"/>
        <v>590</v>
      </c>
      <c r="N179" s="7">
        <v>15</v>
      </c>
      <c r="O179" s="7"/>
      <c r="P179" s="9">
        <f t="shared" si="18"/>
        <v>605</v>
      </c>
      <c r="Q179" s="10">
        <v>0.50862831858407076</v>
      </c>
      <c r="R179" s="10">
        <v>0.65265486725663713</v>
      </c>
      <c r="S179" s="23" t="s">
        <v>215</v>
      </c>
      <c r="V179" s="16"/>
    </row>
    <row r="180" spans="2:22" s="2" customFormat="1" ht="15" customHeight="1" x14ac:dyDescent="0.25">
      <c r="B180" s="5" t="s">
        <v>212</v>
      </c>
      <c r="C180" s="6" t="s">
        <v>213</v>
      </c>
      <c r="D180" s="6" t="s">
        <v>224</v>
      </c>
      <c r="E180" s="17">
        <v>8426</v>
      </c>
      <c r="F180" s="17">
        <v>5737.6</v>
      </c>
      <c r="G180" s="17">
        <v>5494</v>
      </c>
      <c r="H180" s="17">
        <v>2122</v>
      </c>
      <c r="I180" s="17">
        <v>3</v>
      </c>
      <c r="J180" s="17">
        <v>158</v>
      </c>
      <c r="K180" s="17"/>
      <c r="L180" s="17"/>
      <c r="M180" s="8">
        <f t="shared" si="17"/>
        <v>7777</v>
      </c>
      <c r="N180" s="17">
        <v>183</v>
      </c>
      <c r="O180" s="17"/>
      <c r="P180" s="9">
        <f t="shared" si="18"/>
        <v>7960</v>
      </c>
      <c r="Q180" s="10">
        <v>0.6809399477806789</v>
      </c>
      <c r="R180" s="10">
        <v>0.92297650130548303</v>
      </c>
      <c r="S180" s="23" t="s">
        <v>215</v>
      </c>
      <c r="V180" s="16"/>
    </row>
    <row r="181" spans="2:22" s="2" customFormat="1" ht="15" customHeight="1" x14ac:dyDescent="0.25">
      <c r="B181" s="5" t="s">
        <v>212</v>
      </c>
      <c r="C181" s="6" t="s">
        <v>213</v>
      </c>
      <c r="D181" s="6" t="s">
        <v>225</v>
      </c>
      <c r="E181" s="7">
        <v>3750</v>
      </c>
      <c r="F181" s="7">
        <v>2083.4</v>
      </c>
      <c r="G181" s="7">
        <v>1070</v>
      </c>
      <c r="H181" s="7">
        <v>1300</v>
      </c>
      <c r="I181" s="7">
        <v>42</v>
      </c>
      <c r="J181" s="7">
        <v>416</v>
      </c>
      <c r="K181" s="7"/>
      <c r="L181" s="7"/>
      <c r="M181" s="8">
        <f t="shared" si="17"/>
        <v>2828</v>
      </c>
      <c r="N181" s="7">
        <v>54</v>
      </c>
      <c r="O181" s="7"/>
      <c r="P181" s="9">
        <f t="shared" si="18"/>
        <v>2882</v>
      </c>
      <c r="Q181" s="10">
        <v>0.55557333333333336</v>
      </c>
      <c r="R181" s="10">
        <v>0.75413333333333332</v>
      </c>
      <c r="S181" s="23" t="s">
        <v>215</v>
      </c>
      <c r="V181" s="16"/>
    </row>
    <row r="182" spans="2:22" s="2" customFormat="1" ht="15" customHeight="1" x14ac:dyDescent="0.25">
      <c r="B182" s="5" t="s">
        <v>212</v>
      </c>
      <c r="C182" s="6" t="s">
        <v>213</v>
      </c>
      <c r="D182" s="6" t="s">
        <v>226</v>
      </c>
      <c r="E182" s="17">
        <v>787</v>
      </c>
      <c r="F182" s="17">
        <v>145.19999999999999</v>
      </c>
      <c r="G182" s="17">
        <v>102</v>
      </c>
      <c r="H182" s="17">
        <v>56</v>
      </c>
      <c r="I182" s="17"/>
      <c r="J182" s="17">
        <v>70</v>
      </c>
      <c r="K182" s="17"/>
      <c r="L182" s="17"/>
      <c r="M182" s="8">
        <f t="shared" si="17"/>
        <v>228</v>
      </c>
      <c r="N182" s="17">
        <v>1</v>
      </c>
      <c r="O182" s="17"/>
      <c r="P182" s="9">
        <f t="shared" si="18"/>
        <v>229</v>
      </c>
      <c r="Q182" s="10">
        <v>0.18449809402795425</v>
      </c>
      <c r="R182" s="10">
        <v>0.28970775095298601</v>
      </c>
      <c r="S182" s="23" t="s">
        <v>215</v>
      </c>
      <c r="V182" s="16"/>
    </row>
    <row r="183" spans="2:22" s="2" customFormat="1" ht="15" customHeight="1" x14ac:dyDescent="0.25">
      <c r="B183" s="5" t="s">
        <v>212</v>
      </c>
      <c r="C183" s="6" t="s">
        <v>213</v>
      </c>
      <c r="D183" s="6" t="s">
        <v>227</v>
      </c>
      <c r="E183" s="17">
        <v>1886</v>
      </c>
      <c r="F183" s="7">
        <v>1053.8</v>
      </c>
      <c r="G183" s="7">
        <v>125</v>
      </c>
      <c r="H183" s="7">
        <v>872</v>
      </c>
      <c r="I183" s="7">
        <v>48</v>
      </c>
      <c r="J183" s="7">
        <v>103</v>
      </c>
      <c r="K183" s="7">
        <v>3</v>
      </c>
      <c r="L183" s="7">
        <v>1</v>
      </c>
      <c r="M183" s="8">
        <f t="shared" si="17"/>
        <v>1152</v>
      </c>
      <c r="N183" s="7">
        <v>21</v>
      </c>
      <c r="O183" s="7"/>
      <c r="P183" s="9">
        <f t="shared" si="18"/>
        <v>1173</v>
      </c>
      <c r="Q183" s="10">
        <v>0.55874867444326615</v>
      </c>
      <c r="R183" s="10">
        <v>0.61081654294803822</v>
      </c>
      <c r="S183" s="23" t="s">
        <v>215</v>
      </c>
      <c r="V183" s="16"/>
    </row>
    <row r="184" spans="2:22" s="2" customFormat="1" ht="15" customHeight="1" x14ac:dyDescent="0.25">
      <c r="B184" s="5" t="s">
        <v>212</v>
      </c>
      <c r="C184" s="6" t="s">
        <v>213</v>
      </c>
      <c r="D184" s="6" t="s">
        <v>228</v>
      </c>
      <c r="E184" s="7">
        <v>527</v>
      </c>
      <c r="F184" s="17">
        <v>527</v>
      </c>
      <c r="G184" s="17">
        <v>115</v>
      </c>
      <c r="H184" s="17">
        <v>202</v>
      </c>
      <c r="I184" s="17">
        <v>5</v>
      </c>
      <c r="J184" s="17">
        <v>87</v>
      </c>
      <c r="K184" s="17"/>
      <c r="L184" s="17"/>
      <c r="M184" s="8">
        <f t="shared" si="17"/>
        <v>409</v>
      </c>
      <c r="N184" s="17">
        <v>3</v>
      </c>
      <c r="O184" s="17"/>
      <c r="P184" s="9">
        <f t="shared" si="18"/>
        <v>412</v>
      </c>
      <c r="Q184" s="10">
        <v>1</v>
      </c>
      <c r="R184" s="10">
        <v>0.77609108159392792</v>
      </c>
      <c r="S184" s="23" t="s">
        <v>215</v>
      </c>
      <c r="V184" s="16"/>
    </row>
    <row r="185" spans="2:22" s="2" customFormat="1" ht="15" customHeight="1" x14ac:dyDescent="0.25">
      <c r="B185" s="5" t="s">
        <v>212</v>
      </c>
      <c r="C185" s="6" t="s">
        <v>229</v>
      </c>
      <c r="D185" s="6" t="s">
        <v>230</v>
      </c>
      <c r="E185" s="7">
        <v>2679</v>
      </c>
      <c r="F185" s="7">
        <v>1151.7</v>
      </c>
      <c r="G185" s="7">
        <v>478</v>
      </c>
      <c r="H185" s="7">
        <v>1034</v>
      </c>
      <c r="I185" s="7">
        <v>55</v>
      </c>
      <c r="J185" s="7">
        <v>178</v>
      </c>
      <c r="K185" s="7">
        <v>6</v>
      </c>
      <c r="L185" s="7"/>
      <c r="M185" s="8">
        <f t="shared" si="17"/>
        <v>1751</v>
      </c>
      <c r="N185" s="7">
        <v>33</v>
      </c>
      <c r="O185" s="7"/>
      <c r="P185" s="9">
        <f t="shared" si="18"/>
        <v>1784</v>
      </c>
      <c r="Q185" s="10">
        <v>0.42989921612541993</v>
      </c>
      <c r="R185" s="10">
        <v>0.6536020903322135</v>
      </c>
      <c r="S185" s="23" t="s">
        <v>215</v>
      </c>
      <c r="V185" s="16"/>
    </row>
    <row r="186" spans="2:22" s="2" customFormat="1" ht="15" customHeight="1" x14ac:dyDescent="0.25">
      <c r="B186" s="5" t="s">
        <v>212</v>
      </c>
      <c r="C186" s="6" t="s">
        <v>213</v>
      </c>
      <c r="D186" s="6" t="s">
        <v>231</v>
      </c>
      <c r="E186" s="17">
        <v>801</v>
      </c>
      <c r="F186" s="17">
        <v>607.20000000000005</v>
      </c>
      <c r="G186" s="17">
        <v>394</v>
      </c>
      <c r="H186" s="17">
        <v>317</v>
      </c>
      <c r="I186" s="17">
        <v>18</v>
      </c>
      <c r="J186" s="17">
        <v>380</v>
      </c>
      <c r="K186" s="17"/>
      <c r="L186" s="17"/>
      <c r="M186" s="8">
        <f t="shared" si="17"/>
        <v>1109</v>
      </c>
      <c r="N186" s="17">
        <v>21</v>
      </c>
      <c r="O186" s="17"/>
      <c r="P186" s="9">
        <f t="shared" si="18"/>
        <v>1130</v>
      </c>
      <c r="Q186" s="10">
        <v>0.75805243445692894</v>
      </c>
      <c r="R186" s="10">
        <v>1.3845193508114857</v>
      </c>
      <c r="S186" s="23" t="s">
        <v>215</v>
      </c>
      <c r="V186" s="16"/>
    </row>
    <row r="187" spans="2:22" s="2" customFormat="1" ht="15" customHeight="1" x14ac:dyDescent="0.25">
      <c r="B187" s="5" t="s">
        <v>212</v>
      </c>
      <c r="C187" s="6" t="s">
        <v>213</v>
      </c>
      <c r="D187" s="6" t="s">
        <v>232</v>
      </c>
      <c r="E187" s="7">
        <v>3894</v>
      </c>
      <c r="F187" s="7">
        <v>2608.1</v>
      </c>
      <c r="G187" s="7">
        <v>1205</v>
      </c>
      <c r="H187" s="7">
        <v>1419</v>
      </c>
      <c r="I187" s="7">
        <v>18</v>
      </c>
      <c r="J187" s="7">
        <v>427</v>
      </c>
      <c r="K187" s="7"/>
      <c r="L187" s="7">
        <v>1</v>
      </c>
      <c r="M187" s="8">
        <f t="shared" si="17"/>
        <v>3070</v>
      </c>
      <c r="N187" s="7">
        <v>80</v>
      </c>
      <c r="O187" s="7"/>
      <c r="P187" s="9">
        <f t="shared" si="18"/>
        <v>3150</v>
      </c>
      <c r="Q187" s="10">
        <v>0.66977401129943503</v>
      </c>
      <c r="R187" s="10">
        <v>0.78839239856189014</v>
      </c>
      <c r="S187" s="23" t="s">
        <v>215</v>
      </c>
      <c r="V187" s="16"/>
    </row>
    <row r="188" spans="2:22" s="2" customFormat="1" ht="15" customHeight="1" x14ac:dyDescent="0.25">
      <c r="B188" s="5" t="s">
        <v>212</v>
      </c>
      <c r="C188" s="6" t="s">
        <v>22</v>
      </c>
      <c r="D188" s="6" t="s">
        <v>233</v>
      </c>
      <c r="E188" s="17">
        <v>217</v>
      </c>
      <c r="F188" s="17">
        <v>206</v>
      </c>
      <c r="G188" s="17">
        <v>28</v>
      </c>
      <c r="H188" s="17">
        <v>197</v>
      </c>
      <c r="I188" s="17">
        <v>16</v>
      </c>
      <c r="J188" s="17">
        <v>32</v>
      </c>
      <c r="K188" s="17"/>
      <c r="L188" s="17"/>
      <c r="M188" s="8">
        <f t="shared" si="17"/>
        <v>273</v>
      </c>
      <c r="N188" s="17">
        <v>15</v>
      </c>
      <c r="O188" s="17"/>
      <c r="P188" s="9">
        <f t="shared" si="18"/>
        <v>288</v>
      </c>
      <c r="Q188" s="10">
        <v>0.94930875576036866</v>
      </c>
      <c r="R188" s="10">
        <v>1.2580645161290323</v>
      </c>
      <c r="S188" s="23" t="s">
        <v>215</v>
      </c>
      <c r="V188" s="16"/>
    </row>
    <row r="189" spans="2:22" s="2" customFormat="1" ht="15" customHeight="1" x14ac:dyDescent="0.25">
      <c r="B189" s="18" t="s">
        <v>160</v>
      </c>
      <c r="C189" s="19"/>
      <c r="D189" s="19"/>
      <c r="E189" s="24">
        <f>SUBTOTAL(9,E171:E188)</f>
        <v>50614</v>
      </c>
      <c r="F189" s="24">
        <f t="shared" ref="F189:P189" si="19">SUBTOTAL(9,F171:F188)</f>
        <v>31602.1</v>
      </c>
      <c r="G189" s="24">
        <f t="shared" si="19"/>
        <v>19294</v>
      </c>
      <c r="H189" s="24">
        <f t="shared" si="19"/>
        <v>18560</v>
      </c>
      <c r="I189" s="24">
        <f t="shared" si="19"/>
        <v>1244</v>
      </c>
      <c r="J189" s="24">
        <f t="shared" si="19"/>
        <v>6465</v>
      </c>
      <c r="K189" s="24">
        <f t="shared" si="19"/>
        <v>13</v>
      </c>
      <c r="L189" s="24">
        <f t="shared" si="19"/>
        <v>9</v>
      </c>
      <c r="M189" s="24">
        <f t="shared" si="19"/>
        <v>45585</v>
      </c>
      <c r="N189" s="24">
        <f t="shared" si="19"/>
        <v>959</v>
      </c>
      <c r="O189" s="24">
        <f t="shared" si="19"/>
        <v>4</v>
      </c>
      <c r="P189" s="24">
        <f t="shared" si="19"/>
        <v>46548</v>
      </c>
      <c r="Q189" s="21">
        <f>IFERROR(F189/E189,0)</f>
        <v>0.62437467894258503</v>
      </c>
      <c r="R189" s="21">
        <f>IFERROR(M189/E189,0)</f>
        <v>0.90064013909195084</v>
      </c>
      <c r="S189" s="27"/>
      <c r="V189" s="16"/>
    </row>
    <row r="190" spans="2:22" s="2" customFormat="1" ht="15" customHeight="1" x14ac:dyDescent="0.25">
      <c r="B190" s="5" t="s">
        <v>234</v>
      </c>
      <c r="C190" s="33" t="s">
        <v>20</v>
      </c>
      <c r="D190" s="33" t="s">
        <v>235</v>
      </c>
      <c r="E190" s="7">
        <v>8761</v>
      </c>
      <c r="F190" s="7">
        <v>2000</v>
      </c>
      <c r="G190" s="7">
        <v>1169</v>
      </c>
      <c r="H190" s="7">
        <v>608</v>
      </c>
      <c r="I190" s="7">
        <v>2</v>
      </c>
      <c r="J190" s="7">
        <v>6</v>
      </c>
      <c r="K190" s="7">
        <v>0</v>
      </c>
      <c r="L190" s="7">
        <v>0</v>
      </c>
      <c r="M190" s="8">
        <f t="shared" ref="M190:M195" si="20">+SUM(G190:L190)</f>
        <v>1785</v>
      </c>
      <c r="N190" s="7">
        <v>12</v>
      </c>
      <c r="O190" s="7">
        <v>0</v>
      </c>
      <c r="P190" s="9">
        <f t="shared" ref="P190:P195" si="21">+SUM(M190:O190)</f>
        <v>1797</v>
      </c>
      <c r="Q190" s="34">
        <v>0.22828444241524939</v>
      </c>
      <c r="R190" s="34">
        <v>0.20374386485561008</v>
      </c>
      <c r="S190" s="5"/>
      <c r="V190" s="16"/>
    </row>
    <row r="191" spans="2:22" s="2" customFormat="1" ht="15" customHeight="1" x14ac:dyDescent="0.25">
      <c r="B191" s="5" t="s">
        <v>234</v>
      </c>
      <c r="C191" s="33" t="s">
        <v>20</v>
      </c>
      <c r="D191" s="33" t="s">
        <v>79</v>
      </c>
      <c r="E191" s="17">
        <v>27586</v>
      </c>
      <c r="F191" s="17">
        <v>1850</v>
      </c>
      <c r="G191" s="17">
        <v>1429</v>
      </c>
      <c r="H191" s="17">
        <v>83</v>
      </c>
      <c r="I191" s="17">
        <v>6</v>
      </c>
      <c r="J191" s="17">
        <v>1</v>
      </c>
      <c r="K191" s="17">
        <v>0</v>
      </c>
      <c r="L191" s="17">
        <v>0</v>
      </c>
      <c r="M191" s="8">
        <f t="shared" si="20"/>
        <v>1519</v>
      </c>
      <c r="N191" s="17">
        <v>1</v>
      </c>
      <c r="O191" s="17">
        <v>0</v>
      </c>
      <c r="P191" s="9">
        <f t="shared" si="21"/>
        <v>1520</v>
      </c>
      <c r="Q191" s="34">
        <v>6.7063002972522295E-2</v>
      </c>
      <c r="R191" s="34">
        <v>5.506416298122236E-2</v>
      </c>
      <c r="S191" s="5"/>
      <c r="V191" s="16"/>
    </row>
    <row r="192" spans="2:22" s="2" customFormat="1" ht="15" customHeight="1" x14ac:dyDescent="0.25">
      <c r="B192" s="5" t="s">
        <v>234</v>
      </c>
      <c r="C192" s="33" t="s">
        <v>37</v>
      </c>
      <c r="D192" s="33" t="s">
        <v>142</v>
      </c>
      <c r="E192" s="7">
        <v>1908</v>
      </c>
      <c r="F192" s="7">
        <v>600</v>
      </c>
      <c r="G192" s="7">
        <v>457</v>
      </c>
      <c r="H192" s="7">
        <v>3</v>
      </c>
      <c r="I192" s="7">
        <v>0</v>
      </c>
      <c r="J192" s="7">
        <v>0</v>
      </c>
      <c r="K192" s="7">
        <v>0</v>
      </c>
      <c r="L192" s="7">
        <v>0</v>
      </c>
      <c r="M192" s="8">
        <f t="shared" si="20"/>
        <v>460</v>
      </c>
      <c r="N192" s="7">
        <v>0</v>
      </c>
      <c r="O192" s="7">
        <v>0</v>
      </c>
      <c r="P192" s="9">
        <f t="shared" si="21"/>
        <v>460</v>
      </c>
      <c r="Q192" s="34">
        <v>0.31446540880503143</v>
      </c>
      <c r="R192" s="34">
        <v>0.24109014675052412</v>
      </c>
      <c r="S192" s="5"/>
      <c r="V192" s="16"/>
    </row>
    <row r="193" spans="2:22" s="2" customFormat="1" ht="15" customHeight="1" x14ac:dyDescent="0.25">
      <c r="B193" s="5" t="s">
        <v>234</v>
      </c>
      <c r="C193" s="33" t="s">
        <v>236</v>
      </c>
      <c r="D193" s="33" t="s">
        <v>89</v>
      </c>
      <c r="E193" s="7">
        <v>14071</v>
      </c>
      <c r="F193" s="7">
        <v>1000</v>
      </c>
      <c r="G193" s="7">
        <v>187</v>
      </c>
      <c r="H193" s="7">
        <v>8</v>
      </c>
      <c r="I193" s="7">
        <v>3</v>
      </c>
      <c r="J193" s="7">
        <v>0</v>
      </c>
      <c r="K193" s="7">
        <v>0</v>
      </c>
      <c r="L193" s="7">
        <v>0</v>
      </c>
      <c r="M193" s="8">
        <f t="shared" si="20"/>
        <v>198</v>
      </c>
      <c r="N193" s="7">
        <v>0</v>
      </c>
      <c r="O193" s="7">
        <v>0</v>
      </c>
      <c r="P193" s="9">
        <f t="shared" si="21"/>
        <v>198</v>
      </c>
      <c r="Q193" s="34">
        <v>7.1068154360031263E-2</v>
      </c>
      <c r="R193" s="34">
        <v>1.4071494563286191E-2</v>
      </c>
      <c r="S193" s="5"/>
      <c r="V193" s="16"/>
    </row>
    <row r="194" spans="2:22" s="2" customFormat="1" ht="15" customHeight="1" x14ac:dyDescent="0.25">
      <c r="B194" s="5" t="s">
        <v>234</v>
      </c>
      <c r="C194" s="33" t="s">
        <v>37</v>
      </c>
      <c r="D194" s="33" t="s">
        <v>131</v>
      </c>
      <c r="E194" s="17">
        <v>9670</v>
      </c>
      <c r="F194" s="17">
        <v>1000</v>
      </c>
      <c r="G194" s="17">
        <v>76</v>
      </c>
      <c r="H194" s="17">
        <v>38</v>
      </c>
      <c r="I194" s="17">
        <v>0</v>
      </c>
      <c r="J194" s="17">
        <v>0</v>
      </c>
      <c r="K194" s="17">
        <v>0</v>
      </c>
      <c r="L194" s="17">
        <v>0</v>
      </c>
      <c r="M194" s="8">
        <f t="shared" si="20"/>
        <v>114</v>
      </c>
      <c r="N194" s="17">
        <v>0</v>
      </c>
      <c r="O194" s="17">
        <v>0</v>
      </c>
      <c r="P194" s="9">
        <f t="shared" si="21"/>
        <v>114</v>
      </c>
      <c r="Q194" s="34">
        <v>0.10341261633919338</v>
      </c>
      <c r="R194" s="34">
        <v>1.1789038262668045E-2</v>
      </c>
      <c r="S194" s="5"/>
      <c r="V194" s="16"/>
    </row>
    <row r="195" spans="2:22" s="2" customFormat="1" ht="15" customHeight="1" x14ac:dyDescent="0.25">
      <c r="B195" s="5" t="s">
        <v>234</v>
      </c>
      <c r="C195" s="33" t="s">
        <v>37</v>
      </c>
      <c r="D195" s="33" t="s">
        <v>117</v>
      </c>
      <c r="E195" s="7">
        <v>8164</v>
      </c>
      <c r="F195" s="7">
        <v>1000</v>
      </c>
      <c r="G195" s="7">
        <v>8</v>
      </c>
      <c r="H195" s="7">
        <v>298</v>
      </c>
      <c r="I195" s="7">
        <v>0</v>
      </c>
      <c r="J195" s="7">
        <v>0</v>
      </c>
      <c r="K195" s="7">
        <v>0</v>
      </c>
      <c r="L195" s="7">
        <v>0</v>
      </c>
      <c r="M195" s="8">
        <f t="shared" si="20"/>
        <v>306</v>
      </c>
      <c r="N195" s="7">
        <v>0</v>
      </c>
      <c r="O195" s="7">
        <v>0</v>
      </c>
      <c r="P195" s="9">
        <f t="shared" si="21"/>
        <v>306</v>
      </c>
      <c r="Q195" s="34">
        <v>0.1224889759921607</v>
      </c>
      <c r="R195" s="34">
        <v>3.7481626653601177E-2</v>
      </c>
      <c r="S195" s="5"/>
      <c r="V195" s="16"/>
    </row>
    <row r="196" spans="2:22" s="2" customFormat="1" ht="15" customHeight="1" x14ac:dyDescent="0.25">
      <c r="B196" s="18" t="s">
        <v>160</v>
      </c>
      <c r="C196" s="35"/>
      <c r="D196" s="35"/>
      <c r="E196" s="24">
        <f>SUBTOTAL(9,E190:E195)</f>
        <v>70160</v>
      </c>
      <c r="F196" s="24">
        <f t="shared" ref="F196:P196" si="22">SUBTOTAL(9,F190:F195)</f>
        <v>7450</v>
      </c>
      <c r="G196" s="24">
        <f t="shared" si="22"/>
        <v>3326</v>
      </c>
      <c r="H196" s="24">
        <f t="shared" si="22"/>
        <v>1038</v>
      </c>
      <c r="I196" s="24">
        <f t="shared" si="22"/>
        <v>11</v>
      </c>
      <c r="J196" s="24">
        <f t="shared" si="22"/>
        <v>7</v>
      </c>
      <c r="K196" s="24">
        <f t="shared" si="22"/>
        <v>0</v>
      </c>
      <c r="L196" s="24">
        <f t="shared" si="22"/>
        <v>0</v>
      </c>
      <c r="M196" s="24">
        <f t="shared" si="22"/>
        <v>4382</v>
      </c>
      <c r="N196" s="24">
        <f t="shared" si="22"/>
        <v>13</v>
      </c>
      <c r="O196" s="24">
        <f t="shared" si="22"/>
        <v>0</v>
      </c>
      <c r="P196" s="24">
        <f t="shared" si="22"/>
        <v>4395</v>
      </c>
      <c r="Q196" s="21">
        <f>IFERROR(F196/E196,0)</f>
        <v>0.10618586088939566</v>
      </c>
      <c r="R196" s="21">
        <f>IFERROR(M196/E196,0)</f>
        <v>6.2457240592930445E-2</v>
      </c>
      <c r="S196" s="26"/>
      <c r="V196" s="16"/>
    </row>
    <row r="197" spans="2:22" s="2" customFormat="1" ht="15" customHeight="1" x14ac:dyDescent="0.25">
      <c r="B197" s="36" t="s">
        <v>237</v>
      </c>
      <c r="C197" s="36" t="s">
        <v>213</v>
      </c>
      <c r="D197" s="36" t="s">
        <v>223</v>
      </c>
      <c r="E197" s="37">
        <v>1954</v>
      </c>
      <c r="F197" s="37"/>
      <c r="G197" s="38">
        <v>906</v>
      </c>
      <c r="H197" s="38">
        <v>1032</v>
      </c>
      <c r="I197" s="38">
        <v>75</v>
      </c>
      <c r="J197" s="38"/>
      <c r="K197" s="38"/>
      <c r="L197" s="38"/>
      <c r="M197" s="39">
        <f>+SUM(G197:L197)</f>
        <v>2013</v>
      </c>
      <c r="N197" s="38">
        <v>66</v>
      </c>
      <c r="O197" s="38"/>
      <c r="P197" s="40">
        <f>+SUM(M197:O197)</f>
        <v>2079</v>
      </c>
      <c r="Q197" s="41">
        <f>F197/E197</f>
        <v>0</v>
      </c>
      <c r="R197" s="41">
        <f>M197/E197</f>
        <v>1.0301944728761514</v>
      </c>
      <c r="S197" s="42"/>
      <c r="V197" s="16"/>
    </row>
    <row r="198" spans="2:22" s="2" customFormat="1" ht="15" customHeight="1" x14ac:dyDescent="0.25">
      <c r="B198" s="18" t="s">
        <v>160</v>
      </c>
      <c r="C198" s="26"/>
      <c r="D198" s="26"/>
      <c r="E198" s="43">
        <f>SUBTOTAL(9,E197)</f>
        <v>1954</v>
      </c>
      <c r="F198" s="43">
        <f t="shared" ref="F198:P198" si="23">SUBTOTAL(9,F197)</f>
        <v>0</v>
      </c>
      <c r="G198" s="43">
        <f t="shared" si="23"/>
        <v>906</v>
      </c>
      <c r="H198" s="43">
        <f t="shared" si="23"/>
        <v>1032</v>
      </c>
      <c r="I198" s="43">
        <f t="shared" si="23"/>
        <v>75</v>
      </c>
      <c r="J198" s="43">
        <f t="shared" si="23"/>
        <v>0</v>
      </c>
      <c r="K198" s="43">
        <f t="shared" si="23"/>
        <v>0</v>
      </c>
      <c r="L198" s="43">
        <f t="shared" si="23"/>
        <v>0</v>
      </c>
      <c r="M198" s="43">
        <f t="shared" si="23"/>
        <v>2013</v>
      </c>
      <c r="N198" s="43">
        <f t="shared" si="23"/>
        <v>66</v>
      </c>
      <c r="O198" s="43">
        <f t="shared" si="23"/>
        <v>0</v>
      </c>
      <c r="P198" s="43">
        <f t="shared" si="23"/>
        <v>2079</v>
      </c>
      <c r="Q198" s="21">
        <f>IFERROR(F198/E198,0)</f>
        <v>0</v>
      </c>
      <c r="R198" s="21">
        <f>IFERROR(M198/E198,0)</f>
        <v>1.0301944728761514</v>
      </c>
      <c r="S198" s="27"/>
      <c r="V198" s="16"/>
    </row>
    <row r="199" spans="2:22" s="2" customFormat="1" ht="15" customHeight="1" x14ac:dyDescent="0.25">
      <c r="B199" s="36" t="s">
        <v>238</v>
      </c>
      <c r="C199" s="36" t="s">
        <v>239</v>
      </c>
      <c r="D199" s="36" t="s">
        <v>240</v>
      </c>
      <c r="E199" s="37">
        <v>1005</v>
      </c>
      <c r="F199" s="37">
        <v>550</v>
      </c>
      <c r="G199" s="37">
        <v>264</v>
      </c>
      <c r="H199" s="37">
        <v>286</v>
      </c>
      <c r="I199" s="37">
        <v>0</v>
      </c>
      <c r="J199" s="37">
        <v>0</v>
      </c>
      <c r="K199" s="37">
        <v>0</v>
      </c>
      <c r="L199" s="37">
        <v>0</v>
      </c>
      <c r="M199" s="39">
        <f>+SUM(G199:L199)</f>
        <v>550</v>
      </c>
      <c r="N199" s="36">
        <v>3</v>
      </c>
      <c r="O199" s="37">
        <v>1</v>
      </c>
      <c r="P199" s="40">
        <f>+SUM(M199:O199)</f>
        <v>554</v>
      </c>
      <c r="Q199" s="41">
        <v>0.54726368159203975</v>
      </c>
      <c r="R199" s="41">
        <v>0.54726368159203975</v>
      </c>
      <c r="S199" s="42"/>
      <c r="V199" s="16"/>
    </row>
    <row r="200" spans="2:22" s="2" customFormat="1" ht="15" customHeight="1" x14ac:dyDescent="0.25">
      <c r="B200" s="18" t="s">
        <v>160</v>
      </c>
      <c r="C200" s="19"/>
      <c r="D200" s="19"/>
      <c r="E200" s="44">
        <f>SUBTOTAL(9,E199)</f>
        <v>1005</v>
      </c>
      <c r="F200" s="44">
        <f t="shared" ref="F200:P200" si="24">SUBTOTAL(9,F199)</f>
        <v>550</v>
      </c>
      <c r="G200" s="44">
        <f t="shared" si="24"/>
        <v>264</v>
      </c>
      <c r="H200" s="44">
        <f t="shared" si="24"/>
        <v>286</v>
      </c>
      <c r="I200" s="44">
        <f t="shared" si="24"/>
        <v>0</v>
      </c>
      <c r="J200" s="44">
        <f t="shared" si="24"/>
        <v>0</v>
      </c>
      <c r="K200" s="44">
        <f t="shared" si="24"/>
        <v>0</v>
      </c>
      <c r="L200" s="44">
        <f t="shared" si="24"/>
        <v>0</v>
      </c>
      <c r="M200" s="44">
        <f t="shared" si="24"/>
        <v>550</v>
      </c>
      <c r="N200" s="44">
        <f t="shared" si="24"/>
        <v>3</v>
      </c>
      <c r="O200" s="44">
        <f t="shared" si="24"/>
        <v>1</v>
      </c>
      <c r="P200" s="44">
        <f t="shared" si="24"/>
        <v>554</v>
      </c>
      <c r="Q200" s="21">
        <f>IFERROR(F200/E200,0)</f>
        <v>0.54726368159203975</v>
      </c>
      <c r="R200" s="21">
        <f>IFERROR(M200/E200,0)</f>
        <v>0.54726368159203975</v>
      </c>
      <c r="S200" s="45"/>
      <c r="V200" s="16"/>
    </row>
    <row r="201" spans="2:22" s="2" customFormat="1" ht="15" customHeight="1" x14ac:dyDescent="0.25">
      <c r="B201" s="5" t="s">
        <v>241</v>
      </c>
      <c r="C201" s="6" t="s">
        <v>90</v>
      </c>
      <c r="D201" s="6" t="s">
        <v>242</v>
      </c>
      <c r="E201" s="7">
        <v>6748.3870967741932</v>
      </c>
      <c r="F201" s="7">
        <v>3069</v>
      </c>
      <c r="G201" s="7">
        <v>469</v>
      </c>
      <c r="H201" s="7">
        <v>1400</v>
      </c>
      <c r="I201" s="7">
        <v>132</v>
      </c>
      <c r="J201" s="7">
        <v>2</v>
      </c>
      <c r="K201" s="7">
        <v>0</v>
      </c>
      <c r="L201" s="7">
        <v>0</v>
      </c>
      <c r="M201" s="8">
        <f t="shared" ref="M201:M264" si="25">+SUM(G201:L201)</f>
        <v>2003</v>
      </c>
      <c r="N201" s="7">
        <v>22</v>
      </c>
      <c r="O201" s="7">
        <v>0</v>
      </c>
      <c r="P201" s="9">
        <f t="shared" ref="P201:P264" si="26">+SUM(M201:O201)</f>
        <v>2025</v>
      </c>
      <c r="Q201" s="10">
        <v>0.4547753346080306</v>
      </c>
      <c r="R201" s="10">
        <v>0.29681166347992355</v>
      </c>
      <c r="S201" s="32"/>
      <c r="V201" s="16"/>
    </row>
    <row r="202" spans="2:22" s="2" customFormat="1" ht="15" customHeight="1" x14ac:dyDescent="0.25">
      <c r="B202" s="5" t="s">
        <v>241</v>
      </c>
      <c r="C202" s="6" t="s">
        <v>90</v>
      </c>
      <c r="D202" s="6" t="s">
        <v>243</v>
      </c>
      <c r="E202" s="7">
        <v>10406.129032258064</v>
      </c>
      <c r="F202" s="17">
        <v>7304</v>
      </c>
      <c r="G202" s="17">
        <v>1388</v>
      </c>
      <c r="H202" s="17">
        <v>4216</v>
      </c>
      <c r="I202" s="17">
        <v>349</v>
      </c>
      <c r="J202" s="17">
        <v>45</v>
      </c>
      <c r="K202" s="17">
        <v>0</v>
      </c>
      <c r="L202" s="17">
        <v>2</v>
      </c>
      <c r="M202" s="8">
        <f t="shared" si="25"/>
        <v>6000</v>
      </c>
      <c r="N202" s="17">
        <v>84</v>
      </c>
      <c r="O202" s="17">
        <v>2</v>
      </c>
      <c r="P202" s="9">
        <f t="shared" si="26"/>
        <v>6086</v>
      </c>
      <c r="Q202" s="10">
        <v>0.70189404507269293</v>
      </c>
      <c r="R202" s="10">
        <v>0.57658327908490659</v>
      </c>
      <c r="S202" s="23"/>
      <c r="V202" s="16"/>
    </row>
    <row r="203" spans="2:22" s="2" customFormat="1" ht="15" customHeight="1" x14ac:dyDescent="0.25">
      <c r="B203" s="5" t="s">
        <v>241</v>
      </c>
      <c r="C203" s="6" t="s">
        <v>90</v>
      </c>
      <c r="D203" s="6" t="s">
        <v>244</v>
      </c>
      <c r="E203" s="7">
        <v>9006.7741935483864</v>
      </c>
      <c r="F203" s="7">
        <v>4590</v>
      </c>
      <c r="G203" s="7">
        <v>693</v>
      </c>
      <c r="H203" s="7">
        <v>1176</v>
      </c>
      <c r="I203" s="7">
        <v>867</v>
      </c>
      <c r="J203" s="7">
        <v>5</v>
      </c>
      <c r="K203" s="7">
        <v>0</v>
      </c>
      <c r="L203" s="7">
        <v>0</v>
      </c>
      <c r="M203" s="8">
        <f t="shared" si="25"/>
        <v>2741</v>
      </c>
      <c r="N203" s="7">
        <v>20</v>
      </c>
      <c r="O203" s="7">
        <v>0</v>
      </c>
      <c r="P203" s="9">
        <f t="shared" si="26"/>
        <v>2761</v>
      </c>
      <c r="Q203" s="10">
        <v>0.5096164177500806</v>
      </c>
      <c r="R203" s="10">
        <v>0.30432649260413314</v>
      </c>
      <c r="S203" s="23"/>
      <c r="V203" s="16"/>
    </row>
    <row r="204" spans="2:22" s="2" customFormat="1" ht="15" customHeight="1" x14ac:dyDescent="0.25">
      <c r="B204" s="5" t="s">
        <v>241</v>
      </c>
      <c r="C204" s="6" t="s">
        <v>90</v>
      </c>
      <c r="D204" s="6" t="s">
        <v>245</v>
      </c>
      <c r="E204" s="7">
        <v>1942.9032258064515</v>
      </c>
      <c r="F204" s="17">
        <v>1071</v>
      </c>
      <c r="G204" s="17">
        <v>122</v>
      </c>
      <c r="H204" s="17">
        <v>540</v>
      </c>
      <c r="I204" s="17">
        <v>111</v>
      </c>
      <c r="J204" s="17">
        <v>0</v>
      </c>
      <c r="K204" s="17">
        <v>1</v>
      </c>
      <c r="L204" s="17">
        <v>0</v>
      </c>
      <c r="M204" s="8">
        <f t="shared" si="25"/>
        <v>774</v>
      </c>
      <c r="N204" s="17">
        <v>6</v>
      </c>
      <c r="O204" s="17">
        <v>0</v>
      </c>
      <c r="P204" s="9">
        <f t="shared" si="26"/>
        <v>780</v>
      </c>
      <c r="Q204" s="10">
        <v>0.55123692512037192</v>
      </c>
      <c r="R204" s="10">
        <v>0.3983729038685041</v>
      </c>
      <c r="S204" s="23"/>
      <c r="V204" s="16"/>
    </row>
    <row r="205" spans="2:22" s="2" customFormat="1" ht="15" customHeight="1" x14ac:dyDescent="0.25">
      <c r="B205" s="5" t="s">
        <v>241</v>
      </c>
      <c r="C205" s="6" t="s">
        <v>90</v>
      </c>
      <c r="D205" s="6" t="s">
        <v>246</v>
      </c>
      <c r="E205" s="7">
        <v>42501.290322580644</v>
      </c>
      <c r="F205" s="7">
        <v>27670</v>
      </c>
      <c r="G205" s="7">
        <v>10295</v>
      </c>
      <c r="H205" s="7">
        <v>8725</v>
      </c>
      <c r="I205" s="7">
        <v>3183</v>
      </c>
      <c r="J205" s="7">
        <v>572</v>
      </c>
      <c r="K205" s="7">
        <v>1</v>
      </c>
      <c r="L205" s="7">
        <v>0</v>
      </c>
      <c r="M205" s="8">
        <f t="shared" si="25"/>
        <v>22776</v>
      </c>
      <c r="N205" s="7">
        <v>131</v>
      </c>
      <c r="O205" s="7">
        <v>2</v>
      </c>
      <c r="P205" s="9">
        <f t="shared" si="26"/>
        <v>22909</v>
      </c>
      <c r="Q205" s="10">
        <v>0.65103905763771874</v>
      </c>
      <c r="R205" s="10">
        <v>0.53588961245958378</v>
      </c>
      <c r="S205" s="23"/>
      <c r="V205" s="16"/>
    </row>
    <row r="206" spans="2:22" s="2" customFormat="1" ht="15" customHeight="1" x14ac:dyDescent="0.25">
      <c r="B206" s="5" t="s">
        <v>241</v>
      </c>
      <c r="C206" s="6" t="s">
        <v>90</v>
      </c>
      <c r="D206" s="6" t="s">
        <v>247</v>
      </c>
      <c r="E206" s="7">
        <v>10149.032258064515</v>
      </c>
      <c r="F206" s="17">
        <v>3648</v>
      </c>
      <c r="G206" s="17">
        <v>1654</v>
      </c>
      <c r="H206" s="17">
        <v>1210</v>
      </c>
      <c r="I206" s="17">
        <v>173</v>
      </c>
      <c r="J206" s="17">
        <v>7</v>
      </c>
      <c r="K206" s="17">
        <v>0</v>
      </c>
      <c r="L206" s="17">
        <v>0</v>
      </c>
      <c r="M206" s="8">
        <f t="shared" si="25"/>
        <v>3044</v>
      </c>
      <c r="N206" s="17">
        <v>23</v>
      </c>
      <c r="O206" s="17">
        <v>0</v>
      </c>
      <c r="P206" s="9">
        <f t="shared" si="26"/>
        <v>3067</v>
      </c>
      <c r="Q206" s="10">
        <v>0.35944313775348041</v>
      </c>
      <c r="R206" s="10">
        <v>0.29993007437543706</v>
      </c>
      <c r="S206" s="23"/>
      <c r="V206" s="16"/>
    </row>
    <row r="207" spans="2:22" s="2" customFormat="1" ht="15" customHeight="1" x14ac:dyDescent="0.25">
      <c r="B207" s="5" t="s">
        <v>241</v>
      </c>
      <c r="C207" s="6" t="s">
        <v>90</v>
      </c>
      <c r="D207" s="6" t="s">
        <v>248</v>
      </c>
      <c r="E207" s="7">
        <v>18081.612903225807</v>
      </c>
      <c r="F207" s="7">
        <v>9004</v>
      </c>
      <c r="G207" s="7">
        <v>820</v>
      </c>
      <c r="H207" s="7">
        <v>5812</v>
      </c>
      <c r="I207" s="7">
        <v>1140</v>
      </c>
      <c r="J207" s="7">
        <v>8</v>
      </c>
      <c r="K207" s="7">
        <v>4</v>
      </c>
      <c r="L207" s="7">
        <v>3</v>
      </c>
      <c r="M207" s="8">
        <f t="shared" si="25"/>
        <v>7787</v>
      </c>
      <c r="N207" s="7">
        <v>150</v>
      </c>
      <c r="O207" s="7">
        <v>7</v>
      </c>
      <c r="P207" s="9">
        <f t="shared" si="26"/>
        <v>7944</v>
      </c>
      <c r="Q207" s="10">
        <v>0.49796442652489609</v>
      </c>
      <c r="R207" s="10">
        <v>0.43065848393484735</v>
      </c>
      <c r="S207" s="23"/>
      <c r="V207" s="16"/>
    </row>
    <row r="208" spans="2:22" s="2" customFormat="1" ht="15" customHeight="1" x14ac:dyDescent="0.25">
      <c r="B208" s="5" t="s">
        <v>241</v>
      </c>
      <c r="C208" s="6" t="s">
        <v>90</v>
      </c>
      <c r="D208" s="6" t="s">
        <v>249</v>
      </c>
      <c r="E208" s="7">
        <v>183705.80645161291</v>
      </c>
      <c r="F208" s="17">
        <v>162358</v>
      </c>
      <c r="G208" s="17">
        <v>24726</v>
      </c>
      <c r="H208" s="17">
        <v>46718</v>
      </c>
      <c r="I208" s="17">
        <v>60793</v>
      </c>
      <c r="J208" s="17">
        <v>15662</v>
      </c>
      <c r="K208" s="17">
        <v>8</v>
      </c>
      <c r="L208" s="17">
        <v>10</v>
      </c>
      <c r="M208" s="8">
        <f t="shared" si="25"/>
        <v>147917</v>
      </c>
      <c r="N208" s="17">
        <v>1418</v>
      </c>
      <c r="O208" s="17">
        <v>76</v>
      </c>
      <c r="P208" s="9">
        <f t="shared" si="26"/>
        <v>149411</v>
      </c>
      <c r="Q208" s="10">
        <v>0.88379351276936469</v>
      </c>
      <c r="R208" s="10">
        <v>0.80518413030652092</v>
      </c>
      <c r="S208" s="23"/>
      <c r="V208" s="16"/>
    </row>
    <row r="209" spans="2:22" s="2" customFormat="1" ht="15" customHeight="1" x14ac:dyDescent="0.25">
      <c r="B209" s="5" t="s">
        <v>241</v>
      </c>
      <c r="C209" s="6" t="s">
        <v>90</v>
      </c>
      <c r="D209" s="6" t="s">
        <v>250</v>
      </c>
      <c r="E209" s="7">
        <v>2034.516129032258</v>
      </c>
      <c r="F209" s="7">
        <v>675</v>
      </c>
      <c r="G209" s="7">
        <v>45</v>
      </c>
      <c r="H209" s="7">
        <v>416</v>
      </c>
      <c r="I209" s="7">
        <v>56</v>
      </c>
      <c r="J209" s="7">
        <v>1</v>
      </c>
      <c r="K209" s="7">
        <v>0</v>
      </c>
      <c r="L209" s="7">
        <v>0</v>
      </c>
      <c r="M209" s="8">
        <f t="shared" si="25"/>
        <v>518</v>
      </c>
      <c r="N209" s="7">
        <v>3</v>
      </c>
      <c r="O209" s="7">
        <v>0</v>
      </c>
      <c r="P209" s="9">
        <f t="shared" si="26"/>
        <v>521</v>
      </c>
      <c r="Q209" s="10">
        <v>0.33177421912161092</v>
      </c>
      <c r="R209" s="10">
        <v>0.25460599334073253</v>
      </c>
      <c r="S209" s="23"/>
      <c r="V209" s="16"/>
    </row>
    <row r="210" spans="2:22" s="2" customFormat="1" ht="15" customHeight="1" x14ac:dyDescent="0.25">
      <c r="B210" s="5" t="s">
        <v>241</v>
      </c>
      <c r="C210" s="6" t="s">
        <v>90</v>
      </c>
      <c r="D210" s="6" t="s">
        <v>251</v>
      </c>
      <c r="E210" s="7">
        <v>3420.9677419354839</v>
      </c>
      <c r="F210" s="17">
        <v>1360</v>
      </c>
      <c r="G210" s="17">
        <v>126</v>
      </c>
      <c r="H210" s="17">
        <v>839</v>
      </c>
      <c r="I210" s="17">
        <v>125</v>
      </c>
      <c r="J210" s="17">
        <v>3</v>
      </c>
      <c r="K210" s="17">
        <v>0</v>
      </c>
      <c r="L210" s="17">
        <v>0</v>
      </c>
      <c r="M210" s="8">
        <f t="shared" si="25"/>
        <v>1093</v>
      </c>
      <c r="N210" s="17">
        <v>21</v>
      </c>
      <c r="O210" s="17">
        <v>0</v>
      </c>
      <c r="P210" s="9">
        <f t="shared" si="26"/>
        <v>1114</v>
      </c>
      <c r="Q210" s="10">
        <v>0.39754832626119757</v>
      </c>
      <c r="R210" s="10">
        <v>0.31950023573785952</v>
      </c>
      <c r="S210" s="23"/>
      <c r="V210" s="16"/>
    </row>
    <row r="211" spans="2:22" s="2" customFormat="1" ht="15" customHeight="1" x14ac:dyDescent="0.25">
      <c r="B211" s="5" t="s">
        <v>241</v>
      </c>
      <c r="C211" s="6" t="s">
        <v>90</v>
      </c>
      <c r="D211" s="6" t="s">
        <v>252</v>
      </c>
      <c r="E211" s="7">
        <v>5287.7419354838712</v>
      </c>
      <c r="F211" s="7">
        <v>1691</v>
      </c>
      <c r="G211" s="7">
        <v>361</v>
      </c>
      <c r="H211" s="7">
        <v>592</v>
      </c>
      <c r="I211" s="7">
        <v>246</v>
      </c>
      <c r="J211" s="7">
        <v>2</v>
      </c>
      <c r="K211" s="7">
        <v>0</v>
      </c>
      <c r="L211" s="7">
        <v>0</v>
      </c>
      <c r="M211" s="8">
        <f t="shared" si="25"/>
        <v>1201</v>
      </c>
      <c r="N211" s="7">
        <v>14</v>
      </c>
      <c r="O211" s="7">
        <v>0</v>
      </c>
      <c r="P211" s="9">
        <f t="shared" si="26"/>
        <v>1215</v>
      </c>
      <c r="Q211" s="10">
        <v>0.31979624206930207</v>
      </c>
      <c r="R211" s="10">
        <v>0.22712908735968765</v>
      </c>
      <c r="S211" s="23"/>
      <c r="V211" s="16"/>
    </row>
    <row r="212" spans="2:22" s="2" customFormat="1" ht="15" customHeight="1" x14ac:dyDescent="0.25">
      <c r="B212" s="5" t="s">
        <v>241</v>
      </c>
      <c r="C212" s="6" t="s">
        <v>90</v>
      </c>
      <c r="D212" s="6" t="s">
        <v>26</v>
      </c>
      <c r="E212" s="7">
        <v>27755.483870967742</v>
      </c>
      <c r="F212" s="17">
        <v>22964</v>
      </c>
      <c r="G212" s="17">
        <v>843</v>
      </c>
      <c r="H212" s="17">
        <v>12903</v>
      </c>
      <c r="I212" s="17">
        <v>6506</v>
      </c>
      <c r="J212" s="17">
        <v>50</v>
      </c>
      <c r="K212" s="17">
        <v>1</v>
      </c>
      <c r="L212" s="17">
        <v>1</v>
      </c>
      <c r="M212" s="8">
        <f t="shared" si="25"/>
        <v>20304</v>
      </c>
      <c r="N212" s="17">
        <v>361</v>
      </c>
      <c r="O212" s="17">
        <v>14</v>
      </c>
      <c r="P212" s="9">
        <f t="shared" si="26"/>
        <v>20679</v>
      </c>
      <c r="Q212" s="10">
        <v>0.82736802956695565</v>
      </c>
      <c r="R212" s="10">
        <v>0.73153111271239624</v>
      </c>
      <c r="S212" s="23"/>
      <c r="V212" s="16"/>
    </row>
    <row r="213" spans="2:22" s="2" customFormat="1" ht="15" customHeight="1" x14ac:dyDescent="0.25">
      <c r="B213" s="5" t="s">
        <v>241</v>
      </c>
      <c r="C213" s="6" t="s">
        <v>90</v>
      </c>
      <c r="D213" s="6" t="s">
        <v>253</v>
      </c>
      <c r="E213" s="7">
        <v>5173.2258064516127</v>
      </c>
      <c r="F213" s="7">
        <v>2000</v>
      </c>
      <c r="G213" s="7">
        <v>83</v>
      </c>
      <c r="H213" s="7">
        <v>1398</v>
      </c>
      <c r="I213" s="7">
        <v>58</v>
      </c>
      <c r="J213" s="7">
        <v>1</v>
      </c>
      <c r="K213" s="7">
        <v>0</v>
      </c>
      <c r="L213" s="7">
        <v>0</v>
      </c>
      <c r="M213" s="8">
        <f t="shared" si="25"/>
        <v>1540</v>
      </c>
      <c r="N213" s="7">
        <v>14</v>
      </c>
      <c r="O213" s="7">
        <v>0</v>
      </c>
      <c r="P213" s="9">
        <f t="shared" si="26"/>
        <v>1554</v>
      </c>
      <c r="Q213" s="10">
        <v>0.38660597368585148</v>
      </c>
      <c r="R213" s="10">
        <v>0.29768659973810563</v>
      </c>
      <c r="S213" s="23"/>
      <c r="V213" s="16"/>
    </row>
    <row r="214" spans="2:22" s="2" customFormat="1" ht="15" customHeight="1" x14ac:dyDescent="0.25">
      <c r="B214" s="5" t="s">
        <v>241</v>
      </c>
      <c r="C214" s="6" t="s">
        <v>90</v>
      </c>
      <c r="D214" s="6" t="s">
        <v>254</v>
      </c>
      <c r="E214" s="7">
        <v>1507.4193548387095</v>
      </c>
      <c r="F214" s="17">
        <v>883</v>
      </c>
      <c r="G214" s="17">
        <v>233</v>
      </c>
      <c r="H214" s="17">
        <v>552</v>
      </c>
      <c r="I214" s="17">
        <v>27</v>
      </c>
      <c r="J214" s="17">
        <v>2</v>
      </c>
      <c r="K214" s="17">
        <v>0</v>
      </c>
      <c r="L214" s="17">
        <v>0</v>
      </c>
      <c r="M214" s="8">
        <f t="shared" si="25"/>
        <v>814</v>
      </c>
      <c r="N214" s="17">
        <v>14</v>
      </c>
      <c r="O214" s="17">
        <v>0</v>
      </c>
      <c r="P214" s="9">
        <f t="shared" si="26"/>
        <v>828</v>
      </c>
      <c r="Q214" s="10">
        <v>0.58576931307511237</v>
      </c>
      <c r="R214" s="10">
        <v>0.53999572009415797</v>
      </c>
      <c r="S214" s="23"/>
      <c r="V214" s="16"/>
    </row>
    <row r="215" spans="2:22" s="2" customFormat="1" ht="15" customHeight="1" x14ac:dyDescent="0.25">
      <c r="B215" s="5" t="s">
        <v>241</v>
      </c>
      <c r="C215" s="6" t="s">
        <v>90</v>
      </c>
      <c r="D215" s="6" t="s">
        <v>255</v>
      </c>
      <c r="E215" s="7">
        <v>1546.1290322580644</v>
      </c>
      <c r="F215" s="7">
        <v>942</v>
      </c>
      <c r="G215" s="7">
        <v>123</v>
      </c>
      <c r="H215" s="7">
        <v>218</v>
      </c>
      <c r="I215" s="7">
        <v>288</v>
      </c>
      <c r="J215" s="7">
        <v>0</v>
      </c>
      <c r="K215" s="7">
        <v>0</v>
      </c>
      <c r="L215" s="7">
        <v>0</v>
      </c>
      <c r="M215" s="8">
        <f t="shared" si="25"/>
        <v>629</v>
      </c>
      <c r="N215" s="7">
        <v>10</v>
      </c>
      <c r="O215" s="7">
        <v>0</v>
      </c>
      <c r="P215" s="9">
        <f t="shared" si="26"/>
        <v>639</v>
      </c>
      <c r="Q215" s="10">
        <v>0.60926350928437312</v>
      </c>
      <c r="R215" s="10">
        <v>0.40682244940538287</v>
      </c>
      <c r="S215" s="23"/>
      <c r="V215" s="16"/>
    </row>
    <row r="216" spans="2:22" s="2" customFormat="1" ht="15" customHeight="1" x14ac:dyDescent="0.25">
      <c r="B216" s="5" t="s">
        <v>241</v>
      </c>
      <c r="C216" s="6" t="s">
        <v>90</v>
      </c>
      <c r="D216" s="6" t="s">
        <v>256</v>
      </c>
      <c r="E216" s="7">
        <v>17015.806451612902</v>
      </c>
      <c r="F216" s="17">
        <v>11574</v>
      </c>
      <c r="G216" s="17">
        <v>2932</v>
      </c>
      <c r="H216" s="17">
        <v>4956</v>
      </c>
      <c r="I216" s="17">
        <v>608</v>
      </c>
      <c r="J216" s="17">
        <v>21</v>
      </c>
      <c r="K216" s="17">
        <v>0</v>
      </c>
      <c r="L216" s="17">
        <v>0</v>
      </c>
      <c r="M216" s="8">
        <f t="shared" si="25"/>
        <v>8517</v>
      </c>
      <c r="N216" s="17">
        <v>36</v>
      </c>
      <c r="O216" s="17">
        <v>0</v>
      </c>
      <c r="P216" s="9">
        <f t="shared" si="26"/>
        <v>8553</v>
      </c>
      <c r="Q216" s="10">
        <v>0.68019109367002228</v>
      </c>
      <c r="R216" s="10">
        <v>0.50053460729113353</v>
      </c>
      <c r="S216" s="23"/>
      <c r="V216" s="16"/>
    </row>
    <row r="217" spans="2:22" s="2" customFormat="1" ht="15" customHeight="1" x14ac:dyDescent="0.25">
      <c r="B217" s="5" t="s">
        <v>241</v>
      </c>
      <c r="C217" s="6" t="s">
        <v>90</v>
      </c>
      <c r="D217" s="6" t="s">
        <v>257</v>
      </c>
      <c r="E217" s="7">
        <v>1321.2903225806451</v>
      </c>
      <c r="F217" s="7">
        <v>1345</v>
      </c>
      <c r="G217" s="7">
        <v>208</v>
      </c>
      <c r="H217" s="7">
        <v>866</v>
      </c>
      <c r="I217" s="7">
        <v>18</v>
      </c>
      <c r="J217" s="7">
        <v>1</v>
      </c>
      <c r="K217" s="7">
        <v>1</v>
      </c>
      <c r="L217" s="7">
        <v>0</v>
      </c>
      <c r="M217" s="8">
        <f t="shared" si="25"/>
        <v>1094</v>
      </c>
      <c r="N217" s="7">
        <v>15</v>
      </c>
      <c r="O217" s="7">
        <v>0</v>
      </c>
      <c r="P217" s="9">
        <f t="shared" si="26"/>
        <v>1109</v>
      </c>
      <c r="Q217" s="10">
        <v>1.0179443359375</v>
      </c>
      <c r="R217" s="10">
        <v>0.82797851562500002</v>
      </c>
      <c r="S217" s="23"/>
      <c r="V217" s="16"/>
    </row>
    <row r="218" spans="2:22" s="2" customFormat="1" ht="15" customHeight="1" x14ac:dyDescent="0.25">
      <c r="B218" s="5" t="s">
        <v>241</v>
      </c>
      <c r="C218" s="6" t="s">
        <v>90</v>
      </c>
      <c r="D218" s="6" t="s">
        <v>258</v>
      </c>
      <c r="E218" s="7">
        <v>19907.741935483871</v>
      </c>
      <c r="F218" s="17">
        <v>15972</v>
      </c>
      <c r="G218" s="17">
        <v>6633</v>
      </c>
      <c r="H218" s="17">
        <v>5171</v>
      </c>
      <c r="I218" s="17">
        <v>267</v>
      </c>
      <c r="J218" s="17">
        <v>20</v>
      </c>
      <c r="K218" s="17">
        <v>0</v>
      </c>
      <c r="L218" s="17">
        <v>0</v>
      </c>
      <c r="M218" s="8">
        <f t="shared" si="25"/>
        <v>12091</v>
      </c>
      <c r="N218" s="17">
        <v>59</v>
      </c>
      <c r="O218" s="17">
        <v>0</v>
      </c>
      <c r="P218" s="9">
        <f t="shared" si="26"/>
        <v>12150</v>
      </c>
      <c r="Q218" s="10">
        <v>0.80230093657841006</v>
      </c>
      <c r="R218" s="10">
        <v>0.60735165440580741</v>
      </c>
      <c r="S218" s="23"/>
      <c r="V218" s="16"/>
    </row>
    <row r="219" spans="2:22" s="2" customFormat="1" ht="15" customHeight="1" x14ac:dyDescent="0.25">
      <c r="B219" s="5" t="s">
        <v>241</v>
      </c>
      <c r="C219" s="6" t="s">
        <v>90</v>
      </c>
      <c r="D219" s="6" t="s">
        <v>259</v>
      </c>
      <c r="E219" s="7">
        <v>3305.1612903225805</v>
      </c>
      <c r="F219" s="7">
        <v>3262</v>
      </c>
      <c r="G219" s="7">
        <v>406</v>
      </c>
      <c r="H219" s="7">
        <v>1850</v>
      </c>
      <c r="I219" s="7">
        <v>419</v>
      </c>
      <c r="J219" s="7">
        <v>6</v>
      </c>
      <c r="K219" s="7">
        <v>0</v>
      </c>
      <c r="L219" s="7">
        <v>0</v>
      </c>
      <c r="M219" s="8">
        <f t="shared" si="25"/>
        <v>2681</v>
      </c>
      <c r="N219" s="7">
        <v>24</v>
      </c>
      <c r="O219" s="7">
        <v>1</v>
      </c>
      <c r="P219" s="9">
        <f t="shared" si="26"/>
        <v>2706</v>
      </c>
      <c r="Q219" s="10">
        <v>0.98694124536404459</v>
      </c>
      <c r="R219" s="10">
        <v>0.81115557290650009</v>
      </c>
      <c r="S219" s="23"/>
      <c r="V219" s="16"/>
    </row>
    <row r="220" spans="2:22" s="2" customFormat="1" ht="15" customHeight="1" x14ac:dyDescent="0.25">
      <c r="B220" s="5" t="s">
        <v>241</v>
      </c>
      <c r="C220" s="6" t="s">
        <v>90</v>
      </c>
      <c r="D220" s="6" t="s">
        <v>260</v>
      </c>
      <c r="E220" s="7">
        <v>8752.9032258064508</v>
      </c>
      <c r="F220" s="17">
        <v>5785</v>
      </c>
      <c r="G220" s="17">
        <v>738</v>
      </c>
      <c r="H220" s="17">
        <v>1493</v>
      </c>
      <c r="I220" s="17">
        <v>1547</v>
      </c>
      <c r="J220" s="17">
        <v>13</v>
      </c>
      <c r="K220" s="17">
        <v>0</v>
      </c>
      <c r="L220" s="17">
        <v>0</v>
      </c>
      <c r="M220" s="8">
        <f t="shared" si="25"/>
        <v>3791</v>
      </c>
      <c r="N220" s="17">
        <v>42</v>
      </c>
      <c r="O220" s="17">
        <v>0</v>
      </c>
      <c r="P220" s="9">
        <f t="shared" si="26"/>
        <v>3833</v>
      </c>
      <c r="Q220" s="10">
        <v>0.66092356453158407</v>
      </c>
      <c r="R220" s="10">
        <v>0.43311343701628957</v>
      </c>
      <c r="S220" s="23"/>
      <c r="V220" s="16"/>
    </row>
    <row r="221" spans="2:22" s="2" customFormat="1" ht="15" customHeight="1" x14ac:dyDescent="0.25">
      <c r="B221" s="5" t="s">
        <v>241</v>
      </c>
      <c r="C221" s="6" t="s">
        <v>90</v>
      </c>
      <c r="D221" s="6" t="s">
        <v>261</v>
      </c>
      <c r="E221" s="7">
        <v>4934.1935483870966</v>
      </c>
      <c r="F221" s="7">
        <v>3088</v>
      </c>
      <c r="G221" s="7">
        <v>169</v>
      </c>
      <c r="H221" s="7">
        <v>1120</v>
      </c>
      <c r="I221" s="7">
        <v>639</v>
      </c>
      <c r="J221" s="7">
        <v>10</v>
      </c>
      <c r="K221" s="7">
        <v>0</v>
      </c>
      <c r="L221" s="7">
        <v>0</v>
      </c>
      <c r="M221" s="8">
        <f t="shared" si="25"/>
        <v>1938</v>
      </c>
      <c r="N221" s="7">
        <v>20</v>
      </c>
      <c r="O221" s="7">
        <v>0</v>
      </c>
      <c r="P221" s="9">
        <f t="shared" si="26"/>
        <v>1958</v>
      </c>
      <c r="Q221" s="10">
        <v>0.62583682008368202</v>
      </c>
      <c r="R221" s="10">
        <v>0.39276935146443515</v>
      </c>
      <c r="S221" s="23"/>
      <c r="V221" s="16"/>
    </row>
    <row r="222" spans="2:22" s="2" customFormat="1" ht="15" customHeight="1" x14ac:dyDescent="0.25">
      <c r="B222" s="5" t="s">
        <v>241</v>
      </c>
      <c r="C222" s="6" t="s">
        <v>90</v>
      </c>
      <c r="D222" s="6" t="s">
        <v>262</v>
      </c>
      <c r="E222" s="7">
        <v>1582.5806451612902</v>
      </c>
      <c r="F222" s="17">
        <v>898</v>
      </c>
      <c r="G222" s="17">
        <v>37</v>
      </c>
      <c r="H222" s="17">
        <v>410</v>
      </c>
      <c r="I222" s="17">
        <v>202</v>
      </c>
      <c r="J222" s="17">
        <v>6</v>
      </c>
      <c r="K222" s="17">
        <v>0</v>
      </c>
      <c r="L222" s="17">
        <v>0</v>
      </c>
      <c r="M222" s="8">
        <f t="shared" si="25"/>
        <v>655</v>
      </c>
      <c r="N222" s="17">
        <v>16</v>
      </c>
      <c r="O222" s="17">
        <v>0</v>
      </c>
      <c r="P222" s="9">
        <f t="shared" si="26"/>
        <v>671</v>
      </c>
      <c r="Q222" s="10">
        <v>0.56742763962494902</v>
      </c>
      <c r="R222" s="10">
        <v>0.41388096208724012</v>
      </c>
      <c r="S222" s="23"/>
      <c r="V222" s="16"/>
    </row>
    <row r="223" spans="2:22" s="2" customFormat="1" ht="15" customHeight="1" x14ac:dyDescent="0.25">
      <c r="B223" s="5" t="s">
        <v>241</v>
      </c>
      <c r="C223" s="6" t="s">
        <v>90</v>
      </c>
      <c r="D223" s="6" t="s">
        <v>263</v>
      </c>
      <c r="E223" s="7">
        <v>7214.1935483870966</v>
      </c>
      <c r="F223" s="7">
        <v>2859</v>
      </c>
      <c r="G223" s="7">
        <v>408</v>
      </c>
      <c r="H223" s="7">
        <v>1130</v>
      </c>
      <c r="I223" s="7">
        <v>652</v>
      </c>
      <c r="J223" s="7">
        <v>17</v>
      </c>
      <c r="K223" s="7">
        <v>0</v>
      </c>
      <c r="L223" s="7">
        <v>0</v>
      </c>
      <c r="M223" s="8">
        <f t="shared" si="25"/>
        <v>2207</v>
      </c>
      <c r="N223" s="7">
        <v>15</v>
      </c>
      <c r="O223" s="7">
        <v>0</v>
      </c>
      <c r="P223" s="9">
        <f t="shared" si="26"/>
        <v>2222</v>
      </c>
      <c r="Q223" s="10">
        <v>0.39630209264890004</v>
      </c>
      <c r="R223" s="10">
        <v>0.30592470041137543</v>
      </c>
      <c r="S223" s="23"/>
      <c r="V223" s="16"/>
    </row>
    <row r="224" spans="2:22" s="2" customFormat="1" ht="15" customHeight="1" x14ac:dyDescent="0.25">
      <c r="B224" s="5" t="s">
        <v>241</v>
      </c>
      <c r="C224" s="6" t="s">
        <v>90</v>
      </c>
      <c r="D224" s="6" t="s">
        <v>264</v>
      </c>
      <c r="E224" s="7">
        <v>27222.258064516129</v>
      </c>
      <c r="F224" s="17">
        <v>24794</v>
      </c>
      <c r="G224" s="17">
        <v>772</v>
      </c>
      <c r="H224" s="17">
        <v>13497</v>
      </c>
      <c r="I224" s="17">
        <v>7681</v>
      </c>
      <c r="J224" s="17">
        <v>84</v>
      </c>
      <c r="K224" s="17">
        <v>19</v>
      </c>
      <c r="L224" s="17">
        <v>29</v>
      </c>
      <c r="M224" s="8">
        <f t="shared" si="25"/>
        <v>22082</v>
      </c>
      <c r="N224" s="17">
        <v>323</v>
      </c>
      <c r="O224" s="17">
        <v>35</v>
      </c>
      <c r="P224" s="9">
        <f t="shared" si="26"/>
        <v>22440</v>
      </c>
      <c r="Q224" s="10">
        <v>0.91079880079157238</v>
      </c>
      <c r="R224" s="10">
        <v>0.81117444216663315</v>
      </c>
      <c r="S224" s="23"/>
      <c r="V224" s="16"/>
    </row>
    <row r="225" spans="2:22" s="2" customFormat="1" ht="15" customHeight="1" x14ac:dyDescent="0.25">
      <c r="B225" s="5" t="s">
        <v>241</v>
      </c>
      <c r="C225" s="6" t="s">
        <v>90</v>
      </c>
      <c r="D225" s="6" t="s">
        <v>265</v>
      </c>
      <c r="E225" s="7">
        <v>7820</v>
      </c>
      <c r="F225" s="7">
        <v>3108</v>
      </c>
      <c r="G225" s="7">
        <v>528</v>
      </c>
      <c r="H225" s="7">
        <v>1002</v>
      </c>
      <c r="I225" s="7">
        <v>707</v>
      </c>
      <c r="J225" s="7">
        <v>8</v>
      </c>
      <c r="K225" s="7">
        <v>0</v>
      </c>
      <c r="L225" s="7">
        <v>0</v>
      </c>
      <c r="M225" s="8">
        <f t="shared" si="25"/>
        <v>2245</v>
      </c>
      <c r="N225" s="7">
        <v>27</v>
      </c>
      <c r="O225" s="7">
        <v>0</v>
      </c>
      <c r="P225" s="9">
        <f t="shared" si="26"/>
        <v>2272</v>
      </c>
      <c r="Q225" s="10">
        <v>0.39744245524296673</v>
      </c>
      <c r="R225" s="10">
        <v>0.28708439897698212</v>
      </c>
      <c r="S225" s="23"/>
      <c r="V225" s="16"/>
    </row>
    <row r="226" spans="2:22" s="2" customFormat="1" ht="15" customHeight="1" x14ac:dyDescent="0.25">
      <c r="B226" s="5" t="s">
        <v>241</v>
      </c>
      <c r="C226" s="6" t="s">
        <v>90</v>
      </c>
      <c r="D226" s="6" t="s">
        <v>266</v>
      </c>
      <c r="E226" s="7">
        <v>6557.4193548387093</v>
      </c>
      <c r="F226" s="17">
        <v>5011</v>
      </c>
      <c r="G226" s="17">
        <v>16</v>
      </c>
      <c r="H226" s="17">
        <v>2607</v>
      </c>
      <c r="I226" s="17">
        <v>1882</v>
      </c>
      <c r="J226" s="17">
        <v>186</v>
      </c>
      <c r="K226" s="17">
        <v>0</v>
      </c>
      <c r="L226" s="17">
        <v>0</v>
      </c>
      <c r="M226" s="8">
        <f t="shared" si="25"/>
        <v>4691</v>
      </c>
      <c r="N226" s="17">
        <v>118</v>
      </c>
      <c r="O226" s="17">
        <v>1</v>
      </c>
      <c r="P226" s="9">
        <f t="shared" si="26"/>
        <v>4810</v>
      </c>
      <c r="Q226" s="10">
        <v>0.76417256985438808</v>
      </c>
      <c r="R226" s="10">
        <v>0.71537288469106652</v>
      </c>
      <c r="S226" s="23"/>
      <c r="V226" s="16"/>
    </row>
    <row r="227" spans="2:22" s="2" customFormat="1" ht="15" customHeight="1" x14ac:dyDescent="0.25">
      <c r="B227" s="5" t="s">
        <v>241</v>
      </c>
      <c r="C227" s="6" t="s">
        <v>90</v>
      </c>
      <c r="D227" s="6" t="s">
        <v>267</v>
      </c>
      <c r="E227" s="7">
        <v>7241.2903225806449</v>
      </c>
      <c r="F227" s="7">
        <v>4108</v>
      </c>
      <c r="G227" s="7">
        <v>141</v>
      </c>
      <c r="H227" s="7">
        <v>3528</v>
      </c>
      <c r="I227" s="7">
        <v>516</v>
      </c>
      <c r="J227" s="7">
        <v>2</v>
      </c>
      <c r="K227" s="7">
        <v>0</v>
      </c>
      <c r="L227" s="7">
        <v>0</v>
      </c>
      <c r="M227" s="8">
        <f t="shared" si="25"/>
        <v>4187</v>
      </c>
      <c r="N227" s="7">
        <v>72</v>
      </c>
      <c r="O227" s="7">
        <v>0</v>
      </c>
      <c r="P227" s="9">
        <f t="shared" si="26"/>
        <v>4259</v>
      </c>
      <c r="Q227" s="10">
        <v>0.56730220955096222</v>
      </c>
      <c r="R227" s="10">
        <v>0.57821186742694231</v>
      </c>
      <c r="S227" s="23"/>
      <c r="V227" s="16"/>
    </row>
    <row r="228" spans="2:22" s="2" customFormat="1" ht="15" customHeight="1" x14ac:dyDescent="0.25">
      <c r="B228" s="5" t="s">
        <v>241</v>
      </c>
      <c r="C228" s="6" t="s">
        <v>90</v>
      </c>
      <c r="D228" s="6" t="s">
        <v>268</v>
      </c>
      <c r="E228" s="7">
        <v>8236.7741935483864</v>
      </c>
      <c r="F228" s="17">
        <v>5011</v>
      </c>
      <c r="G228" s="17">
        <v>83</v>
      </c>
      <c r="H228" s="17">
        <v>588</v>
      </c>
      <c r="I228" s="17">
        <v>2238</v>
      </c>
      <c r="J228" s="17">
        <v>690</v>
      </c>
      <c r="K228" s="17">
        <v>760</v>
      </c>
      <c r="L228" s="17">
        <v>3</v>
      </c>
      <c r="M228" s="8">
        <f t="shared" si="25"/>
        <v>4362</v>
      </c>
      <c r="N228" s="17">
        <v>92</v>
      </c>
      <c r="O228" s="17">
        <v>2</v>
      </c>
      <c r="P228" s="9">
        <f t="shared" si="26"/>
        <v>4456</v>
      </c>
      <c r="Q228" s="10">
        <v>0.60836923317929037</v>
      </c>
      <c r="R228" s="10">
        <v>0.52957625127281271</v>
      </c>
      <c r="S228" s="23"/>
      <c r="V228" s="16"/>
    </row>
    <row r="229" spans="2:22" s="2" customFormat="1" ht="15" customHeight="1" x14ac:dyDescent="0.25">
      <c r="B229" s="5" t="s">
        <v>241</v>
      </c>
      <c r="C229" s="6" t="s">
        <v>90</v>
      </c>
      <c r="D229" s="6" t="s">
        <v>269</v>
      </c>
      <c r="E229" s="7">
        <v>3901.9354838709678</v>
      </c>
      <c r="F229" s="7">
        <v>2036</v>
      </c>
      <c r="G229" s="7">
        <v>19</v>
      </c>
      <c r="H229" s="7">
        <v>246</v>
      </c>
      <c r="I229" s="7">
        <v>1332</v>
      </c>
      <c r="J229" s="7">
        <v>299</v>
      </c>
      <c r="K229" s="7">
        <v>4</v>
      </c>
      <c r="L229" s="7">
        <v>0</v>
      </c>
      <c r="M229" s="8">
        <f t="shared" si="25"/>
        <v>1900</v>
      </c>
      <c r="N229" s="7">
        <v>49</v>
      </c>
      <c r="O229" s="7">
        <v>1</v>
      </c>
      <c r="P229" s="9">
        <f t="shared" si="26"/>
        <v>1950</v>
      </c>
      <c r="Q229" s="10">
        <v>0.521792328042328</v>
      </c>
      <c r="R229" s="10">
        <v>0.4869378306878307</v>
      </c>
      <c r="S229" s="23"/>
      <c r="V229" s="16"/>
    </row>
    <row r="230" spans="2:22" s="2" customFormat="1" ht="15" customHeight="1" x14ac:dyDescent="0.25">
      <c r="B230" s="5" t="s">
        <v>241</v>
      </c>
      <c r="C230" s="6" t="s">
        <v>90</v>
      </c>
      <c r="D230" s="6" t="s">
        <v>270</v>
      </c>
      <c r="E230" s="7">
        <v>80580.645161290318</v>
      </c>
      <c r="F230" s="17">
        <v>83729</v>
      </c>
      <c r="G230" s="17">
        <v>897</v>
      </c>
      <c r="H230" s="17">
        <v>13447</v>
      </c>
      <c r="I230" s="17">
        <v>25067</v>
      </c>
      <c r="J230" s="17">
        <v>16652</v>
      </c>
      <c r="K230" s="17">
        <v>19151</v>
      </c>
      <c r="L230" s="17">
        <v>2494</v>
      </c>
      <c r="M230" s="8">
        <f t="shared" si="25"/>
        <v>77708</v>
      </c>
      <c r="N230" s="17">
        <v>1476</v>
      </c>
      <c r="O230" s="17">
        <v>103</v>
      </c>
      <c r="P230" s="9">
        <f t="shared" si="26"/>
        <v>79287</v>
      </c>
      <c r="Q230" s="10">
        <v>1.0390708566853484</v>
      </c>
      <c r="R230" s="10">
        <v>0.96435068054443562</v>
      </c>
      <c r="S230" s="23"/>
      <c r="V230" s="16"/>
    </row>
    <row r="231" spans="2:22" s="2" customFormat="1" ht="15" customHeight="1" x14ac:dyDescent="0.25">
      <c r="B231" s="5" t="s">
        <v>241</v>
      </c>
      <c r="C231" s="6" t="s">
        <v>90</v>
      </c>
      <c r="D231" s="6" t="s">
        <v>271</v>
      </c>
      <c r="E231" s="7">
        <v>8234.1935483870966</v>
      </c>
      <c r="F231" s="7">
        <v>2991</v>
      </c>
      <c r="G231" s="7">
        <v>304</v>
      </c>
      <c r="H231" s="7">
        <v>1120</v>
      </c>
      <c r="I231" s="7">
        <v>890</v>
      </c>
      <c r="J231" s="7">
        <v>12</v>
      </c>
      <c r="K231" s="7">
        <v>0</v>
      </c>
      <c r="L231" s="7">
        <v>1</v>
      </c>
      <c r="M231" s="8">
        <f t="shared" si="25"/>
        <v>2327</v>
      </c>
      <c r="N231" s="7">
        <v>21</v>
      </c>
      <c r="O231" s="7">
        <v>0</v>
      </c>
      <c r="P231" s="9">
        <f t="shared" si="26"/>
        <v>2348</v>
      </c>
      <c r="Q231" s="10">
        <v>0.36324140092454754</v>
      </c>
      <c r="R231" s="10">
        <v>0.28260205280890072</v>
      </c>
      <c r="S231" s="23"/>
      <c r="V231" s="16"/>
    </row>
    <row r="232" spans="2:22" s="2" customFormat="1" ht="15" customHeight="1" x14ac:dyDescent="0.25">
      <c r="B232" s="5" t="s">
        <v>241</v>
      </c>
      <c r="C232" s="6" t="s">
        <v>90</v>
      </c>
      <c r="D232" s="6" t="s">
        <v>272</v>
      </c>
      <c r="E232" s="7">
        <v>6885.8064516129034</v>
      </c>
      <c r="F232" s="17">
        <v>3078</v>
      </c>
      <c r="G232" s="17">
        <v>287</v>
      </c>
      <c r="H232" s="17">
        <v>1116</v>
      </c>
      <c r="I232" s="17">
        <v>881</v>
      </c>
      <c r="J232" s="17">
        <v>63</v>
      </c>
      <c r="K232" s="17">
        <v>0</v>
      </c>
      <c r="L232" s="17">
        <v>0</v>
      </c>
      <c r="M232" s="8">
        <f t="shared" si="25"/>
        <v>2347</v>
      </c>
      <c r="N232" s="17">
        <v>11</v>
      </c>
      <c r="O232" s="17">
        <v>0</v>
      </c>
      <c r="P232" s="9">
        <f t="shared" si="26"/>
        <v>2358</v>
      </c>
      <c r="Q232" s="10">
        <v>0.44700646491145879</v>
      </c>
      <c r="R232" s="10">
        <v>0.34084606015178487</v>
      </c>
      <c r="S232" s="23"/>
      <c r="V232" s="16"/>
    </row>
    <row r="233" spans="2:22" s="2" customFormat="1" ht="15" customHeight="1" x14ac:dyDescent="0.25">
      <c r="B233" s="5" t="s">
        <v>241</v>
      </c>
      <c r="C233" s="6" t="s">
        <v>90</v>
      </c>
      <c r="D233" s="6" t="s">
        <v>273</v>
      </c>
      <c r="E233" s="7">
        <v>18112.258064516129</v>
      </c>
      <c r="F233" s="7">
        <v>12843</v>
      </c>
      <c r="G233" s="7">
        <v>332</v>
      </c>
      <c r="H233" s="7">
        <v>9612</v>
      </c>
      <c r="I233" s="7">
        <v>1673</v>
      </c>
      <c r="J233" s="7">
        <v>98</v>
      </c>
      <c r="K233" s="7">
        <v>22</v>
      </c>
      <c r="L233" s="7">
        <v>12</v>
      </c>
      <c r="M233" s="8">
        <f t="shared" si="25"/>
        <v>11749</v>
      </c>
      <c r="N233" s="7">
        <v>237</v>
      </c>
      <c r="O233" s="7">
        <v>38</v>
      </c>
      <c r="P233" s="9">
        <f t="shared" si="26"/>
        <v>12024</v>
      </c>
      <c r="Q233" s="10">
        <v>0.70907779440051288</v>
      </c>
      <c r="R233" s="10">
        <v>0.64867671154805162</v>
      </c>
      <c r="S233" s="23"/>
      <c r="V233" s="16"/>
    </row>
    <row r="234" spans="2:22" s="2" customFormat="1" ht="15" customHeight="1" x14ac:dyDescent="0.25">
      <c r="B234" s="5" t="s">
        <v>241</v>
      </c>
      <c r="C234" s="6" t="s">
        <v>90</v>
      </c>
      <c r="D234" s="6" t="s">
        <v>274</v>
      </c>
      <c r="E234" s="7">
        <v>3300</v>
      </c>
      <c r="F234" s="17">
        <v>2298</v>
      </c>
      <c r="G234" s="17">
        <v>455</v>
      </c>
      <c r="H234" s="17">
        <v>1346</v>
      </c>
      <c r="I234" s="17">
        <v>12</v>
      </c>
      <c r="J234" s="17">
        <v>3</v>
      </c>
      <c r="K234" s="17">
        <v>0</v>
      </c>
      <c r="L234" s="17">
        <v>0</v>
      </c>
      <c r="M234" s="8">
        <f t="shared" si="25"/>
        <v>1816</v>
      </c>
      <c r="N234" s="17">
        <v>19</v>
      </c>
      <c r="O234" s="17">
        <v>1</v>
      </c>
      <c r="P234" s="9">
        <f t="shared" si="26"/>
        <v>1836</v>
      </c>
      <c r="Q234" s="10">
        <v>0.69636363636363641</v>
      </c>
      <c r="R234" s="10">
        <v>0.55030303030303029</v>
      </c>
      <c r="S234" s="23"/>
      <c r="V234" s="16"/>
    </row>
    <row r="235" spans="2:22" s="2" customFormat="1" ht="15" customHeight="1" x14ac:dyDescent="0.25">
      <c r="B235" s="5" t="s">
        <v>241</v>
      </c>
      <c r="C235" s="6" t="s">
        <v>90</v>
      </c>
      <c r="D235" s="6" t="s">
        <v>158</v>
      </c>
      <c r="E235" s="7">
        <v>3248.0645161290322</v>
      </c>
      <c r="F235" s="7">
        <v>3028</v>
      </c>
      <c r="G235" s="7">
        <v>213</v>
      </c>
      <c r="H235" s="7">
        <v>393</v>
      </c>
      <c r="I235" s="7">
        <v>838</v>
      </c>
      <c r="J235" s="7">
        <v>0</v>
      </c>
      <c r="K235" s="7">
        <v>0</v>
      </c>
      <c r="L235" s="7">
        <v>0</v>
      </c>
      <c r="M235" s="8">
        <f t="shared" si="25"/>
        <v>1444</v>
      </c>
      <c r="N235" s="7">
        <v>11</v>
      </c>
      <c r="O235" s="7">
        <v>0</v>
      </c>
      <c r="P235" s="9">
        <f t="shared" si="26"/>
        <v>1455</v>
      </c>
      <c r="Q235" s="10">
        <v>0.93224749230310855</v>
      </c>
      <c r="R235" s="10">
        <v>0.44457245009434898</v>
      </c>
      <c r="S235" s="23"/>
      <c r="V235" s="16"/>
    </row>
    <row r="236" spans="2:22" s="2" customFormat="1" ht="15" customHeight="1" x14ac:dyDescent="0.25">
      <c r="B236" s="5" t="s">
        <v>241</v>
      </c>
      <c r="C236" s="6" t="s">
        <v>90</v>
      </c>
      <c r="D236" s="6" t="s">
        <v>275</v>
      </c>
      <c r="E236" s="7">
        <v>2217.0967741935483</v>
      </c>
      <c r="F236" s="17">
        <v>852</v>
      </c>
      <c r="G236" s="17">
        <v>146</v>
      </c>
      <c r="H236" s="17">
        <v>450</v>
      </c>
      <c r="I236" s="17">
        <v>80</v>
      </c>
      <c r="J236" s="17">
        <v>1</v>
      </c>
      <c r="K236" s="17">
        <v>0</v>
      </c>
      <c r="L236" s="17">
        <v>0</v>
      </c>
      <c r="M236" s="8">
        <f t="shared" si="25"/>
        <v>677</v>
      </c>
      <c r="N236" s="17">
        <v>8</v>
      </c>
      <c r="O236" s="17">
        <v>0</v>
      </c>
      <c r="P236" s="9">
        <f t="shared" si="26"/>
        <v>685</v>
      </c>
      <c r="Q236" s="10">
        <v>0.38428633784373639</v>
      </c>
      <c r="R236" s="10">
        <v>0.30535428488287503</v>
      </c>
      <c r="S236" s="23"/>
      <c r="V236" s="16"/>
    </row>
    <row r="237" spans="2:22" s="2" customFormat="1" ht="15" customHeight="1" x14ac:dyDescent="0.25">
      <c r="B237" s="5" t="s">
        <v>241</v>
      </c>
      <c r="C237" s="6" t="s">
        <v>90</v>
      </c>
      <c r="D237" s="6" t="s">
        <v>92</v>
      </c>
      <c r="E237" s="7">
        <v>19350</v>
      </c>
      <c r="F237" s="7">
        <v>323</v>
      </c>
      <c r="G237" s="7">
        <v>9</v>
      </c>
      <c r="H237" s="7">
        <v>242</v>
      </c>
      <c r="I237" s="7">
        <v>28</v>
      </c>
      <c r="J237" s="7">
        <v>19</v>
      </c>
      <c r="K237" s="7">
        <v>0</v>
      </c>
      <c r="L237" s="7">
        <v>0</v>
      </c>
      <c r="M237" s="8">
        <f t="shared" si="25"/>
        <v>298</v>
      </c>
      <c r="N237" s="7">
        <v>27</v>
      </c>
      <c r="O237" s="7">
        <v>26</v>
      </c>
      <c r="P237" s="9">
        <f t="shared" si="26"/>
        <v>351</v>
      </c>
      <c r="Q237" s="10">
        <v>1.6692506459948322E-2</v>
      </c>
      <c r="R237" s="10">
        <v>1.5400516795865633E-2</v>
      </c>
      <c r="S237" s="23"/>
      <c r="V237" s="16"/>
    </row>
    <row r="238" spans="2:22" s="2" customFormat="1" ht="15" customHeight="1" x14ac:dyDescent="0.25">
      <c r="B238" s="5" t="s">
        <v>241</v>
      </c>
      <c r="C238" s="6" t="s">
        <v>90</v>
      </c>
      <c r="D238" s="6" t="s">
        <v>276</v>
      </c>
      <c r="E238" s="7">
        <v>2897.0967741935483</v>
      </c>
      <c r="F238" s="17">
        <v>2696</v>
      </c>
      <c r="G238" s="17">
        <v>55</v>
      </c>
      <c r="H238" s="17">
        <v>1733</v>
      </c>
      <c r="I238" s="17">
        <v>655</v>
      </c>
      <c r="J238" s="17">
        <v>70</v>
      </c>
      <c r="K238" s="17">
        <v>0</v>
      </c>
      <c r="L238" s="17">
        <v>0</v>
      </c>
      <c r="M238" s="8">
        <f t="shared" si="25"/>
        <v>2513</v>
      </c>
      <c r="N238" s="17">
        <v>82</v>
      </c>
      <c r="O238" s="17">
        <v>0</v>
      </c>
      <c r="P238" s="9">
        <f t="shared" si="26"/>
        <v>2595</v>
      </c>
      <c r="Q238" s="10">
        <v>0.93058679434361435</v>
      </c>
      <c r="R238" s="10">
        <v>0.86742010911925183</v>
      </c>
      <c r="S238" s="23"/>
      <c r="V238" s="16"/>
    </row>
    <row r="239" spans="2:22" s="2" customFormat="1" ht="15" customHeight="1" x14ac:dyDescent="0.25">
      <c r="B239" s="5" t="s">
        <v>241</v>
      </c>
      <c r="C239" s="6" t="s">
        <v>90</v>
      </c>
      <c r="D239" s="6" t="s">
        <v>277</v>
      </c>
      <c r="E239" s="7">
        <v>1859.6774193548385</v>
      </c>
      <c r="F239" s="7">
        <v>1354</v>
      </c>
      <c r="G239" s="7">
        <v>166</v>
      </c>
      <c r="H239" s="7">
        <v>587</v>
      </c>
      <c r="I239" s="7">
        <v>212</v>
      </c>
      <c r="J239" s="7">
        <v>16</v>
      </c>
      <c r="K239" s="7">
        <v>0</v>
      </c>
      <c r="L239" s="7">
        <v>0</v>
      </c>
      <c r="M239" s="8">
        <f t="shared" si="25"/>
        <v>981</v>
      </c>
      <c r="N239" s="7">
        <v>14</v>
      </c>
      <c r="O239" s="7">
        <v>0</v>
      </c>
      <c r="P239" s="9">
        <f t="shared" si="26"/>
        <v>995</v>
      </c>
      <c r="Q239" s="10">
        <v>0.72808326105810939</v>
      </c>
      <c r="R239" s="10">
        <v>0.52751084128360803</v>
      </c>
      <c r="S239" s="23"/>
      <c r="V239" s="16"/>
    </row>
    <row r="240" spans="2:22" s="2" customFormat="1" ht="15" customHeight="1" x14ac:dyDescent="0.25">
      <c r="B240" s="5" t="s">
        <v>241</v>
      </c>
      <c r="C240" s="6" t="s">
        <v>90</v>
      </c>
      <c r="D240" s="6" t="s">
        <v>278</v>
      </c>
      <c r="E240" s="7">
        <v>96483.225806451606</v>
      </c>
      <c r="F240" s="17">
        <v>92086</v>
      </c>
      <c r="G240" s="17">
        <v>3250</v>
      </c>
      <c r="H240" s="17">
        <v>30152</v>
      </c>
      <c r="I240" s="17">
        <v>43836</v>
      </c>
      <c r="J240" s="17">
        <v>5739</v>
      </c>
      <c r="K240" s="17">
        <v>2</v>
      </c>
      <c r="L240" s="17">
        <v>32</v>
      </c>
      <c r="M240" s="8">
        <f t="shared" si="25"/>
        <v>83011</v>
      </c>
      <c r="N240" s="17">
        <v>1683</v>
      </c>
      <c r="O240" s="17">
        <v>346</v>
      </c>
      <c r="P240" s="9">
        <f t="shared" si="26"/>
        <v>85040</v>
      </c>
      <c r="Q240" s="10">
        <v>0.95442497107971302</v>
      </c>
      <c r="R240" s="10">
        <v>0.86036717062634993</v>
      </c>
      <c r="S240" s="23"/>
      <c r="V240" s="16"/>
    </row>
    <row r="241" spans="2:22" s="2" customFormat="1" ht="15" customHeight="1" x14ac:dyDescent="0.25">
      <c r="B241" s="5" t="s">
        <v>241</v>
      </c>
      <c r="C241" s="6" t="s">
        <v>90</v>
      </c>
      <c r="D241" s="6" t="s">
        <v>279</v>
      </c>
      <c r="E241" s="7">
        <v>9243.8709677419356</v>
      </c>
      <c r="F241" s="7">
        <v>2818</v>
      </c>
      <c r="G241" s="7">
        <v>488</v>
      </c>
      <c r="H241" s="7">
        <v>1364</v>
      </c>
      <c r="I241" s="7">
        <v>271</v>
      </c>
      <c r="J241" s="7">
        <v>13</v>
      </c>
      <c r="K241" s="7">
        <v>0</v>
      </c>
      <c r="L241" s="7">
        <v>0</v>
      </c>
      <c r="M241" s="8">
        <f t="shared" si="25"/>
        <v>2136</v>
      </c>
      <c r="N241" s="7">
        <v>33</v>
      </c>
      <c r="O241" s="7">
        <v>1</v>
      </c>
      <c r="P241" s="9">
        <f t="shared" si="26"/>
        <v>2170</v>
      </c>
      <c r="Q241" s="10">
        <v>0.30485064209938584</v>
      </c>
      <c r="R241" s="10">
        <v>0.23107202680067002</v>
      </c>
      <c r="S241" s="23"/>
      <c r="V241" s="16"/>
    </row>
    <row r="242" spans="2:22" s="2" customFormat="1" ht="15" customHeight="1" x14ac:dyDescent="0.25">
      <c r="B242" s="5" t="s">
        <v>241</v>
      </c>
      <c r="C242" s="6" t="s">
        <v>90</v>
      </c>
      <c r="D242" s="6" t="s">
        <v>280</v>
      </c>
      <c r="E242" s="7">
        <v>4933.2258064516127</v>
      </c>
      <c r="F242" s="17">
        <v>3530</v>
      </c>
      <c r="G242" s="17">
        <v>434</v>
      </c>
      <c r="H242" s="17">
        <v>1328</v>
      </c>
      <c r="I242" s="17">
        <v>780</v>
      </c>
      <c r="J242" s="17">
        <v>56</v>
      </c>
      <c r="K242" s="17">
        <v>5</v>
      </c>
      <c r="L242" s="17">
        <v>0</v>
      </c>
      <c r="M242" s="8">
        <f t="shared" si="25"/>
        <v>2603</v>
      </c>
      <c r="N242" s="17">
        <v>50</v>
      </c>
      <c r="O242" s="17">
        <v>1</v>
      </c>
      <c r="P242" s="9">
        <f t="shared" si="26"/>
        <v>2654</v>
      </c>
      <c r="Q242" s="10">
        <v>0.71555613679461194</v>
      </c>
      <c r="R242" s="10">
        <v>0.52764663571568693</v>
      </c>
      <c r="S242" s="23"/>
      <c r="V242" s="16"/>
    </row>
    <row r="243" spans="2:22" s="2" customFormat="1" ht="15" customHeight="1" x14ac:dyDescent="0.25">
      <c r="B243" s="5" t="s">
        <v>241</v>
      </c>
      <c r="C243" s="6" t="s">
        <v>90</v>
      </c>
      <c r="D243" s="6" t="s">
        <v>281</v>
      </c>
      <c r="E243" s="7">
        <v>4559.0322580645161</v>
      </c>
      <c r="F243" s="7">
        <v>3106</v>
      </c>
      <c r="G243" s="7">
        <v>154</v>
      </c>
      <c r="H243" s="7">
        <v>1380</v>
      </c>
      <c r="I243" s="7">
        <v>832</v>
      </c>
      <c r="J243" s="7">
        <v>11</v>
      </c>
      <c r="K243" s="7">
        <v>0</v>
      </c>
      <c r="L243" s="7">
        <v>0</v>
      </c>
      <c r="M243" s="8">
        <f t="shared" si="25"/>
        <v>2377</v>
      </c>
      <c r="N243" s="7">
        <v>26</v>
      </c>
      <c r="O243" s="7">
        <v>0</v>
      </c>
      <c r="P243" s="9">
        <f t="shared" si="26"/>
        <v>2403</v>
      </c>
      <c r="Q243" s="10">
        <v>0.68128493596547091</v>
      </c>
      <c r="R243" s="10">
        <v>0.52138257977782498</v>
      </c>
      <c r="S243" s="23"/>
      <c r="V243" s="16"/>
    </row>
    <row r="244" spans="2:22" s="2" customFormat="1" ht="15" customHeight="1" x14ac:dyDescent="0.25">
      <c r="B244" s="5" t="s">
        <v>241</v>
      </c>
      <c r="C244" s="6" t="s">
        <v>90</v>
      </c>
      <c r="D244" s="6" t="s">
        <v>282</v>
      </c>
      <c r="E244" s="7">
        <v>22732.258064516129</v>
      </c>
      <c r="F244" s="17">
        <v>17870</v>
      </c>
      <c r="G244" s="17">
        <v>17</v>
      </c>
      <c r="H244" s="17">
        <v>1442</v>
      </c>
      <c r="I244" s="17">
        <v>5591</v>
      </c>
      <c r="J244" s="17">
        <v>2222</v>
      </c>
      <c r="K244" s="17">
        <v>409</v>
      </c>
      <c r="L244" s="17">
        <v>3</v>
      </c>
      <c r="M244" s="8">
        <f t="shared" si="25"/>
        <v>9684</v>
      </c>
      <c r="N244" s="17">
        <v>117</v>
      </c>
      <c r="O244" s="17">
        <v>2</v>
      </c>
      <c r="P244" s="9">
        <f t="shared" si="26"/>
        <v>9803</v>
      </c>
      <c r="Q244" s="10">
        <v>0.78610756350219957</v>
      </c>
      <c r="R244" s="10">
        <v>0.42600255427841638</v>
      </c>
      <c r="S244" s="23"/>
      <c r="V244" s="16"/>
    </row>
    <row r="245" spans="2:22" s="2" customFormat="1" ht="15" customHeight="1" x14ac:dyDescent="0.25">
      <c r="B245" s="5" t="s">
        <v>241</v>
      </c>
      <c r="C245" s="6" t="s">
        <v>90</v>
      </c>
      <c r="D245" s="6" t="s">
        <v>283</v>
      </c>
      <c r="E245" s="7">
        <v>25125.16129032258</v>
      </c>
      <c r="F245" s="7">
        <v>23773</v>
      </c>
      <c r="G245" s="7">
        <v>1197</v>
      </c>
      <c r="H245" s="7">
        <v>8197</v>
      </c>
      <c r="I245" s="7">
        <v>7993</v>
      </c>
      <c r="J245" s="7">
        <v>3642</v>
      </c>
      <c r="K245" s="7">
        <v>298</v>
      </c>
      <c r="L245" s="7">
        <v>10</v>
      </c>
      <c r="M245" s="8">
        <f t="shared" si="25"/>
        <v>21337</v>
      </c>
      <c r="N245" s="7">
        <v>374</v>
      </c>
      <c r="O245" s="7">
        <v>97</v>
      </c>
      <c r="P245" s="9">
        <f t="shared" si="26"/>
        <v>21808</v>
      </c>
      <c r="Q245" s="10">
        <v>0.94618298069022189</v>
      </c>
      <c r="R245" s="10">
        <v>0.84922837921117511</v>
      </c>
      <c r="S245" s="23"/>
      <c r="V245" s="16"/>
    </row>
    <row r="246" spans="2:22" s="2" customFormat="1" ht="15" customHeight="1" x14ac:dyDescent="0.25">
      <c r="B246" s="5" t="s">
        <v>241</v>
      </c>
      <c r="C246" s="6" t="s">
        <v>90</v>
      </c>
      <c r="D246" s="6" t="s">
        <v>284</v>
      </c>
      <c r="E246" s="7">
        <v>7449.6774193548381</v>
      </c>
      <c r="F246" s="17">
        <v>3851</v>
      </c>
      <c r="G246" s="17">
        <v>231</v>
      </c>
      <c r="H246" s="17">
        <v>2219</v>
      </c>
      <c r="I246" s="17">
        <v>662</v>
      </c>
      <c r="J246" s="17">
        <v>16</v>
      </c>
      <c r="K246" s="17">
        <v>0</v>
      </c>
      <c r="L246" s="17">
        <v>0</v>
      </c>
      <c r="M246" s="8">
        <f t="shared" si="25"/>
        <v>3128</v>
      </c>
      <c r="N246" s="17">
        <v>66</v>
      </c>
      <c r="O246" s="17">
        <v>3</v>
      </c>
      <c r="P246" s="9">
        <f t="shared" si="26"/>
        <v>3197</v>
      </c>
      <c r="Q246" s="10">
        <v>0.51693513466701313</v>
      </c>
      <c r="R246" s="10">
        <v>0.41988395254178579</v>
      </c>
      <c r="S246" s="23"/>
      <c r="V246" s="16"/>
    </row>
    <row r="247" spans="2:22" s="2" customFormat="1" ht="15" customHeight="1" x14ac:dyDescent="0.25">
      <c r="B247" s="5" t="s">
        <v>241</v>
      </c>
      <c r="C247" s="6" t="s">
        <v>90</v>
      </c>
      <c r="D247" s="6" t="s">
        <v>285</v>
      </c>
      <c r="E247" s="7">
        <v>3356.4516129032259</v>
      </c>
      <c r="F247" s="7">
        <v>2045</v>
      </c>
      <c r="G247" s="7">
        <v>485</v>
      </c>
      <c r="H247" s="7">
        <v>753</v>
      </c>
      <c r="I247" s="7">
        <v>241</v>
      </c>
      <c r="J247" s="7">
        <v>3</v>
      </c>
      <c r="K247" s="7">
        <v>0</v>
      </c>
      <c r="L247" s="7">
        <v>0</v>
      </c>
      <c r="M247" s="8">
        <f t="shared" si="25"/>
        <v>1482</v>
      </c>
      <c r="N247" s="7">
        <v>15</v>
      </c>
      <c r="O247" s="7">
        <v>0</v>
      </c>
      <c r="P247" s="9">
        <f t="shared" si="26"/>
        <v>1497</v>
      </c>
      <c r="Q247" s="10">
        <v>0.60927438731379147</v>
      </c>
      <c r="R247" s="10">
        <v>0.4415377222489188</v>
      </c>
      <c r="S247" s="23"/>
      <c r="V247" s="16"/>
    </row>
    <row r="248" spans="2:22" s="2" customFormat="1" ht="15" customHeight="1" x14ac:dyDescent="0.25">
      <c r="B248" s="5" t="s">
        <v>241</v>
      </c>
      <c r="C248" s="6" t="s">
        <v>90</v>
      </c>
      <c r="D248" s="6" t="s">
        <v>286</v>
      </c>
      <c r="E248" s="7">
        <v>2743.5483870967741</v>
      </c>
      <c r="F248" s="17">
        <v>1394</v>
      </c>
      <c r="G248" s="17">
        <v>152</v>
      </c>
      <c r="H248" s="17">
        <v>869</v>
      </c>
      <c r="I248" s="17">
        <v>112</v>
      </c>
      <c r="J248" s="17">
        <v>1</v>
      </c>
      <c r="K248" s="17">
        <v>0</v>
      </c>
      <c r="L248" s="17">
        <v>0</v>
      </c>
      <c r="M248" s="8">
        <f t="shared" si="25"/>
        <v>1134</v>
      </c>
      <c r="N248" s="17">
        <v>21</v>
      </c>
      <c r="O248" s="17">
        <v>1</v>
      </c>
      <c r="P248" s="9">
        <f t="shared" si="26"/>
        <v>1156</v>
      </c>
      <c r="Q248" s="10">
        <v>0.50810111699000593</v>
      </c>
      <c r="R248" s="10">
        <v>0.41333333333333333</v>
      </c>
      <c r="S248" s="23"/>
      <c r="V248" s="16"/>
    </row>
    <row r="249" spans="2:22" s="2" customFormat="1" ht="15" customHeight="1" x14ac:dyDescent="0.25">
      <c r="B249" s="5" t="s">
        <v>241</v>
      </c>
      <c r="C249" s="6" t="s">
        <v>90</v>
      </c>
      <c r="D249" s="6" t="s">
        <v>287</v>
      </c>
      <c r="E249" s="7">
        <v>842889.67741935479</v>
      </c>
      <c r="F249" s="7">
        <v>798677</v>
      </c>
      <c r="G249" s="7">
        <v>62843</v>
      </c>
      <c r="H249" s="7">
        <v>244637</v>
      </c>
      <c r="I249" s="7">
        <v>224756</v>
      </c>
      <c r="J249" s="7">
        <v>85743</v>
      </c>
      <c r="K249" s="7">
        <v>65227</v>
      </c>
      <c r="L249" s="7">
        <v>37248</v>
      </c>
      <c r="M249" s="8">
        <f t="shared" si="25"/>
        <v>720454</v>
      </c>
      <c r="N249" s="7">
        <v>14418</v>
      </c>
      <c r="O249" s="7">
        <v>836</v>
      </c>
      <c r="P249" s="9">
        <f t="shared" si="26"/>
        <v>735708</v>
      </c>
      <c r="Q249" s="10">
        <v>0.94754630575768928</v>
      </c>
      <c r="R249" s="10">
        <v>0.85474293884555363</v>
      </c>
      <c r="S249" s="23"/>
      <c r="V249" s="16"/>
    </row>
    <row r="250" spans="2:22" s="2" customFormat="1" ht="15" customHeight="1" x14ac:dyDescent="0.25">
      <c r="B250" s="5" t="s">
        <v>241</v>
      </c>
      <c r="C250" s="6" t="s">
        <v>90</v>
      </c>
      <c r="D250" s="6" t="s">
        <v>288</v>
      </c>
      <c r="E250" s="7">
        <v>2209.0322580645161</v>
      </c>
      <c r="F250" s="17">
        <v>827</v>
      </c>
      <c r="G250" s="17">
        <v>99</v>
      </c>
      <c r="H250" s="17">
        <v>193</v>
      </c>
      <c r="I250" s="17">
        <v>173</v>
      </c>
      <c r="J250" s="17">
        <v>1</v>
      </c>
      <c r="K250" s="17">
        <v>0</v>
      </c>
      <c r="L250" s="17">
        <v>0</v>
      </c>
      <c r="M250" s="8">
        <f t="shared" si="25"/>
        <v>466</v>
      </c>
      <c r="N250" s="17">
        <v>2</v>
      </c>
      <c r="O250" s="17">
        <v>0</v>
      </c>
      <c r="P250" s="9">
        <f t="shared" si="26"/>
        <v>468</v>
      </c>
      <c r="Q250" s="10">
        <v>0.37437207943925233</v>
      </c>
      <c r="R250" s="10">
        <v>0.21095210280373833</v>
      </c>
      <c r="S250" s="23"/>
      <c r="V250" s="16"/>
    </row>
    <row r="251" spans="2:22" s="2" customFormat="1" ht="15" customHeight="1" x14ac:dyDescent="0.25">
      <c r="B251" s="5" t="s">
        <v>241</v>
      </c>
      <c r="C251" s="6" t="s">
        <v>90</v>
      </c>
      <c r="D251" s="6" t="s">
        <v>289</v>
      </c>
      <c r="E251" s="7">
        <v>4786.4516129032254</v>
      </c>
      <c r="F251" s="7">
        <v>1399</v>
      </c>
      <c r="G251" s="7">
        <v>519</v>
      </c>
      <c r="H251" s="7">
        <v>569</v>
      </c>
      <c r="I251" s="7">
        <v>23</v>
      </c>
      <c r="J251" s="7">
        <v>1</v>
      </c>
      <c r="K251" s="7">
        <v>0</v>
      </c>
      <c r="L251" s="7">
        <v>0</v>
      </c>
      <c r="M251" s="8">
        <f t="shared" si="25"/>
        <v>1112</v>
      </c>
      <c r="N251" s="7">
        <v>23</v>
      </c>
      <c r="O251" s="7">
        <v>0</v>
      </c>
      <c r="P251" s="9">
        <f t="shared" si="26"/>
        <v>1135</v>
      </c>
      <c r="Q251" s="10">
        <v>0.29228332659388062</v>
      </c>
      <c r="R251" s="10">
        <v>0.23232241541986792</v>
      </c>
      <c r="S251" s="23"/>
      <c r="V251" s="16"/>
    </row>
    <row r="252" spans="2:22" s="2" customFormat="1" ht="15" customHeight="1" x14ac:dyDescent="0.25">
      <c r="B252" s="5" t="s">
        <v>241</v>
      </c>
      <c r="C252" s="6" t="s">
        <v>90</v>
      </c>
      <c r="D252" s="6" t="s">
        <v>290</v>
      </c>
      <c r="E252" s="7">
        <v>14678.387096774193</v>
      </c>
      <c r="F252" s="17">
        <v>3166</v>
      </c>
      <c r="G252" s="17">
        <v>1301</v>
      </c>
      <c r="H252" s="17">
        <v>961</v>
      </c>
      <c r="I252" s="17">
        <v>122</v>
      </c>
      <c r="J252" s="17">
        <v>2</v>
      </c>
      <c r="K252" s="17">
        <v>0</v>
      </c>
      <c r="L252" s="17">
        <v>0</v>
      </c>
      <c r="M252" s="8">
        <f t="shared" si="25"/>
        <v>2386</v>
      </c>
      <c r="N252" s="17">
        <v>28</v>
      </c>
      <c r="O252" s="17">
        <v>0</v>
      </c>
      <c r="P252" s="9">
        <f t="shared" si="26"/>
        <v>2414</v>
      </c>
      <c r="Q252" s="10">
        <v>0.21569127310287234</v>
      </c>
      <c r="R252" s="10">
        <v>0.16255191965364921</v>
      </c>
      <c r="S252" s="23"/>
      <c r="V252" s="16"/>
    </row>
    <row r="253" spans="2:22" s="2" customFormat="1" ht="15" customHeight="1" x14ac:dyDescent="0.25">
      <c r="B253" s="5" t="s">
        <v>241</v>
      </c>
      <c r="C253" s="6" t="s">
        <v>90</v>
      </c>
      <c r="D253" s="6" t="s">
        <v>291</v>
      </c>
      <c r="E253" s="7">
        <v>1056.1290322580644</v>
      </c>
      <c r="F253" s="7">
        <v>342</v>
      </c>
      <c r="G253" s="7">
        <v>95</v>
      </c>
      <c r="H253" s="7">
        <v>185</v>
      </c>
      <c r="I253" s="7">
        <v>4</v>
      </c>
      <c r="J253" s="7">
        <v>2</v>
      </c>
      <c r="K253" s="7">
        <v>2</v>
      </c>
      <c r="L253" s="7">
        <v>0</v>
      </c>
      <c r="M253" s="8">
        <f t="shared" si="25"/>
        <v>288</v>
      </c>
      <c r="N253" s="7"/>
      <c r="O253" s="7"/>
      <c r="P253" s="9">
        <f t="shared" si="26"/>
        <v>288</v>
      </c>
      <c r="Q253" s="10">
        <v>0.32382406841783756</v>
      </c>
      <c r="R253" s="10">
        <v>0.27269395235186317</v>
      </c>
      <c r="S253" s="23"/>
      <c r="V253" s="16"/>
    </row>
    <row r="254" spans="2:22" s="2" customFormat="1" ht="15" customHeight="1" x14ac:dyDescent="0.25">
      <c r="B254" s="5" t="s">
        <v>241</v>
      </c>
      <c r="C254" s="6" t="s">
        <v>90</v>
      </c>
      <c r="D254" s="6" t="s">
        <v>292</v>
      </c>
      <c r="E254" s="7">
        <v>2905.483870967742</v>
      </c>
      <c r="F254" s="17">
        <v>1658</v>
      </c>
      <c r="G254" s="17">
        <v>278</v>
      </c>
      <c r="H254" s="17">
        <v>614</v>
      </c>
      <c r="I254" s="17">
        <v>352</v>
      </c>
      <c r="J254" s="17">
        <v>4</v>
      </c>
      <c r="K254" s="17">
        <v>0</v>
      </c>
      <c r="L254" s="17">
        <v>0</v>
      </c>
      <c r="M254" s="8">
        <f t="shared" si="25"/>
        <v>1248</v>
      </c>
      <c r="N254" s="17">
        <v>15</v>
      </c>
      <c r="O254" s="17">
        <v>0</v>
      </c>
      <c r="P254" s="9">
        <f t="shared" si="26"/>
        <v>1263</v>
      </c>
      <c r="Q254" s="10">
        <v>0.57064505384700792</v>
      </c>
      <c r="R254" s="10">
        <v>0.42953258576662595</v>
      </c>
      <c r="S254" s="23"/>
      <c r="V254" s="16"/>
    </row>
    <row r="255" spans="2:22" s="2" customFormat="1" ht="15" customHeight="1" x14ac:dyDescent="0.25">
      <c r="B255" s="5" t="s">
        <v>241</v>
      </c>
      <c r="C255" s="6" t="s">
        <v>90</v>
      </c>
      <c r="D255" s="6" t="s">
        <v>293</v>
      </c>
      <c r="E255" s="7">
        <v>13542.903225806451</v>
      </c>
      <c r="F255" s="7">
        <v>8293</v>
      </c>
      <c r="G255" s="7">
        <v>5437</v>
      </c>
      <c r="H255" s="7">
        <v>2390</v>
      </c>
      <c r="I255" s="7">
        <v>511</v>
      </c>
      <c r="J255" s="7">
        <v>68</v>
      </c>
      <c r="K255" s="7">
        <v>0</v>
      </c>
      <c r="L255" s="7">
        <v>0</v>
      </c>
      <c r="M255" s="8">
        <f t="shared" si="25"/>
        <v>8406</v>
      </c>
      <c r="N255" s="7">
        <v>56</v>
      </c>
      <c r="O255" s="7">
        <v>3</v>
      </c>
      <c r="P255" s="9">
        <f t="shared" si="26"/>
        <v>8465</v>
      </c>
      <c r="Q255" s="10">
        <v>0.6123502370006908</v>
      </c>
      <c r="R255" s="10">
        <v>0.62069409046518831</v>
      </c>
      <c r="S255" s="23"/>
      <c r="V255" s="16"/>
    </row>
    <row r="256" spans="2:22" s="2" customFormat="1" ht="15" customHeight="1" x14ac:dyDescent="0.25">
      <c r="B256" s="5" t="s">
        <v>241</v>
      </c>
      <c r="C256" s="6" t="s">
        <v>90</v>
      </c>
      <c r="D256" s="6" t="s">
        <v>294</v>
      </c>
      <c r="E256" s="7">
        <v>4803.2258064516127</v>
      </c>
      <c r="F256" s="17">
        <v>4318</v>
      </c>
      <c r="G256" s="17">
        <v>1321</v>
      </c>
      <c r="H256" s="17">
        <v>2366</v>
      </c>
      <c r="I256" s="17">
        <v>247</v>
      </c>
      <c r="J256" s="17">
        <v>4</v>
      </c>
      <c r="K256" s="17">
        <v>0</v>
      </c>
      <c r="L256" s="17">
        <v>0</v>
      </c>
      <c r="M256" s="8">
        <f t="shared" si="25"/>
        <v>3938</v>
      </c>
      <c r="N256" s="17">
        <v>22</v>
      </c>
      <c r="O256" s="17">
        <v>1</v>
      </c>
      <c r="P256" s="9">
        <f t="shared" si="26"/>
        <v>3961</v>
      </c>
      <c r="Q256" s="10">
        <v>0.89897918065815985</v>
      </c>
      <c r="R256" s="10">
        <v>0.81986568166554741</v>
      </c>
      <c r="S256" s="23"/>
      <c r="V256" s="16"/>
    </row>
    <row r="257" spans="2:22" s="2" customFormat="1" ht="15" customHeight="1" x14ac:dyDescent="0.25">
      <c r="B257" s="5" t="s">
        <v>241</v>
      </c>
      <c r="C257" s="6" t="s">
        <v>90</v>
      </c>
      <c r="D257" s="6" t="s">
        <v>295</v>
      </c>
      <c r="E257" s="7">
        <v>9857.7419354838712</v>
      </c>
      <c r="F257" s="7">
        <v>4203</v>
      </c>
      <c r="G257" s="7">
        <v>828</v>
      </c>
      <c r="H257" s="7">
        <v>1236</v>
      </c>
      <c r="I257" s="7">
        <v>426</v>
      </c>
      <c r="J257" s="7">
        <v>11</v>
      </c>
      <c r="K257" s="7">
        <v>0</v>
      </c>
      <c r="L257" s="7">
        <v>0</v>
      </c>
      <c r="M257" s="8">
        <f t="shared" si="25"/>
        <v>2501</v>
      </c>
      <c r="N257" s="7">
        <v>19</v>
      </c>
      <c r="O257" s="7">
        <v>2</v>
      </c>
      <c r="P257" s="9">
        <f t="shared" si="26"/>
        <v>2522</v>
      </c>
      <c r="Q257" s="10">
        <v>0.42636539153768122</v>
      </c>
      <c r="R257" s="10">
        <v>0.25370921823358095</v>
      </c>
      <c r="S257" s="23"/>
      <c r="V257" s="16"/>
    </row>
    <row r="258" spans="2:22" s="2" customFormat="1" ht="15" customHeight="1" x14ac:dyDescent="0.25">
      <c r="B258" s="5" t="s">
        <v>241</v>
      </c>
      <c r="C258" s="6" t="s">
        <v>90</v>
      </c>
      <c r="D258" s="6" t="s">
        <v>91</v>
      </c>
      <c r="E258" s="7">
        <v>47575.483870967742</v>
      </c>
      <c r="F258" s="17">
        <v>7</v>
      </c>
      <c r="G258" s="17">
        <v>0</v>
      </c>
      <c r="H258" s="17">
        <v>0</v>
      </c>
      <c r="I258" s="17">
        <v>0</v>
      </c>
      <c r="J258" s="17">
        <v>1</v>
      </c>
      <c r="K258" s="17">
        <v>0</v>
      </c>
      <c r="L258" s="17">
        <v>0</v>
      </c>
      <c r="M258" s="8">
        <f t="shared" si="25"/>
        <v>1</v>
      </c>
      <c r="N258" s="17">
        <v>23</v>
      </c>
      <c r="O258" s="17">
        <v>21</v>
      </c>
      <c r="P258" s="9">
        <f t="shared" si="26"/>
        <v>45</v>
      </c>
      <c r="Q258" s="10">
        <v>1.4713460443166717E-4</v>
      </c>
      <c r="R258" s="10">
        <v>2.101922920452388E-5</v>
      </c>
      <c r="S258" s="23"/>
      <c r="V258" s="16"/>
    </row>
    <row r="259" spans="2:22" s="2" customFormat="1" ht="15" customHeight="1" x14ac:dyDescent="0.25">
      <c r="B259" s="5" t="s">
        <v>241</v>
      </c>
      <c r="C259" s="6" t="s">
        <v>90</v>
      </c>
      <c r="D259" s="6" t="s">
        <v>227</v>
      </c>
      <c r="E259" s="7">
        <v>3086.1290322580644</v>
      </c>
      <c r="F259" s="7">
        <v>1666</v>
      </c>
      <c r="G259" s="7">
        <v>394</v>
      </c>
      <c r="H259" s="7">
        <v>680</v>
      </c>
      <c r="I259" s="7">
        <v>144</v>
      </c>
      <c r="J259" s="7">
        <v>1</v>
      </c>
      <c r="K259" s="7">
        <v>0</v>
      </c>
      <c r="L259" s="7">
        <v>0</v>
      </c>
      <c r="M259" s="8">
        <f t="shared" si="25"/>
        <v>1219</v>
      </c>
      <c r="N259" s="7">
        <v>5</v>
      </c>
      <c r="O259" s="7">
        <v>0</v>
      </c>
      <c r="P259" s="9">
        <f t="shared" si="26"/>
        <v>1224</v>
      </c>
      <c r="Q259" s="10">
        <v>0.53983484895996658</v>
      </c>
      <c r="R259" s="10">
        <v>0.39499320581164421</v>
      </c>
      <c r="S259" s="23"/>
      <c r="V259" s="16"/>
    </row>
    <row r="260" spans="2:22" s="2" customFormat="1" ht="15" customHeight="1" x14ac:dyDescent="0.25">
      <c r="B260" s="5" t="s">
        <v>241</v>
      </c>
      <c r="C260" s="6" t="s">
        <v>90</v>
      </c>
      <c r="D260" s="6" t="s">
        <v>296</v>
      </c>
      <c r="E260" s="7">
        <v>29271.935483870966</v>
      </c>
      <c r="F260" s="17">
        <v>44262</v>
      </c>
      <c r="G260" s="17">
        <v>299</v>
      </c>
      <c r="H260" s="17">
        <v>8805</v>
      </c>
      <c r="I260" s="17">
        <v>17336</v>
      </c>
      <c r="J260" s="17">
        <v>15897</v>
      </c>
      <c r="K260" s="17">
        <v>76</v>
      </c>
      <c r="L260" s="17">
        <v>11</v>
      </c>
      <c r="M260" s="8">
        <f t="shared" si="25"/>
        <v>42424</v>
      </c>
      <c r="N260" s="17">
        <v>799</v>
      </c>
      <c r="O260" s="17">
        <v>103</v>
      </c>
      <c r="P260" s="9">
        <f t="shared" si="26"/>
        <v>43326</v>
      </c>
      <c r="Q260" s="10">
        <v>1.5120968008551625</v>
      </c>
      <c r="R260" s="10">
        <v>1.4493062825782705</v>
      </c>
      <c r="S260" s="23"/>
      <c r="V260" s="16"/>
    </row>
    <row r="261" spans="2:22" s="2" customFormat="1" ht="15" customHeight="1" x14ac:dyDescent="0.25">
      <c r="B261" s="5" t="s">
        <v>241</v>
      </c>
      <c r="C261" s="6" t="s">
        <v>90</v>
      </c>
      <c r="D261" s="6" t="s">
        <v>297</v>
      </c>
      <c r="E261" s="7">
        <v>6074.5161290322576</v>
      </c>
      <c r="F261" s="7">
        <v>2303</v>
      </c>
      <c r="G261" s="7">
        <v>621</v>
      </c>
      <c r="H261" s="7">
        <v>791</v>
      </c>
      <c r="I261" s="7">
        <v>409</v>
      </c>
      <c r="J261" s="7">
        <v>1</v>
      </c>
      <c r="K261" s="7">
        <v>0</v>
      </c>
      <c r="L261" s="7">
        <v>0</v>
      </c>
      <c r="M261" s="8">
        <f t="shared" si="25"/>
        <v>1822</v>
      </c>
      <c r="N261" s="7">
        <v>9</v>
      </c>
      <c r="O261" s="7">
        <v>1</v>
      </c>
      <c r="P261" s="9">
        <f t="shared" si="26"/>
        <v>1832</v>
      </c>
      <c r="Q261" s="10">
        <v>0.37912484732621743</v>
      </c>
      <c r="R261" s="10">
        <v>0.29994158568318202</v>
      </c>
      <c r="S261" s="23"/>
      <c r="V261" s="16"/>
    </row>
    <row r="262" spans="2:22" s="2" customFormat="1" ht="15" customHeight="1" x14ac:dyDescent="0.25">
      <c r="B262" s="5" t="s">
        <v>241</v>
      </c>
      <c r="C262" s="6" t="s">
        <v>90</v>
      </c>
      <c r="D262" s="6" t="s">
        <v>298</v>
      </c>
      <c r="E262" s="7">
        <v>2421.9354838709678</v>
      </c>
      <c r="F262" s="17">
        <v>1249</v>
      </c>
      <c r="G262" s="17">
        <v>298</v>
      </c>
      <c r="H262" s="17">
        <v>781</v>
      </c>
      <c r="I262" s="17">
        <v>97</v>
      </c>
      <c r="J262" s="17">
        <v>13</v>
      </c>
      <c r="K262" s="17">
        <v>0</v>
      </c>
      <c r="L262" s="17">
        <v>0</v>
      </c>
      <c r="M262" s="8">
        <f t="shared" si="25"/>
        <v>1189</v>
      </c>
      <c r="N262" s="17">
        <v>15</v>
      </c>
      <c r="O262" s="17">
        <v>0</v>
      </c>
      <c r="P262" s="9">
        <f t="shared" si="26"/>
        <v>1204</v>
      </c>
      <c r="Q262" s="10">
        <v>0.51570324986680871</v>
      </c>
      <c r="R262" s="10">
        <v>0.49092967501331913</v>
      </c>
      <c r="S262" s="23"/>
      <c r="V262" s="16"/>
    </row>
    <row r="263" spans="2:22" s="2" customFormat="1" ht="15" customHeight="1" x14ac:dyDescent="0.25">
      <c r="B263" s="5" t="s">
        <v>241</v>
      </c>
      <c r="C263" s="6" t="s">
        <v>90</v>
      </c>
      <c r="D263" s="6" t="s">
        <v>299</v>
      </c>
      <c r="E263" s="7">
        <v>5259.3548387096771</v>
      </c>
      <c r="F263" s="7">
        <v>3242</v>
      </c>
      <c r="G263" s="7">
        <v>292</v>
      </c>
      <c r="H263" s="7">
        <v>1187</v>
      </c>
      <c r="I263" s="7">
        <v>741</v>
      </c>
      <c r="J263" s="7">
        <v>4</v>
      </c>
      <c r="K263" s="7">
        <v>0</v>
      </c>
      <c r="L263" s="7">
        <v>0</v>
      </c>
      <c r="M263" s="8">
        <f t="shared" si="25"/>
        <v>2224</v>
      </c>
      <c r="N263" s="7">
        <v>31</v>
      </c>
      <c r="O263" s="7">
        <v>0</v>
      </c>
      <c r="P263" s="9">
        <f t="shared" si="26"/>
        <v>2255</v>
      </c>
      <c r="Q263" s="10">
        <v>0.61642541707556431</v>
      </c>
      <c r="R263" s="10">
        <v>0.42286555446516194</v>
      </c>
      <c r="S263" s="23"/>
      <c r="V263" s="16"/>
    </row>
    <row r="264" spans="2:22" s="2" customFormat="1" ht="15" customHeight="1" x14ac:dyDescent="0.25">
      <c r="B264" s="5" t="s">
        <v>241</v>
      </c>
      <c r="C264" s="6" t="s">
        <v>90</v>
      </c>
      <c r="D264" s="6" t="s">
        <v>300</v>
      </c>
      <c r="E264" s="7">
        <v>5329.0322580645161</v>
      </c>
      <c r="F264" s="17">
        <v>2128</v>
      </c>
      <c r="G264" s="17">
        <v>178</v>
      </c>
      <c r="H264" s="17">
        <v>1043</v>
      </c>
      <c r="I264" s="17">
        <v>298</v>
      </c>
      <c r="J264" s="17">
        <v>113</v>
      </c>
      <c r="K264" s="17">
        <v>4</v>
      </c>
      <c r="L264" s="17">
        <v>3</v>
      </c>
      <c r="M264" s="8">
        <f t="shared" si="25"/>
        <v>1639</v>
      </c>
      <c r="N264" s="17">
        <v>39</v>
      </c>
      <c r="O264" s="17">
        <v>0</v>
      </c>
      <c r="P264" s="9">
        <f t="shared" si="26"/>
        <v>1678</v>
      </c>
      <c r="Q264" s="10">
        <v>0.39932203389830506</v>
      </c>
      <c r="R264" s="10">
        <v>0.30756053268765132</v>
      </c>
      <c r="S264" s="23"/>
      <c r="V264" s="16"/>
    </row>
    <row r="265" spans="2:22" s="2" customFormat="1" ht="15" customHeight="1" x14ac:dyDescent="0.25">
      <c r="B265" s="5" t="s">
        <v>241</v>
      </c>
      <c r="C265" s="6" t="s">
        <v>90</v>
      </c>
      <c r="D265" s="6" t="s">
        <v>301</v>
      </c>
      <c r="E265" s="7">
        <v>1252.258064516129</v>
      </c>
      <c r="F265" s="7">
        <v>960</v>
      </c>
      <c r="G265" s="7">
        <v>207</v>
      </c>
      <c r="H265" s="7">
        <v>638</v>
      </c>
      <c r="I265" s="7">
        <v>13</v>
      </c>
      <c r="J265" s="7">
        <v>8</v>
      </c>
      <c r="K265" s="7">
        <v>0</v>
      </c>
      <c r="L265" s="7">
        <v>0</v>
      </c>
      <c r="M265" s="8">
        <f t="shared" ref="M265:M291" si="27">+SUM(G265:L265)</f>
        <v>866</v>
      </c>
      <c r="N265" s="7">
        <v>8</v>
      </c>
      <c r="O265" s="7">
        <v>0</v>
      </c>
      <c r="P265" s="9">
        <f t="shared" ref="P265:P291" si="28">+SUM(M265:O265)</f>
        <v>874</v>
      </c>
      <c r="Q265" s="10">
        <v>0.76661514683153009</v>
      </c>
      <c r="R265" s="10">
        <v>0.69155074703760944</v>
      </c>
      <c r="S265" s="23"/>
      <c r="V265" s="16"/>
    </row>
    <row r="266" spans="2:22" s="2" customFormat="1" ht="15" customHeight="1" x14ac:dyDescent="0.25">
      <c r="B266" s="5" t="s">
        <v>241</v>
      </c>
      <c r="C266" s="6" t="s">
        <v>90</v>
      </c>
      <c r="D266" s="6" t="s">
        <v>302</v>
      </c>
      <c r="E266" s="7">
        <v>6970.322580645161</v>
      </c>
      <c r="F266" s="17">
        <v>2184</v>
      </c>
      <c r="G266" s="17">
        <v>1424</v>
      </c>
      <c r="H266" s="17">
        <v>371</v>
      </c>
      <c r="I266" s="17">
        <v>0</v>
      </c>
      <c r="J266" s="17">
        <v>5</v>
      </c>
      <c r="K266" s="17">
        <v>0</v>
      </c>
      <c r="L266" s="17">
        <v>0</v>
      </c>
      <c r="M266" s="8">
        <f t="shared" si="27"/>
        <v>1800</v>
      </c>
      <c r="N266" s="17">
        <v>13</v>
      </c>
      <c r="O266" s="17">
        <v>0</v>
      </c>
      <c r="P266" s="9">
        <f t="shared" si="28"/>
        <v>1813</v>
      </c>
      <c r="Q266" s="10">
        <v>0.31332839689004072</v>
      </c>
      <c r="R266" s="10">
        <v>0.25823768974453909</v>
      </c>
      <c r="S266" s="23"/>
      <c r="V266" s="16"/>
    </row>
    <row r="267" spans="2:22" s="2" customFormat="1" ht="15" customHeight="1" x14ac:dyDescent="0.25">
      <c r="B267" s="5" t="s">
        <v>241</v>
      </c>
      <c r="C267" s="6" t="s">
        <v>90</v>
      </c>
      <c r="D267" s="6" t="s">
        <v>28</v>
      </c>
      <c r="E267" s="7">
        <v>4365.1612903225805</v>
      </c>
      <c r="F267" s="7">
        <v>2879</v>
      </c>
      <c r="G267" s="7">
        <v>389</v>
      </c>
      <c r="H267" s="7">
        <v>1966</v>
      </c>
      <c r="I267" s="7">
        <v>30</v>
      </c>
      <c r="J267" s="7">
        <v>11</v>
      </c>
      <c r="K267" s="7">
        <v>0</v>
      </c>
      <c r="L267" s="7">
        <v>0</v>
      </c>
      <c r="M267" s="8">
        <f t="shared" si="27"/>
        <v>2396</v>
      </c>
      <c r="N267" s="7">
        <v>11</v>
      </c>
      <c r="O267" s="7">
        <v>0</v>
      </c>
      <c r="P267" s="9">
        <f t="shared" si="28"/>
        <v>2407</v>
      </c>
      <c r="Q267" s="10">
        <v>0.65954034880283774</v>
      </c>
      <c r="R267" s="10">
        <v>0.54889151640555722</v>
      </c>
      <c r="S267" s="23"/>
      <c r="V267" s="16"/>
    </row>
    <row r="268" spans="2:22" s="2" customFormat="1" ht="15" customHeight="1" x14ac:dyDescent="0.25">
      <c r="B268" s="5" t="s">
        <v>241</v>
      </c>
      <c r="C268" s="6" t="s">
        <v>90</v>
      </c>
      <c r="D268" s="6" t="s">
        <v>303</v>
      </c>
      <c r="E268" s="7">
        <v>7613.8709677419356</v>
      </c>
      <c r="F268" s="17">
        <v>5199</v>
      </c>
      <c r="G268" s="17">
        <v>57</v>
      </c>
      <c r="H268" s="17">
        <v>2275</v>
      </c>
      <c r="I268" s="17">
        <v>2062</v>
      </c>
      <c r="J268" s="17">
        <v>82</v>
      </c>
      <c r="K268" s="17">
        <v>5</v>
      </c>
      <c r="L268" s="17">
        <v>0</v>
      </c>
      <c r="M268" s="8">
        <f t="shared" si="27"/>
        <v>4481</v>
      </c>
      <c r="N268" s="17">
        <v>90</v>
      </c>
      <c r="O268" s="17">
        <v>4</v>
      </c>
      <c r="P268" s="9">
        <f t="shared" si="28"/>
        <v>4575</v>
      </c>
      <c r="Q268" s="10">
        <v>0.68283269075964914</v>
      </c>
      <c r="R268" s="10">
        <v>0.58853111892556031</v>
      </c>
      <c r="S268" s="23"/>
      <c r="V268" s="16"/>
    </row>
    <row r="269" spans="2:22" s="2" customFormat="1" ht="15" customHeight="1" x14ac:dyDescent="0.25">
      <c r="B269" s="5" t="s">
        <v>241</v>
      </c>
      <c r="C269" s="6" t="s">
        <v>90</v>
      </c>
      <c r="D269" s="6" t="s">
        <v>304</v>
      </c>
      <c r="E269" s="7">
        <v>10693.548387096775</v>
      </c>
      <c r="F269" s="7">
        <v>3440</v>
      </c>
      <c r="G269" s="7">
        <v>2139</v>
      </c>
      <c r="H269" s="7">
        <v>652</v>
      </c>
      <c r="I269" s="7">
        <v>1</v>
      </c>
      <c r="J269" s="7">
        <v>2</v>
      </c>
      <c r="K269" s="7">
        <v>0</v>
      </c>
      <c r="L269" s="7">
        <v>0</v>
      </c>
      <c r="M269" s="8">
        <f t="shared" si="27"/>
        <v>2794</v>
      </c>
      <c r="N269" s="7">
        <v>29</v>
      </c>
      <c r="O269" s="7">
        <v>0</v>
      </c>
      <c r="P269" s="9">
        <f t="shared" si="28"/>
        <v>2823</v>
      </c>
      <c r="Q269" s="10">
        <v>0.32168929110105582</v>
      </c>
      <c r="R269" s="10">
        <v>0.26127903469079938</v>
      </c>
      <c r="S269" s="23"/>
      <c r="V269" s="16"/>
    </row>
    <row r="270" spans="2:22" s="2" customFormat="1" ht="15" customHeight="1" x14ac:dyDescent="0.25">
      <c r="B270" s="5" t="s">
        <v>241</v>
      </c>
      <c r="C270" s="6" t="s">
        <v>90</v>
      </c>
      <c r="D270" s="6" t="s">
        <v>305</v>
      </c>
      <c r="E270" s="7">
        <v>5210</v>
      </c>
      <c r="F270" s="17">
        <v>3125</v>
      </c>
      <c r="G270" s="17">
        <v>91</v>
      </c>
      <c r="H270" s="17">
        <v>2123</v>
      </c>
      <c r="I270" s="17">
        <v>196</v>
      </c>
      <c r="J270" s="17">
        <v>1</v>
      </c>
      <c r="K270" s="17">
        <v>0</v>
      </c>
      <c r="L270" s="17">
        <v>0</v>
      </c>
      <c r="M270" s="8">
        <f t="shared" si="27"/>
        <v>2411</v>
      </c>
      <c r="N270" s="17">
        <v>22</v>
      </c>
      <c r="O270" s="17">
        <v>0</v>
      </c>
      <c r="P270" s="9">
        <f t="shared" si="28"/>
        <v>2433</v>
      </c>
      <c r="Q270" s="10">
        <v>0.59980806142034548</v>
      </c>
      <c r="R270" s="10">
        <v>0.46276391554702495</v>
      </c>
      <c r="S270" s="23"/>
      <c r="V270" s="16"/>
    </row>
    <row r="271" spans="2:22" s="2" customFormat="1" ht="15" customHeight="1" x14ac:dyDescent="0.25">
      <c r="B271" s="5" t="s">
        <v>241</v>
      </c>
      <c r="C271" s="6" t="s">
        <v>90</v>
      </c>
      <c r="D271" s="6" t="s">
        <v>306</v>
      </c>
      <c r="E271" s="7">
        <v>7184.1935483870966</v>
      </c>
      <c r="F271" s="7">
        <v>3757</v>
      </c>
      <c r="G271" s="7">
        <v>592</v>
      </c>
      <c r="H271" s="7">
        <v>2237</v>
      </c>
      <c r="I271" s="7">
        <v>318</v>
      </c>
      <c r="J271" s="7">
        <v>9</v>
      </c>
      <c r="K271" s="7">
        <v>0</v>
      </c>
      <c r="L271" s="7">
        <v>0</v>
      </c>
      <c r="M271" s="8">
        <f t="shared" si="27"/>
        <v>3156</v>
      </c>
      <c r="N271" s="7">
        <v>28</v>
      </c>
      <c r="O271" s="7">
        <v>2</v>
      </c>
      <c r="P271" s="9">
        <f t="shared" si="28"/>
        <v>3186</v>
      </c>
      <c r="Q271" s="10">
        <v>0.52295361681109964</v>
      </c>
      <c r="R271" s="10">
        <v>0.43929774145750078</v>
      </c>
      <c r="S271" s="23"/>
      <c r="V271" s="16"/>
    </row>
    <row r="272" spans="2:22" s="2" customFormat="1" ht="15" customHeight="1" x14ac:dyDescent="0.25">
      <c r="B272" s="5" t="s">
        <v>241</v>
      </c>
      <c r="C272" s="6" t="s">
        <v>90</v>
      </c>
      <c r="D272" s="6" t="s">
        <v>307</v>
      </c>
      <c r="E272" s="7">
        <v>7474.1935483870966</v>
      </c>
      <c r="F272" s="17">
        <v>2104</v>
      </c>
      <c r="G272" s="17">
        <v>131</v>
      </c>
      <c r="H272" s="17">
        <v>837</v>
      </c>
      <c r="I272" s="17">
        <v>669</v>
      </c>
      <c r="J272" s="17">
        <v>9</v>
      </c>
      <c r="K272" s="17">
        <v>1</v>
      </c>
      <c r="L272" s="17">
        <v>0</v>
      </c>
      <c r="M272" s="8">
        <f t="shared" si="27"/>
        <v>1647</v>
      </c>
      <c r="N272" s="17">
        <v>35</v>
      </c>
      <c r="O272" s="17">
        <v>0</v>
      </c>
      <c r="P272" s="9">
        <f t="shared" si="28"/>
        <v>1682</v>
      </c>
      <c r="Q272" s="10">
        <v>0.28150194216659474</v>
      </c>
      <c r="R272" s="10">
        <v>0.22035822183858439</v>
      </c>
      <c r="S272" s="23"/>
      <c r="V272" s="16"/>
    </row>
    <row r="273" spans="2:22" s="2" customFormat="1" ht="15" customHeight="1" x14ac:dyDescent="0.25">
      <c r="B273" s="5" t="s">
        <v>241</v>
      </c>
      <c r="C273" s="6" t="s">
        <v>90</v>
      </c>
      <c r="D273" s="6" t="s">
        <v>308</v>
      </c>
      <c r="E273" s="7">
        <v>9043.2258064516118</v>
      </c>
      <c r="F273" s="7">
        <v>4728</v>
      </c>
      <c r="G273" s="7">
        <v>239</v>
      </c>
      <c r="H273" s="7">
        <v>1616</v>
      </c>
      <c r="I273" s="7">
        <v>1378</v>
      </c>
      <c r="J273" s="7">
        <v>7</v>
      </c>
      <c r="K273" s="7">
        <v>0</v>
      </c>
      <c r="L273" s="7">
        <v>0</v>
      </c>
      <c r="M273" s="8">
        <f t="shared" si="27"/>
        <v>3240</v>
      </c>
      <c r="N273" s="7">
        <v>27</v>
      </c>
      <c r="O273" s="7">
        <v>1</v>
      </c>
      <c r="P273" s="9">
        <f t="shared" si="28"/>
        <v>3268</v>
      </c>
      <c r="Q273" s="10">
        <v>0.52282228722265822</v>
      </c>
      <c r="R273" s="10">
        <v>0.35827923236070491</v>
      </c>
      <c r="S273" s="23"/>
      <c r="V273" s="16"/>
    </row>
    <row r="274" spans="2:22" s="2" customFormat="1" ht="15" customHeight="1" x14ac:dyDescent="0.25">
      <c r="B274" s="5" t="s">
        <v>241</v>
      </c>
      <c r="C274" s="6" t="s">
        <v>90</v>
      </c>
      <c r="D274" s="6" t="s">
        <v>309</v>
      </c>
      <c r="E274" s="7">
        <v>8981.9354838709678</v>
      </c>
      <c r="F274" s="17">
        <v>6778</v>
      </c>
      <c r="G274" s="17">
        <v>1078</v>
      </c>
      <c r="H274" s="17">
        <v>2320</v>
      </c>
      <c r="I274" s="17">
        <v>887</v>
      </c>
      <c r="J274" s="17">
        <v>189</v>
      </c>
      <c r="K274" s="17">
        <v>1</v>
      </c>
      <c r="L274" s="17">
        <v>0</v>
      </c>
      <c r="M274" s="8">
        <f t="shared" si="27"/>
        <v>4475</v>
      </c>
      <c r="N274" s="17">
        <v>90</v>
      </c>
      <c r="O274" s="17">
        <v>3</v>
      </c>
      <c r="P274" s="9">
        <f t="shared" si="28"/>
        <v>4568</v>
      </c>
      <c r="Q274" s="10">
        <v>0.75462577215917248</v>
      </c>
      <c r="R274" s="10">
        <v>0.49822223818416894</v>
      </c>
      <c r="S274" s="23"/>
      <c r="V274" s="16"/>
    </row>
    <row r="275" spans="2:22" s="2" customFormat="1" ht="15" customHeight="1" x14ac:dyDescent="0.25">
      <c r="B275" s="5" t="s">
        <v>241</v>
      </c>
      <c r="C275" s="6" t="s">
        <v>90</v>
      </c>
      <c r="D275" s="6" t="s">
        <v>310</v>
      </c>
      <c r="E275" s="7">
        <v>12599.354838709676</v>
      </c>
      <c r="F275" s="7">
        <v>6855</v>
      </c>
      <c r="G275" s="7">
        <v>251</v>
      </c>
      <c r="H275" s="7">
        <v>4267</v>
      </c>
      <c r="I275" s="7">
        <v>1297</v>
      </c>
      <c r="J275" s="7">
        <v>102</v>
      </c>
      <c r="K275" s="7">
        <v>0</v>
      </c>
      <c r="L275" s="7">
        <v>0</v>
      </c>
      <c r="M275" s="8">
        <f t="shared" si="27"/>
        <v>5917</v>
      </c>
      <c r="N275" s="7">
        <v>123</v>
      </c>
      <c r="O275" s="7">
        <v>2</v>
      </c>
      <c r="P275" s="9">
        <f t="shared" si="28"/>
        <v>6042</v>
      </c>
      <c r="Q275" s="10">
        <v>0.54407547749500751</v>
      </c>
      <c r="R275" s="10">
        <v>0.46962722105586568</v>
      </c>
      <c r="S275" s="23"/>
      <c r="V275" s="16"/>
    </row>
    <row r="276" spans="2:22" s="2" customFormat="1" ht="15" customHeight="1" x14ac:dyDescent="0.25">
      <c r="B276" s="5" t="s">
        <v>241</v>
      </c>
      <c r="C276" s="6" t="s">
        <v>90</v>
      </c>
      <c r="D276" s="6" t="s">
        <v>311</v>
      </c>
      <c r="E276" s="7">
        <v>4099.3548387096771</v>
      </c>
      <c r="F276" s="17">
        <v>1448</v>
      </c>
      <c r="G276" s="17">
        <v>93</v>
      </c>
      <c r="H276" s="17">
        <v>730</v>
      </c>
      <c r="I276" s="17">
        <v>224</v>
      </c>
      <c r="J276" s="17">
        <v>5</v>
      </c>
      <c r="K276" s="17">
        <v>0</v>
      </c>
      <c r="L276" s="17">
        <v>0</v>
      </c>
      <c r="M276" s="8">
        <f t="shared" si="27"/>
        <v>1052</v>
      </c>
      <c r="N276" s="17">
        <v>17</v>
      </c>
      <c r="O276" s="17">
        <v>0</v>
      </c>
      <c r="P276" s="9">
        <f t="shared" si="28"/>
        <v>1069</v>
      </c>
      <c r="Q276" s="10">
        <v>0.35322631413282973</v>
      </c>
      <c r="R276" s="10">
        <v>0.25662574756059175</v>
      </c>
      <c r="S276" s="23"/>
      <c r="V276" s="16"/>
    </row>
    <row r="277" spans="2:22" s="2" customFormat="1" ht="15" customHeight="1" x14ac:dyDescent="0.25">
      <c r="B277" s="5" t="s">
        <v>241</v>
      </c>
      <c r="C277" s="6" t="s">
        <v>90</v>
      </c>
      <c r="D277" s="6" t="s">
        <v>312</v>
      </c>
      <c r="E277" s="7">
        <v>12182.903225806451</v>
      </c>
      <c r="F277" s="7">
        <v>5618</v>
      </c>
      <c r="G277" s="7">
        <v>199</v>
      </c>
      <c r="H277" s="7">
        <v>2307</v>
      </c>
      <c r="I277" s="7">
        <v>1821</v>
      </c>
      <c r="J277" s="7">
        <v>33</v>
      </c>
      <c r="K277" s="7">
        <v>0</v>
      </c>
      <c r="L277" s="7">
        <v>0</v>
      </c>
      <c r="M277" s="8">
        <f t="shared" si="27"/>
        <v>4360</v>
      </c>
      <c r="N277" s="7">
        <v>68</v>
      </c>
      <c r="O277" s="7">
        <v>2</v>
      </c>
      <c r="P277" s="9">
        <f t="shared" si="28"/>
        <v>4430</v>
      </c>
      <c r="Q277" s="10">
        <v>0.46113803055577623</v>
      </c>
      <c r="R277" s="10">
        <v>0.35787857123944189</v>
      </c>
      <c r="S277" s="23"/>
      <c r="V277" s="16"/>
    </row>
    <row r="278" spans="2:22" s="2" customFormat="1" ht="15" customHeight="1" x14ac:dyDescent="0.25">
      <c r="B278" s="5" t="s">
        <v>241</v>
      </c>
      <c r="C278" s="6" t="s">
        <v>90</v>
      </c>
      <c r="D278" s="6" t="s">
        <v>313</v>
      </c>
      <c r="E278" s="7">
        <v>5160</v>
      </c>
      <c r="F278" s="17">
        <v>2527</v>
      </c>
      <c r="G278" s="17">
        <v>262</v>
      </c>
      <c r="H278" s="17">
        <v>1248</v>
      </c>
      <c r="I278" s="17">
        <v>438</v>
      </c>
      <c r="J278" s="17">
        <v>30</v>
      </c>
      <c r="K278" s="17">
        <v>0</v>
      </c>
      <c r="L278" s="17">
        <v>0</v>
      </c>
      <c r="M278" s="8">
        <f t="shared" si="27"/>
        <v>1978</v>
      </c>
      <c r="N278" s="17">
        <v>23</v>
      </c>
      <c r="O278" s="17">
        <v>0</v>
      </c>
      <c r="P278" s="9">
        <f t="shared" si="28"/>
        <v>2001</v>
      </c>
      <c r="Q278" s="10">
        <v>0.48972868217054266</v>
      </c>
      <c r="R278" s="10">
        <v>0.38333333333333336</v>
      </c>
      <c r="S278" s="23"/>
      <c r="V278" s="16"/>
    </row>
    <row r="279" spans="2:22" s="2" customFormat="1" ht="15" customHeight="1" x14ac:dyDescent="0.25">
      <c r="B279" s="5" t="s">
        <v>241</v>
      </c>
      <c r="C279" s="6" t="s">
        <v>90</v>
      </c>
      <c r="D279" s="6" t="s">
        <v>314</v>
      </c>
      <c r="E279" s="7">
        <v>5389.0322580645161</v>
      </c>
      <c r="F279" s="7">
        <v>3829</v>
      </c>
      <c r="G279" s="7">
        <v>310</v>
      </c>
      <c r="H279" s="7">
        <v>1097</v>
      </c>
      <c r="I279" s="7">
        <v>1179</v>
      </c>
      <c r="J279" s="7">
        <v>13</v>
      </c>
      <c r="K279" s="7">
        <v>1</v>
      </c>
      <c r="L279" s="7">
        <v>0</v>
      </c>
      <c r="M279" s="8">
        <f t="shared" si="27"/>
        <v>2600</v>
      </c>
      <c r="N279" s="7">
        <v>46</v>
      </c>
      <c r="O279" s="7">
        <v>1</v>
      </c>
      <c r="P279" s="9">
        <f t="shared" si="28"/>
        <v>2647</v>
      </c>
      <c r="Q279" s="10">
        <v>0.71051717945648274</v>
      </c>
      <c r="R279" s="10">
        <v>0.48246139111696396</v>
      </c>
      <c r="S279" s="23"/>
      <c r="V279" s="16"/>
    </row>
    <row r="280" spans="2:22" s="2" customFormat="1" ht="15" customHeight="1" x14ac:dyDescent="0.25">
      <c r="B280" s="5" t="s">
        <v>241</v>
      </c>
      <c r="C280" s="6" t="s">
        <v>90</v>
      </c>
      <c r="D280" s="6" t="s">
        <v>315</v>
      </c>
      <c r="E280" s="7">
        <v>2072.5806451612902</v>
      </c>
      <c r="F280" s="17">
        <v>1298</v>
      </c>
      <c r="G280" s="17">
        <v>355</v>
      </c>
      <c r="H280" s="17">
        <v>508</v>
      </c>
      <c r="I280" s="17">
        <v>109</v>
      </c>
      <c r="J280" s="17">
        <v>1</v>
      </c>
      <c r="K280" s="17">
        <v>0</v>
      </c>
      <c r="L280" s="17">
        <v>0</v>
      </c>
      <c r="M280" s="8">
        <f t="shared" si="27"/>
        <v>973</v>
      </c>
      <c r="N280" s="17">
        <v>12</v>
      </c>
      <c r="O280" s="17">
        <v>0</v>
      </c>
      <c r="P280" s="9">
        <f t="shared" si="28"/>
        <v>985</v>
      </c>
      <c r="Q280" s="10">
        <v>0.62627237354085608</v>
      </c>
      <c r="R280" s="10">
        <v>0.46946303501945524</v>
      </c>
      <c r="S280" s="23"/>
      <c r="V280" s="16"/>
    </row>
    <row r="281" spans="2:22" s="2" customFormat="1" ht="15" customHeight="1" x14ac:dyDescent="0.25">
      <c r="B281" s="5" t="s">
        <v>241</v>
      </c>
      <c r="C281" s="6" t="s">
        <v>90</v>
      </c>
      <c r="D281" s="6" t="s">
        <v>316</v>
      </c>
      <c r="E281" s="7">
        <v>3565.483870967742</v>
      </c>
      <c r="F281" s="7">
        <v>1638</v>
      </c>
      <c r="G281" s="7">
        <v>271</v>
      </c>
      <c r="H281" s="7">
        <v>919</v>
      </c>
      <c r="I281" s="7">
        <v>139</v>
      </c>
      <c r="J281" s="7">
        <v>2</v>
      </c>
      <c r="K281" s="7">
        <v>1</v>
      </c>
      <c r="L281" s="7">
        <v>0</v>
      </c>
      <c r="M281" s="8">
        <f t="shared" si="27"/>
        <v>1332</v>
      </c>
      <c r="N281" s="7">
        <v>17</v>
      </c>
      <c r="O281" s="7">
        <v>0</v>
      </c>
      <c r="P281" s="9">
        <f t="shared" si="28"/>
        <v>1349</v>
      </c>
      <c r="Q281" s="10">
        <v>0.45940468651044963</v>
      </c>
      <c r="R281" s="10">
        <v>0.37358183298651948</v>
      </c>
      <c r="S281" s="23"/>
      <c r="V281" s="16"/>
    </row>
    <row r="282" spans="2:22" s="2" customFormat="1" ht="15" customHeight="1" x14ac:dyDescent="0.25">
      <c r="B282" s="5" t="s">
        <v>241</v>
      </c>
      <c r="C282" s="6" t="s">
        <v>90</v>
      </c>
      <c r="D282" s="6" t="s">
        <v>317</v>
      </c>
      <c r="E282" s="7">
        <v>1677.4193548387095</v>
      </c>
      <c r="F282" s="17">
        <v>1552</v>
      </c>
      <c r="G282" s="17">
        <v>343</v>
      </c>
      <c r="H282" s="17">
        <v>673</v>
      </c>
      <c r="I282" s="17">
        <v>130</v>
      </c>
      <c r="J282" s="17">
        <v>12</v>
      </c>
      <c r="K282" s="17">
        <v>0</v>
      </c>
      <c r="L282" s="17">
        <v>0</v>
      </c>
      <c r="M282" s="8">
        <f t="shared" si="27"/>
        <v>1158</v>
      </c>
      <c r="N282" s="17">
        <v>6</v>
      </c>
      <c r="O282" s="17">
        <v>0</v>
      </c>
      <c r="P282" s="9">
        <f t="shared" si="28"/>
        <v>1164</v>
      </c>
      <c r="Q282" s="10">
        <v>0.9252307692307693</v>
      </c>
      <c r="R282" s="10">
        <v>0.69034615384615394</v>
      </c>
      <c r="S282" s="23"/>
      <c r="V282" s="16"/>
    </row>
    <row r="283" spans="2:22" s="2" customFormat="1" ht="15" customHeight="1" x14ac:dyDescent="0.25">
      <c r="B283" s="5" t="s">
        <v>241</v>
      </c>
      <c r="C283" s="6" t="s">
        <v>90</v>
      </c>
      <c r="D283" s="6" t="s">
        <v>318</v>
      </c>
      <c r="E283" s="7">
        <v>43315.483870967742</v>
      </c>
      <c r="F283" s="7">
        <v>23210</v>
      </c>
      <c r="G283" s="7">
        <v>12132</v>
      </c>
      <c r="H283" s="7">
        <v>5133</v>
      </c>
      <c r="I283" s="7">
        <v>1137</v>
      </c>
      <c r="J283" s="7">
        <v>24</v>
      </c>
      <c r="K283" s="7">
        <v>0</v>
      </c>
      <c r="L283" s="7">
        <v>0</v>
      </c>
      <c r="M283" s="8">
        <f t="shared" si="27"/>
        <v>18426</v>
      </c>
      <c r="N283" s="7">
        <v>73</v>
      </c>
      <c r="O283" s="7">
        <v>0</v>
      </c>
      <c r="P283" s="9">
        <f t="shared" si="28"/>
        <v>18499</v>
      </c>
      <c r="Q283" s="10">
        <v>0.5358361012228362</v>
      </c>
      <c r="R283" s="10">
        <v>0.42539060754553987</v>
      </c>
      <c r="S283" s="23"/>
      <c r="V283" s="16"/>
    </row>
    <row r="284" spans="2:22" s="2" customFormat="1" ht="15" customHeight="1" x14ac:dyDescent="0.25">
      <c r="B284" s="5" t="s">
        <v>241</v>
      </c>
      <c r="C284" s="6" t="s">
        <v>90</v>
      </c>
      <c r="D284" s="6" t="s">
        <v>319</v>
      </c>
      <c r="E284" s="7">
        <v>10270.645161290322</v>
      </c>
      <c r="F284" s="17">
        <v>5587</v>
      </c>
      <c r="G284" s="17">
        <v>409</v>
      </c>
      <c r="H284" s="17">
        <v>2163</v>
      </c>
      <c r="I284" s="17">
        <v>1331</v>
      </c>
      <c r="J284" s="17">
        <v>59</v>
      </c>
      <c r="K284" s="17">
        <v>0</v>
      </c>
      <c r="L284" s="17">
        <v>0</v>
      </c>
      <c r="M284" s="8">
        <f t="shared" si="27"/>
        <v>3962</v>
      </c>
      <c r="N284" s="17">
        <v>19</v>
      </c>
      <c r="O284" s="17">
        <v>0</v>
      </c>
      <c r="P284" s="9">
        <f t="shared" si="28"/>
        <v>3981</v>
      </c>
      <c r="Q284" s="10">
        <v>0.54397751185652821</v>
      </c>
      <c r="R284" s="10">
        <v>0.38575960300260687</v>
      </c>
      <c r="S284" s="23"/>
      <c r="V284" s="16"/>
    </row>
    <row r="285" spans="2:22" s="2" customFormat="1" ht="15" customHeight="1" x14ac:dyDescent="0.25">
      <c r="B285" s="5" t="s">
        <v>241</v>
      </c>
      <c r="C285" s="6" t="s">
        <v>90</v>
      </c>
      <c r="D285" s="6" t="s">
        <v>320</v>
      </c>
      <c r="E285" s="7">
        <v>4690.9677419354839</v>
      </c>
      <c r="F285" s="7">
        <v>1126</v>
      </c>
      <c r="G285" s="7">
        <v>232</v>
      </c>
      <c r="H285" s="7">
        <v>660</v>
      </c>
      <c r="I285" s="7">
        <v>108</v>
      </c>
      <c r="J285" s="7">
        <v>2</v>
      </c>
      <c r="K285" s="7">
        <v>0</v>
      </c>
      <c r="L285" s="7">
        <v>0</v>
      </c>
      <c r="M285" s="8">
        <f t="shared" si="27"/>
        <v>1002</v>
      </c>
      <c r="N285" s="7">
        <v>4</v>
      </c>
      <c r="O285" s="7">
        <v>0</v>
      </c>
      <c r="P285" s="9">
        <f t="shared" si="28"/>
        <v>1006</v>
      </c>
      <c r="Q285" s="10">
        <v>0.240035758492642</v>
      </c>
      <c r="R285" s="10">
        <v>0.21360198047036172</v>
      </c>
      <c r="S285" s="23"/>
      <c r="V285" s="16"/>
    </row>
    <row r="286" spans="2:22" s="2" customFormat="1" ht="15" customHeight="1" x14ac:dyDescent="0.25">
      <c r="B286" s="5" t="s">
        <v>241</v>
      </c>
      <c r="C286" s="6" t="s">
        <v>90</v>
      </c>
      <c r="D286" s="6" t="s">
        <v>321</v>
      </c>
      <c r="E286" s="7">
        <v>2152.9032258064517</v>
      </c>
      <c r="F286" s="17">
        <v>1466</v>
      </c>
      <c r="G286" s="17">
        <v>156</v>
      </c>
      <c r="H286" s="17">
        <v>803</v>
      </c>
      <c r="I286" s="17">
        <v>115</v>
      </c>
      <c r="J286" s="17">
        <v>2</v>
      </c>
      <c r="K286" s="17">
        <v>0</v>
      </c>
      <c r="L286" s="17">
        <v>0</v>
      </c>
      <c r="M286" s="8">
        <f t="shared" si="27"/>
        <v>1076</v>
      </c>
      <c r="N286" s="17">
        <v>7</v>
      </c>
      <c r="O286" s="17">
        <v>0</v>
      </c>
      <c r="P286" s="9">
        <f t="shared" si="28"/>
        <v>1083</v>
      </c>
      <c r="Q286" s="10">
        <v>0.68094096493856759</v>
      </c>
      <c r="R286" s="10">
        <v>0.49979023074617918</v>
      </c>
      <c r="S286" s="23"/>
      <c r="V286" s="16"/>
    </row>
    <row r="287" spans="2:22" s="2" customFormat="1" ht="15" customHeight="1" x14ac:dyDescent="0.25">
      <c r="B287" s="5" t="s">
        <v>241</v>
      </c>
      <c r="C287" s="6" t="s">
        <v>90</v>
      </c>
      <c r="D287" s="6" t="s">
        <v>322</v>
      </c>
      <c r="E287" s="7">
        <v>4004.516129032258</v>
      </c>
      <c r="F287" s="7">
        <v>3011</v>
      </c>
      <c r="G287" s="7">
        <v>452</v>
      </c>
      <c r="H287" s="7">
        <v>1568</v>
      </c>
      <c r="I287" s="7">
        <v>7</v>
      </c>
      <c r="J287" s="7">
        <v>7</v>
      </c>
      <c r="K287" s="7">
        <v>0</v>
      </c>
      <c r="L287" s="7">
        <v>0</v>
      </c>
      <c r="M287" s="8">
        <f t="shared" si="27"/>
        <v>2034</v>
      </c>
      <c r="N287" s="7">
        <v>17</v>
      </c>
      <c r="O287" s="7">
        <v>0</v>
      </c>
      <c r="P287" s="9">
        <f t="shared" si="28"/>
        <v>2051</v>
      </c>
      <c r="Q287" s="10">
        <v>0.75190107942645401</v>
      </c>
      <c r="R287" s="10">
        <v>0.50792653455775738</v>
      </c>
      <c r="S287" s="23"/>
      <c r="V287" s="16"/>
    </row>
    <row r="288" spans="2:22" s="2" customFormat="1" ht="15" customHeight="1" x14ac:dyDescent="0.25">
      <c r="B288" s="5" t="s">
        <v>241</v>
      </c>
      <c r="C288" s="6" t="s">
        <v>90</v>
      </c>
      <c r="D288" s="6" t="s">
        <v>143</v>
      </c>
      <c r="E288" s="7">
        <v>3896.7741935483868</v>
      </c>
      <c r="F288" s="17">
        <v>2384</v>
      </c>
      <c r="G288" s="17">
        <v>145</v>
      </c>
      <c r="H288" s="17">
        <v>669</v>
      </c>
      <c r="I288" s="17">
        <v>561</v>
      </c>
      <c r="J288" s="17">
        <v>25</v>
      </c>
      <c r="K288" s="17">
        <v>0</v>
      </c>
      <c r="L288" s="17">
        <v>0</v>
      </c>
      <c r="M288" s="8">
        <f t="shared" si="27"/>
        <v>1400</v>
      </c>
      <c r="N288" s="17">
        <v>14</v>
      </c>
      <c r="O288" s="17">
        <v>0</v>
      </c>
      <c r="P288" s="9">
        <f t="shared" si="28"/>
        <v>1414</v>
      </c>
      <c r="Q288" s="10">
        <v>0.61178807947019875</v>
      </c>
      <c r="R288" s="10">
        <v>0.35927152317880795</v>
      </c>
      <c r="S288" s="23"/>
      <c r="V288" s="16"/>
    </row>
    <row r="289" spans="2:22" s="2" customFormat="1" ht="15" customHeight="1" x14ac:dyDescent="0.25">
      <c r="B289" s="5" t="s">
        <v>241</v>
      </c>
      <c r="C289" s="6" t="s">
        <v>90</v>
      </c>
      <c r="D289" s="6" t="s">
        <v>323</v>
      </c>
      <c r="E289" s="7">
        <v>2555.1612903225805</v>
      </c>
      <c r="F289" s="7">
        <v>1223</v>
      </c>
      <c r="G289" s="7">
        <v>312</v>
      </c>
      <c r="H289" s="7">
        <v>532</v>
      </c>
      <c r="I289" s="7">
        <v>74</v>
      </c>
      <c r="J289" s="7">
        <v>2</v>
      </c>
      <c r="K289" s="7">
        <v>0</v>
      </c>
      <c r="L289" s="7">
        <v>0</v>
      </c>
      <c r="M289" s="8">
        <f t="shared" si="27"/>
        <v>920</v>
      </c>
      <c r="N289" s="7">
        <v>16</v>
      </c>
      <c r="O289" s="7">
        <v>0</v>
      </c>
      <c r="P289" s="9">
        <f t="shared" si="28"/>
        <v>936</v>
      </c>
      <c r="Q289" s="10">
        <v>0.47863906072465601</v>
      </c>
      <c r="R289" s="10">
        <v>0.36005554854185079</v>
      </c>
      <c r="S289" s="23"/>
      <c r="V289" s="16"/>
    </row>
    <row r="290" spans="2:22" s="2" customFormat="1" ht="15" customHeight="1" x14ac:dyDescent="0.25">
      <c r="B290" s="5" t="s">
        <v>241</v>
      </c>
      <c r="C290" s="6" t="s">
        <v>90</v>
      </c>
      <c r="D290" s="6" t="s">
        <v>324</v>
      </c>
      <c r="E290" s="7">
        <v>14196.451612903225</v>
      </c>
      <c r="F290" s="17">
        <v>10757</v>
      </c>
      <c r="G290" s="17">
        <v>1250</v>
      </c>
      <c r="H290" s="17">
        <v>3953</v>
      </c>
      <c r="I290" s="17">
        <v>3647</v>
      </c>
      <c r="J290" s="17">
        <v>166</v>
      </c>
      <c r="K290" s="17">
        <v>0</v>
      </c>
      <c r="L290" s="17">
        <v>0</v>
      </c>
      <c r="M290" s="8">
        <f t="shared" si="27"/>
        <v>9016</v>
      </c>
      <c r="N290" s="17">
        <v>141</v>
      </c>
      <c r="O290" s="17">
        <v>2</v>
      </c>
      <c r="P290" s="9">
        <f t="shared" si="28"/>
        <v>9159</v>
      </c>
      <c r="Q290" s="10">
        <v>0.75772455634074853</v>
      </c>
      <c r="R290" s="10">
        <v>0.63508827739780505</v>
      </c>
      <c r="S290" s="23"/>
      <c r="V290" s="16"/>
    </row>
    <row r="291" spans="2:22" s="2" customFormat="1" ht="15" customHeight="1" x14ac:dyDescent="0.25">
      <c r="B291" s="5" t="s">
        <v>241</v>
      </c>
      <c r="C291" s="6" t="s">
        <v>90</v>
      </c>
      <c r="D291" s="6" t="s">
        <v>325</v>
      </c>
      <c r="E291" s="7">
        <v>7819.0322580645161</v>
      </c>
      <c r="F291" s="7">
        <v>2746</v>
      </c>
      <c r="G291" s="7">
        <v>130</v>
      </c>
      <c r="H291" s="7">
        <v>1356</v>
      </c>
      <c r="I291" s="7">
        <v>385</v>
      </c>
      <c r="J291" s="7">
        <v>6</v>
      </c>
      <c r="K291" s="7">
        <v>0</v>
      </c>
      <c r="L291" s="7">
        <v>0</v>
      </c>
      <c r="M291" s="8">
        <f t="shared" si="27"/>
        <v>1877</v>
      </c>
      <c r="N291" s="7">
        <v>18</v>
      </c>
      <c r="O291" s="7">
        <v>0</v>
      </c>
      <c r="P291" s="9">
        <f t="shared" si="28"/>
        <v>1895</v>
      </c>
      <c r="Q291" s="10">
        <v>0.35119435620281364</v>
      </c>
      <c r="R291" s="10">
        <v>0.24005528280869673</v>
      </c>
      <c r="S291" s="23"/>
      <c r="V291" s="16"/>
    </row>
    <row r="292" spans="2:22" s="2" customFormat="1" ht="15" customHeight="1" x14ac:dyDescent="0.25">
      <c r="B292" s="18" t="s">
        <v>160</v>
      </c>
      <c r="C292" s="35"/>
      <c r="D292" s="35"/>
      <c r="E292" s="24">
        <f>SUBTOTAL(9,E201:E291)</f>
        <v>1981776.451612904</v>
      </c>
      <c r="F292" s="24">
        <f t="shared" ref="F292:P292" si="29">SUBTOTAL(9,F201:F291)</f>
        <v>1590914</v>
      </c>
      <c r="G292" s="24">
        <f t="shared" si="29"/>
        <v>162795</v>
      </c>
      <c r="H292" s="24">
        <f t="shared" si="29"/>
        <v>512988</v>
      </c>
      <c r="I292" s="24">
        <f t="shared" si="29"/>
        <v>447311</v>
      </c>
      <c r="J292" s="24">
        <f t="shared" si="29"/>
        <v>149040</v>
      </c>
      <c r="K292" s="24">
        <f t="shared" si="29"/>
        <v>86004</v>
      </c>
      <c r="L292" s="24">
        <f t="shared" si="29"/>
        <v>39862</v>
      </c>
      <c r="M292" s="24">
        <f t="shared" si="29"/>
        <v>1398000</v>
      </c>
      <c r="N292" s="24">
        <f t="shared" si="29"/>
        <v>23968</v>
      </c>
      <c r="O292" s="24">
        <f t="shared" si="29"/>
        <v>1744</v>
      </c>
      <c r="P292" s="24">
        <f t="shared" si="29"/>
        <v>1423712</v>
      </c>
      <c r="Q292" s="21">
        <f>IFERROR(F292/E292,0)</f>
        <v>0.80277167422451023</v>
      </c>
      <c r="R292" s="21">
        <f>IFERROR(M292/E292,0)</f>
        <v>0.70542769789307613</v>
      </c>
      <c r="S292" s="45"/>
      <c r="V292" s="16"/>
    </row>
    <row r="293" spans="2:22" s="2" customFormat="1" ht="15" customHeight="1" x14ac:dyDescent="0.25">
      <c r="B293" s="5" t="s">
        <v>326</v>
      </c>
      <c r="C293" s="6" t="s">
        <v>22</v>
      </c>
      <c r="D293" s="6" t="s">
        <v>327</v>
      </c>
      <c r="E293" s="7">
        <v>2200</v>
      </c>
      <c r="F293" s="7">
        <v>2200</v>
      </c>
      <c r="G293" s="7">
        <v>623</v>
      </c>
      <c r="H293" s="7">
        <v>1390</v>
      </c>
      <c r="I293" s="7">
        <v>26</v>
      </c>
      <c r="J293" s="17">
        <v>0</v>
      </c>
      <c r="K293" s="7">
        <v>0</v>
      </c>
      <c r="L293" s="7">
        <v>0</v>
      </c>
      <c r="M293" s="8">
        <f t="shared" ref="M293:M307" si="30">+SUM(G293:L293)</f>
        <v>2039</v>
      </c>
      <c r="N293" s="7">
        <v>79</v>
      </c>
      <c r="O293" s="7">
        <v>0</v>
      </c>
      <c r="P293" s="9">
        <f t="shared" ref="P293:P307" si="31">+SUM(M293:O293)</f>
        <v>2118</v>
      </c>
      <c r="Q293" s="10">
        <v>1</v>
      </c>
      <c r="R293" s="10">
        <v>0.92681818181818176</v>
      </c>
      <c r="S293" s="32" t="s">
        <v>328</v>
      </c>
      <c r="V293" s="16"/>
    </row>
    <row r="294" spans="2:22" s="2" customFormat="1" ht="15" customHeight="1" x14ac:dyDescent="0.25">
      <c r="B294" s="5" t="s">
        <v>326</v>
      </c>
      <c r="C294" s="6" t="s">
        <v>22</v>
      </c>
      <c r="D294" s="6" t="s">
        <v>329</v>
      </c>
      <c r="E294" s="17">
        <v>250</v>
      </c>
      <c r="F294" s="7">
        <v>250</v>
      </c>
      <c r="G294" s="17">
        <v>33</v>
      </c>
      <c r="H294" s="17">
        <v>207</v>
      </c>
      <c r="I294" s="17">
        <v>1</v>
      </c>
      <c r="J294" s="17">
        <v>0</v>
      </c>
      <c r="K294" s="17">
        <v>0</v>
      </c>
      <c r="L294" s="17">
        <v>0</v>
      </c>
      <c r="M294" s="8">
        <f t="shared" si="30"/>
        <v>241</v>
      </c>
      <c r="N294" s="17">
        <v>6</v>
      </c>
      <c r="O294" s="17">
        <v>0</v>
      </c>
      <c r="P294" s="9">
        <f t="shared" si="31"/>
        <v>247</v>
      </c>
      <c r="Q294" s="10">
        <v>1</v>
      </c>
      <c r="R294" s="10">
        <v>0.96399999999999997</v>
      </c>
      <c r="S294" s="32" t="s">
        <v>330</v>
      </c>
      <c r="V294" s="16"/>
    </row>
    <row r="295" spans="2:22" s="16" customFormat="1" ht="15" customHeight="1" x14ac:dyDescent="0.25">
      <c r="B295" s="5" t="s">
        <v>326</v>
      </c>
      <c r="C295" s="6" t="s">
        <v>22</v>
      </c>
      <c r="D295" s="6" t="s">
        <v>331</v>
      </c>
      <c r="E295" s="7">
        <v>700</v>
      </c>
      <c r="F295" s="7">
        <v>700</v>
      </c>
      <c r="G295" s="7">
        <v>60</v>
      </c>
      <c r="H295" s="7">
        <v>577</v>
      </c>
      <c r="I295" s="7">
        <v>17</v>
      </c>
      <c r="J295" s="17">
        <v>0</v>
      </c>
      <c r="K295" s="7">
        <v>0</v>
      </c>
      <c r="L295" s="7">
        <v>0</v>
      </c>
      <c r="M295" s="8">
        <f t="shared" si="30"/>
        <v>654</v>
      </c>
      <c r="N295" s="7">
        <v>27</v>
      </c>
      <c r="O295" s="7">
        <v>0</v>
      </c>
      <c r="P295" s="9">
        <f t="shared" si="31"/>
        <v>681</v>
      </c>
      <c r="Q295" s="10">
        <v>1</v>
      </c>
      <c r="R295" s="10">
        <v>0.93428571428571427</v>
      </c>
      <c r="S295" s="32" t="s">
        <v>330</v>
      </c>
      <c r="T295" s="2"/>
      <c r="U295" s="2"/>
    </row>
    <row r="296" spans="2:22" s="16" customFormat="1" ht="15" customHeight="1" x14ac:dyDescent="0.25">
      <c r="B296" s="5" t="s">
        <v>326</v>
      </c>
      <c r="C296" s="6" t="s">
        <v>22</v>
      </c>
      <c r="D296" s="6" t="s">
        <v>332</v>
      </c>
      <c r="E296" s="17">
        <v>450</v>
      </c>
      <c r="F296" s="7">
        <v>450</v>
      </c>
      <c r="G296" s="7">
        <v>200</v>
      </c>
      <c r="H296" s="7">
        <v>229</v>
      </c>
      <c r="I296" s="7">
        <v>0</v>
      </c>
      <c r="J296" s="17">
        <v>0</v>
      </c>
      <c r="K296" s="7">
        <v>0</v>
      </c>
      <c r="L296" s="7">
        <v>0</v>
      </c>
      <c r="M296" s="8">
        <f t="shared" si="30"/>
        <v>429</v>
      </c>
      <c r="N296" s="7">
        <v>17</v>
      </c>
      <c r="O296" s="17">
        <v>0</v>
      </c>
      <c r="P296" s="9">
        <f t="shared" si="31"/>
        <v>446</v>
      </c>
      <c r="Q296" s="10">
        <v>1</v>
      </c>
      <c r="R296" s="10">
        <v>0.95333333333333337</v>
      </c>
      <c r="S296" s="32" t="s">
        <v>330</v>
      </c>
      <c r="T296" s="2"/>
      <c r="U296" s="2"/>
    </row>
    <row r="297" spans="2:22" s="16" customFormat="1" ht="15" customHeight="1" x14ac:dyDescent="0.25">
      <c r="B297" s="5" t="s">
        <v>326</v>
      </c>
      <c r="C297" s="6" t="s">
        <v>22</v>
      </c>
      <c r="D297" s="6" t="s">
        <v>333</v>
      </c>
      <c r="E297" s="7">
        <v>785</v>
      </c>
      <c r="F297" s="7">
        <v>785</v>
      </c>
      <c r="G297" s="17">
        <v>394</v>
      </c>
      <c r="H297" s="17">
        <v>367</v>
      </c>
      <c r="I297" s="17"/>
      <c r="J297" s="17">
        <v>0</v>
      </c>
      <c r="K297" s="17">
        <v>0</v>
      </c>
      <c r="L297" s="17">
        <v>0</v>
      </c>
      <c r="M297" s="8">
        <f t="shared" si="30"/>
        <v>761</v>
      </c>
      <c r="N297" s="17">
        <v>24</v>
      </c>
      <c r="O297" s="7">
        <v>0</v>
      </c>
      <c r="P297" s="9">
        <f t="shared" si="31"/>
        <v>785</v>
      </c>
      <c r="Q297" s="10">
        <v>1</v>
      </c>
      <c r="R297" s="10">
        <v>0.96942675159235669</v>
      </c>
      <c r="S297" s="32" t="s">
        <v>330</v>
      </c>
    </row>
    <row r="298" spans="2:22" s="16" customFormat="1" ht="15" customHeight="1" x14ac:dyDescent="0.25">
      <c r="B298" s="5" t="s">
        <v>326</v>
      </c>
      <c r="C298" s="6" t="s">
        <v>22</v>
      </c>
      <c r="D298" s="6" t="s">
        <v>334</v>
      </c>
      <c r="E298" s="17">
        <v>4850</v>
      </c>
      <c r="F298" s="7">
        <v>4850</v>
      </c>
      <c r="G298" s="7">
        <v>966</v>
      </c>
      <c r="H298" s="7">
        <v>2951</v>
      </c>
      <c r="I298" s="7">
        <v>676</v>
      </c>
      <c r="J298" s="17">
        <v>2</v>
      </c>
      <c r="K298" s="7">
        <v>0</v>
      </c>
      <c r="L298" s="7">
        <v>0</v>
      </c>
      <c r="M298" s="8">
        <f t="shared" si="30"/>
        <v>4595</v>
      </c>
      <c r="N298" s="7">
        <v>117</v>
      </c>
      <c r="O298" s="17">
        <v>0</v>
      </c>
      <c r="P298" s="9">
        <f t="shared" si="31"/>
        <v>4712</v>
      </c>
      <c r="Q298" s="10">
        <v>1</v>
      </c>
      <c r="R298" s="10">
        <v>0.9474226804123711</v>
      </c>
      <c r="S298" s="32" t="s">
        <v>330</v>
      </c>
      <c r="U298" s="46"/>
      <c r="V298" s="46"/>
    </row>
    <row r="299" spans="2:22" s="16" customFormat="1" ht="15" customHeight="1" x14ac:dyDescent="0.25">
      <c r="B299" s="5" t="s">
        <v>326</v>
      </c>
      <c r="C299" s="6" t="s">
        <v>22</v>
      </c>
      <c r="D299" s="6" t="s">
        <v>335</v>
      </c>
      <c r="E299" s="7">
        <v>920</v>
      </c>
      <c r="F299" s="7">
        <v>920</v>
      </c>
      <c r="G299" s="17">
        <v>323</v>
      </c>
      <c r="H299" s="17">
        <v>565</v>
      </c>
      <c r="I299" s="17">
        <v>8</v>
      </c>
      <c r="J299" s="17">
        <v>0</v>
      </c>
      <c r="K299" s="17">
        <v>0</v>
      </c>
      <c r="L299" s="17">
        <v>0</v>
      </c>
      <c r="M299" s="8">
        <f t="shared" si="30"/>
        <v>896</v>
      </c>
      <c r="N299" s="17">
        <v>11</v>
      </c>
      <c r="O299" s="7">
        <v>0</v>
      </c>
      <c r="P299" s="9">
        <f t="shared" si="31"/>
        <v>907</v>
      </c>
      <c r="Q299" s="10">
        <v>1</v>
      </c>
      <c r="R299" s="10">
        <v>0.97391304347826091</v>
      </c>
      <c r="S299" s="32" t="s">
        <v>330</v>
      </c>
      <c r="U299" s="46"/>
      <c r="V299" s="46"/>
    </row>
    <row r="300" spans="2:22" s="16" customFormat="1" ht="15" customHeight="1" x14ac:dyDescent="0.25">
      <c r="B300" s="5" t="s">
        <v>326</v>
      </c>
      <c r="C300" s="6" t="s">
        <v>22</v>
      </c>
      <c r="D300" s="6" t="s">
        <v>336</v>
      </c>
      <c r="E300" s="17">
        <v>618</v>
      </c>
      <c r="F300" s="7">
        <v>618</v>
      </c>
      <c r="G300" s="7">
        <v>189</v>
      </c>
      <c r="H300" s="7">
        <v>396</v>
      </c>
      <c r="I300" s="7">
        <v>17</v>
      </c>
      <c r="J300" s="17">
        <v>0</v>
      </c>
      <c r="K300" s="7">
        <v>0</v>
      </c>
      <c r="L300" s="7">
        <v>0</v>
      </c>
      <c r="M300" s="8">
        <f t="shared" si="30"/>
        <v>602</v>
      </c>
      <c r="N300" s="7">
        <v>11</v>
      </c>
      <c r="O300" s="17">
        <v>0</v>
      </c>
      <c r="P300" s="9">
        <f t="shared" si="31"/>
        <v>613</v>
      </c>
      <c r="Q300" s="10">
        <v>1</v>
      </c>
      <c r="R300" s="10">
        <v>0.97411003236245952</v>
      </c>
      <c r="S300" s="32" t="s">
        <v>330</v>
      </c>
      <c r="U300" s="46"/>
      <c r="V300" s="46"/>
    </row>
    <row r="301" spans="2:22" s="16" customFormat="1" ht="15" customHeight="1" x14ac:dyDescent="0.25">
      <c r="B301" s="5" t="s">
        <v>326</v>
      </c>
      <c r="C301" s="6" t="s">
        <v>22</v>
      </c>
      <c r="D301" s="6" t="s">
        <v>337</v>
      </c>
      <c r="E301" s="7">
        <v>425</v>
      </c>
      <c r="F301" s="7">
        <v>425</v>
      </c>
      <c r="G301" s="17">
        <v>178</v>
      </c>
      <c r="H301" s="17">
        <v>201</v>
      </c>
      <c r="I301" s="17">
        <v>23</v>
      </c>
      <c r="J301" s="17">
        <v>0</v>
      </c>
      <c r="K301" s="17">
        <v>0</v>
      </c>
      <c r="L301" s="17">
        <v>0</v>
      </c>
      <c r="M301" s="8">
        <f t="shared" si="30"/>
        <v>402</v>
      </c>
      <c r="N301" s="17">
        <v>12</v>
      </c>
      <c r="O301" s="7">
        <v>0</v>
      </c>
      <c r="P301" s="9">
        <f t="shared" si="31"/>
        <v>414</v>
      </c>
      <c r="Q301" s="10">
        <v>1</v>
      </c>
      <c r="R301" s="10">
        <v>0.94588235294117651</v>
      </c>
      <c r="S301" s="32" t="s">
        <v>330</v>
      </c>
      <c r="T301" s="2"/>
      <c r="U301" s="2"/>
    </row>
    <row r="302" spans="2:22" s="16" customFormat="1" ht="15" customHeight="1" x14ac:dyDescent="0.25">
      <c r="B302" s="5" t="s">
        <v>326</v>
      </c>
      <c r="C302" s="6" t="s">
        <v>22</v>
      </c>
      <c r="D302" s="6" t="s">
        <v>338</v>
      </c>
      <c r="E302" s="17">
        <v>2980</v>
      </c>
      <c r="F302" s="7">
        <v>2980</v>
      </c>
      <c r="G302" s="7">
        <v>593</v>
      </c>
      <c r="H302" s="7">
        <v>1610</v>
      </c>
      <c r="I302" s="7">
        <v>541</v>
      </c>
      <c r="J302" s="17">
        <v>9</v>
      </c>
      <c r="K302" s="7">
        <v>0</v>
      </c>
      <c r="L302" s="7">
        <v>0</v>
      </c>
      <c r="M302" s="8">
        <f t="shared" si="30"/>
        <v>2753</v>
      </c>
      <c r="N302" s="7">
        <v>99</v>
      </c>
      <c r="O302" s="17">
        <v>0</v>
      </c>
      <c r="P302" s="9">
        <f t="shared" si="31"/>
        <v>2852</v>
      </c>
      <c r="Q302" s="10">
        <v>1</v>
      </c>
      <c r="R302" s="10">
        <v>0.92382550335570468</v>
      </c>
      <c r="S302" s="32" t="s">
        <v>330</v>
      </c>
      <c r="T302" s="2"/>
      <c r="U302" s="2"/>
    </row>
    <row r="303" spans="2:22" s="16" customFormat="1" ht="15" customHeight="1" x14ac:dyDescent="0.25">
      <c r="B303" s="5" t="s">
        <v>326</v>
      </c>
      <c r="C303" s="6" t="s">
        <v>22</v>
      </c>
      <c r="D303" s="6" t="s">
        <v>339</v>
      </c>
      <c r="E303" s="7">
        <v>320</v>
      </c>
      <c r="F303" s="7">
        <v>320</v>
      </c>
      <c r="G303" s="17">
        <v>111</v>
      </c>
      <c r="H303" s="17">
        <v>194</v>
      </c>
      <c r="I303" s="17">
        <v>0</v>
      </c>
      <c r="J303" s="17">
        <v>0</v>
      </c>
      <c r="K303" s="17">
        <v>0</v>
      </c>
      <c r="L303" s="17">
        <v>0</v>
      </c>
      <c r="M303" s="8">
        <f t="shared" si="30"/>
        <v>305</v>
      </c>
      <c r="N303" s="17">
        <v>9</v>
      </c>
      <c r="O303" s="7">
        <v>0</v>
      </c>
      <c r="P303" s="9">
        <f t="shared" si="31"/>
        <v>314</v>
      </c>
      <c r="Q303" s="10">
        <v>1</v>
      </c>
      <c r="R303" s="10">
        <v>0.953125</v>
      </c>
      <c r="S303" s="32" t="s">
        <v>330</v>
      </c>
      <c r="T303" s="2"/>
      <c r="U303" s="2"/>
    </row>
    <row r="304" spans="2:22" s="16" customFormat="1" ht="15" customHeight="1" x14ac:dyDescent="0.25">
      <c r="B304" s="5" t="s">
        <v>326</v>
      </c>
      <c r="C304" s="6" t="s">
        <v>22</v>
      </c>
      <c r="D304" s="6" t="s">
        <v>340</v>
      </c>
      <c r="E304" s="17">
        <v>970</v>
      </c>
      <c r="F304" s="17">
        <v>970</v>
      </c>
      <c r="G304" s="7">
        <v>342</v>
      </c>
      <c r="H304" s="7">
        <v>603</v>
      </c>
      <c r="I304" s="7">
        <v>1</v>
      </c>
      <c r="J304" s="17">
        <v>0</v>
      </c>
      <c r="K304" s="7">
        <v>0</v>
      </c>
      <c r="L304" s="7">
        <v>0</v>
      </c>
      <c r="M304" s="8">
        <f t="shared" si="30"/>
        <v>946</v>
      </c>
      <c r="N304" s="7">
        <v>6</v>
      </c>
      <c r="O304" s="17">
        <v>0</v>
      </c>
      <c r="P304" s="9">
        <f t="shared" si="31"/>
        <v>952</v>
      </c>
      <c r="Q304" s="10">
        <v>1</v>
      </c>
      <c r="R304" s="10">
        <v>0.97525773195876286</v>
      </c>
      <c r="S304" s="32" t="s">
        <v>330</v>
      </c>
      <c r="T304" s="2"/>
      <c r="U304" s="2"/>
    </row>
    <row r="305" spans="2:22" s="16" customFormat="1" ht="15" customHeight="1" x14ac:dyDescent="0.25">
      <c r="B305" s="5" t="s">
        <v>326</v>
      </c>
      <c r="C305" s="6" t="s">
        <v>22</v>
      </c>
      <c r="D305" s="6" t="s">
        <v>341</v>
      </c>
      <c r="E305" s="7">
        <v>265</v>
      </c>
      <c r="F305" s="7">
        <v>265</v>
      </c>
      <c r="G305" s="17">
        <v>40</v>
      </c>
      <c r="H305" s="17">
        <v>209</v>
      </c>
      <c r="I305" s="17">
        <v>8</v>
      </c>
      <c r="J305" s="17">
        <v>0</v>
      </c>
      <c r="K305" s="17">
        <v>0</v>
      </c>
      <c r="L305" s="17">
        <v>0</v>
      </c>
      <c r="M305" s="8">
        <f t="shared" si="30"/>
        <v>257</v>
      </c>
      <c r="N305" s="17">
        <v>7</v>
      </c>
      <c r="O305" s="7">
        <v>0</v>
      </c>
      <c r="P305" s="9">
        <f t="shared" si="31"/>
        <v>264</v>
      </c>
      <c r="Q305" s="10">
        <v>1</v>
      </c>
      <c r="R305" s="10">
        <v>0.96981132075471699</v>
      </c>
      <c r="S305" s="32" t="s">
        <v>330</v>
      </c>
      <c r="T305" s="2"/>
      <c r="U305" s="2"/>
    </row>
    <row r="306" spans="2:22" s="2" customFormat="1" ht="15" customHeight="1" x14ac:dyDescent="0.25">
      <c r="B306" s="5" t="s">
        <v>326</v>
      </c>
      <c r="C306" s="6" t="s">
        <v>22</v>
      </c>
      <c r="D306" s="6" t="s">
        <v>342</v>
      </c>
      <c r="E306" s="17">
        <v>985</v>
      </c>
      <c r="F306" s="17">
        <v>985</v>
      </c>
      <c r="G306" s="7">
        <v>568</v>
      </c>
      <c r="H306" s="7">
        <v>351</v>
      </c>
      <c r="I306" s="7">
        <v>53</v>
      </c>
      <c r="J306" s="17">
        <v>0</v>
      </c>
      <c r="K306" s="7">
        <v>0</v>
      </c>
      <c r="L306" s="7">
        <v>0</v>
      </c>
      <c r="M306" s="8">
        <f t="shared" si="30"/>
        <v>972</v>
      </c>
      <c r="N306" s="7">
        <v>2</v>
      </c>
      <c r="O306" s="17">
        <v>0</v>
      </c>
      <c r="P306" s="9">
        <f t="shared" si="31"/>
        <v>974</v>
      </c>
      <c r="Q306" s="10">
        <v>1</v>
      </c>
      <c r="R306" s="10">
        <v>0.98680203045685277</v>
      </c>
      <c r="S306" s="32" t="s">
        <v>330</v>
      </c>
      <c r="V306" s="16"/>
    </row>
    <row r="307" spans="2:22" s="2" customFormat="1" ht="15" customHeight="1" x14ac:dyDescent="0.25">
      <c r="B307" s="5" t="s">
        <v>326</v>
      </c>
      <c r="C307" s="6" t="s">
        <v>22</v>
      </c>
      <c r="D307" s="6" t="s">
        <v>343</v>
      </c>
      <c r="E307" s="7">
        <v>424</v>
      </c>
      <c r="F307" s="7">
        <v>424</v>
      </c>
      <c r="G307" s="17">
        <v>11</v>
      </c>
      <c r="H307" s="17">
        <v>292</v>
      </c>
      <c r="I307" s="17">
        <v>0</v>
      </c>
      <c r="J307" s="17">
        <v>0</v>
      </c>
      <c r="K307" s="17">
        <v>0</v>
      </c>
      <c r="L307" s="17">
        <v>0</v>
      </c>
      <c r="M307" s="8">
        <f t="shared" si="30"/>
        <v>303</v>
      </c>
      <c r="N307" s="17">
        <v>4</v>
      </c>
      <c r="O307" s="7">
        <v>0</v>
      </c>
      <c r="P307" s="9">
        <f t="shared" si="31"/>
        <v>307</v>
      </c>
      <c r="Q307" s="10">
        <v>1</v>
      </c>
      <c r="R307" s="10">
        <v>0.714622641509434</v>
      </c>
      <c r="S307" s="23" t="s">
        <v>330</v>
      </c>
      <c r="V307" s="16"/>
    </row>
    <row r="308" spans="2:22" s="2" customFormat="1" ht="15" customHeight="1" x14ac:dyDescent="0.25">
      <c r="B308" s="18" t="s">
        <v>160</v>
      </c>
      <c r="C308" s="19"/>
      <c r="D308" s="19"/>
      <c r="E308" s="24">
        <f>SUBTOTAL(9,E293:E307)</f>
        <v>17142</v>
      </c>
      <c r="F308" s="24">
        <f t="shared" ref="F308:P308" si="32">SUBTOTAL(9,F293:F307)</f>
        <v>17142</v>
      </c>
      <c r="G308" s="24">
        <f t="shared" si="32"/>
        <v>4631</v>
      </c>
      <c r="H308" s="24">
        <f t="shared" si="32"/>
        <v>10142</v>
      </c>
      <c r="I308" s="24">
        <f t="shared" si="32"/>
        <v>1371</v>
      </c>
      <c r="J308" s="24">
        <f t="shared" si="32"/>
        <v>11</v>
      </c>
      <c r="K308" s="24">
        <f t="shared" si="32"/>
        <v>0</v>
      </c>
      <c r="L308" s="24">
        <f t="shared" si="32"/>
        <v>0</v>
      </c>
      <c r="M308" s="24">
        <f t="shared" si="32"/>
        <v>16155</v>
      </c>
      <c r="N308" s="24">
        <f t="shared" si="32"/>
        <v>431</v>
      </c>
      <c r="O308" s="24">
        <f t="shared" si="32"/>
        <v>0</v>
      </c>
      <c r="P308" s="24">
        <f t="shared" si="32"/>
        <v>16586</v>
      </c>
      <c r="Q308" s="21">
        <f>IFERROR(F308/E308,0)</f>
        <v>1</v>
      </c>
      <c r="R308" s="21">
        <f>IFERROR(M308/E308,0)</f>
        <v>0.94242212110605528</v>
      </c>
      <c r="S308" s="45"/>
      <c r="V308" s="16"/>
    </row>
    <row r="309" spans="2:22" s="2" customFormat="1" ht="15" customHeight="1" x14ac:dyDescent="0.25">
      <c r="B309" s="5" t="s">
        <v>344</v>
      </c>
      <c r="C309" s="6" t="s">
        <v>37</v>
      </c>
      <c r="D309" s="6" t="s">
        <v>345</v>
      </c>
      <c r="E309" s="7">
        <v>1260</v>
      </c>
      <c r="F309" s="7">
        <v>1260</v>
      </c>
      <c r="G309" s="7">
        <v>227</v>
      </c>
      <c r="H309" s="7">
        <v>632</v>
      </c>
      <c r="I309" s="7">
        <v>222</v>
      </c>
      <c r="J309" s="7"/>
      <c r="K309" s="7"/>
      <c r="L309" s="7"/>
      <c r="M309" s="8">
        <f t="shared" ref="M309:M311" si="33">+SUM(G309:L309)</f>
        <v>1081</v>
      </c>
      <c r="N309" s="7">
        <v>13</v>
      </c>
      <c r="O309" s="7"/>
      <c r="P309" s="9">
        <f t="shared" ref="P309:P311" si="34">+SUM(M309:O309)</f>
        <v>1094</v>
      </c>
      <c r="Q309" s="10">
        <v>1</v>
      </c>
      <c r="R309" s="10">
        <v>0.85793650793650789</v>
      </c>
      <c r="S309" s="32"/>
      <c r="V309" s="16"/>
    </row>
    <row r="310" spans="2:22" s="2" customFormat="1" ht="15" customHeight="1" x14ac:dyDescent="0.25">
      <c r="B310" s="5" t="s">
        <v>344</v>
      </c>
      <c r="C310" s="6" t="s">
        <v>37</v>
      </c>
      <c r="D310" s="6" t="s">
        <v>346</v>
      </c>
      <c r="E310" s="7">
        <v>1100</v>
      </c>
      <c r="F310" s="7">
        <v>700</v>
      </c>
      <c r="G310" s="7">
        <v>51</v>
      </c>
      <c r="H310" s="7">
        <v>347</v>
      </c>
      <c r="I310" s="7">
        <v>233</v>
      </c>
      <c r="J310" s="7"/>
      <c r="K310" s="7"/>
      <c r="L310" s="7"/>
      <c r="M310" s="8">
        <f t="shared" si="33"/>
        <v>631</v>
      </c>
      <c r="N310" s="7">
        <v>4</v>
      </c>
      <c r="O310" s="7"/>
      <c r="P310" s="9">
        <f t="shared" si="34"/>
        <v>635</v>
      </c>
      <c r="Q310" s="10">
        <v>0.63636363636363635</v>
      </c>
      <c r="R310" s="10">
        <v>0.57363636363636361</v>
      </c>
      <c r="S310" s="23" t="s">
        <v>347</v>
      </c>
      <c r="V310" s="16"/>
    </row>
    <row r="311" spans="2:22" s="2" customFormat="1" ht="15" customHeight="1" x14ac:dyDescent="0.25">
      <c r="B311" s="5" t="s">
        <v>344</v>
      </c>
      <c r="C311" s="6" t="s">
        <v>37</v>
      </c>
      <c r="D311" s="6" t="s">
        <v>348</v>
      </c>
      <c r="E311" s="7">
        <v>1215</v>
      </c>
      <c r="F311" s="7">
        <v>1215</v>
      </c>
      <c r="G311" s="7">
        <v>266</v>
      </c>
      <c r="H311" s="7">
        <v>925</v>
      </c>
      <c r="I311" s="7">
        <v>24</v>
      </c>
      <c r="J311" s="7"/>
      <c r="K311" s="7"/>
      <c r="L311" s="7"/>
      <c r="M311" s="8">
        <f t="shared" si="33"/>
        <v>1215</v>
      </c>
      <c r="N311" s="7"/>
      <c r="O311" s="7"/>
      <c r="P311" s="9">
        <f t="shared" si="34"/>
        <v>1215</v>
      </c>
      <c r="Q311" s="10">
        <v>1</v>
      </c>
      <c r="R311" s="10">
        <v>1</v>
      </c>
      <c r="S311" s="23" t="s">
        <v>349</v>
      </c>
      <c r="V311" s="16"/>
    </row>
    <row r="312" spans="2:22" s="2" customFormat="1" ht="15" customHeight="1" x14ac:dyDescent="0.25">
      <c r="B312" s="18" t="s">
        <v>160</v>
      </c>
      <c r="C312" s="19"/>
      <c r="D312" s="19"/>
      <c r="E312" s="24">
        <f>SUBTOTAL(9,E309:E311)</f>
        <v>3575</v>
      </c>
      <c r="F312" s="24">
        <f t="shared" ref="F312:P312" si="35">SUBTOTAL(9,F309:F311)</f>
        <v>3175</v>
      </c>
      <c r="G312" s="24">
        <f t="shared" si="35"/>
        <v>544</v>
      </c>
      <c r="H312" s="24">
        <f t="shared" si="35"/>
        <v>1904</v>
      </c>
      <c r="I312" s="24">
        <f t="shared" si="35"/>
        <v>479</v>
      </c>
      <c r="J312" s="24">
        <f t="shared" si="35"/>
        <v>0</v>
      </c>
      <c r="K312" s="24">
        <f t="shared" si="35"/>
        <v>0</v>
      </c>
      <c r="L312" s="24">
        <f t="shared" si="35"/>
        <v>0</v>
      </c>
      <c r="M312" s="24">
        <f t="shared" si="35"/>
        <v>2927</v>
      </c>
      <c r="N312" s="24">
        <f t="shared" si="35"/>
        <v>17</v>
      </c>
      <c r="O312" s="24">
        <f t="shared" si="35"/>
        <v>0</v>
      </c>
      <c r="P312" s="24">
        <f t="shared" si="35"/>
        <v>2944</v>
      </c>
      <c r="Q312" s="21">
        <f>IFERROR(F312/E312,0)</f>
        <v>0.88811188811188813</v>
      </c>
      <c r="R312" s="21">
        <f>IFERROR(M312/E312,0)</f>
        <v>0.81874125874125869</v>
      </c>
      <c r="S312" s="25"/>
      <c r="V312" s="16"/>
    </row>
    <row r="313" spans="2:22" s="2" customFormat="1" ht="15" customHeight="1" x14ac:dyDescent="0.25">
      <c r="B313" s="5" t="s">
        <v>350</v>
      </c>
      <c r="C313" s="6" t="s">
        <v>22</v>
      </c>
      <c r="D313" s="6" t="s">
        <v>351</v>
      </c>
      <c r="E313" s="7">
        <v>5510</v>
      </c>
      <c r="F313" s="7">
        <v>5097</v>
      </c>
      <c r="G313" s="7">
        <v>921</v>
      </c>
      <c r="H313" s="7">
        <v>1965</v>
      </c>
      <c r="I313" s="7">
        <v>1579</v>
      </c>
      <c r="J313" s="7">
        <v>134</v>
      </c>
      <c r="K313" s="7">
        <v>31</v>
      </c>
      <c r="L313" s="7"/>
      <c r="M313" s="8">
        <f>+SUM(G313:L313)</f>
        <v>4630</v>
      </c>
      <c r="N313" s="7">
        <v>149</v>
      </c>
      <c r="O313" s="7">
        <v>0</v>
      </c>
      <c r="P313" s="9">
        <f>+SUM(M313:O313)</f>
        <v>4779</v>
      </c>
      <c r="Q313" s="10">
        <v>0.92504537205081672</v>
      </c>
      <c r="R313" s="10">
        <v>0.84029038112522692</v>
      </c>
      <c r="S313" s="5"/>
      <c r="V313" s="16"/>
    </row>
    <row r="314" spans="2:22" s="2" customFormat="1" ht="15" customHeight="1" x14ac:dyDescent="0.25">
      <c r="B314" s="18" t="s">
        <v>160</v>
      </c>
      <c r="C314" s="35"/>
      <c r="D314" s="35"/>
      <c r="E314" s="24">
        <f>SUBTOTAL(9,E313)</f>
        <v>5510</v>
      </c>
      <c r="F314" s="24">
        <f t="shared" ref="F314:P314" si="36">SUBTOTAL(9,F313)</f>
        <v>5097</v>
      </c>
      <c r="G314" s="24">
        <f t="shared" si="36"/>
        <v>921</v>
      </c>
      <c r="H314" s="24">
        <f t="shared" si="36"/>
        <v>1965</v>
      </c>
      <c r="I314" s="24">
        <f t="shared" si="36"/>
        <v>1579</v>
      </c>
      <c r="J314" s="24">
        <f t="shared" si="36"/>
        <v>134</v>
      </c>
      <c r="K314" s="24">
        <f t="shared" si="36"/>
        <v>31</v>
      </c>
      <c r="L314" s="24">
        <f t="shared" si="36"/>
        <v>0</v>
      </c>
      <c r="M314" s="24">
        <f t="shared" si="36"/>
        <v>4630</v>
      </c>
      <c r="N314" s="24">
        <f t="shared" si="36"/>
        <v>149</v>
      </c>
      <c r="O314" s="24">
        <f t="shared" si="36"/>
        <v>0</v>
      </c>
      <c r="P314" s="24">
        <f t="shared" si="36"/>
        <v>4779</v>
      </c>
      <c r="Q314" s="21">
        <f>IFERROR(F314/E314,0)</f>
        <v>0.92504537205081672</v>
      </c>
      <c r="R314" s="21">
        <f>IFERROR(M314/E314,0)</f>
        <v>0.84029038112522692</v>
      </c>
      <c r="S314" s="18"/>
      <c r="V314" s="16"/>
    </row>
    <row r="315" spans="2:22" s="2" customFormat="1" ht="15" customHeight="1" x14ac:dyDescent="0.25">
      <c r="B315" s="5" t="s">
        <v>352</v>
      </c>
      <c r="C315" s="6" t="s">
        <v>37</v>
      </c>
      <c r="D315" s="6" t="s">
        <v>353</v>
      </c>
      <c r="E315" s="7">
        <v>3600</v>
      </c>
      <c r="F315" s="7">
        <v>3500</v>
      </c>
      <c r="G315" s="7">
        <v>399</v>
      </c>
      <c r="H315" s="7">
        <v>3076</v>
      </c>
      <c r="I315" s="7">
        <v>0</v>
      </c>
      <c r="J315" s="7">
        <v>0</v>
      </c>
      <c r="K315" s="7">
        <v>0</v>
      </c>
      <c r="L315" s="7">
        <v>0</v>
      </c>
      <c r="M315" s="8">
        <f t="shared" ref="M315:M317" si="37">+SUM(G315:L315)</f>
        <v>3475</v>
      </c>
      <c r="N315" s="7">
        <v>49</v>
      </c>
      <c r="O315" s="7">
        <v>17</v>
      </c>
      <c r="P315" s="9">
        <f t="shared" ref="P315:P317" si="38">+SUM(M315:O315)</f>
        <v>3541</v>
      </c>
      <c r="Q315" s="10">
        <v>0.97222222222222221</v>
      </c>
      <c r="R315" s="10">
        <v>0.96527777777777779</v>
      </c>
      <c r="S315" s="5"/>
      <c r="V315" s="16"/>
    </row>
    <row r="316" spans="2:22" s="2" customFormat="1" ht="15" customHeight="1" x14ac:dyDescent="0.25">
      <c r="B316" s="5" t="s">
        <v>352</v>
      </c>
      <c r="C316" s="6" t="s">
        <v>37</v>
      </c>
      <c r="D316" s="6" t="s">
        <v>354</v>
      </c>
      <c r="E316" s="17">
        <v>2250</v>
      </c>
      <c r="F316" s="17">
        <v>2150</v>
      </c>
      <c r="G316" s="17">
        <v>436</v>
      </c>
      <c r="H316" s="17">
        <v>1412</v>
      </c>
      <c r="I316" s="17">
        <v>278</v>
      </c>
      <c r="J316" s="17">
        <v>0</v>
      </c>
      <c r="K316" s="17">
        <v>0</v>
      </c>
      <c r="L316" s="17">
        <v>0</v>
      </c>
      <c r="M316" s="8">
        <f t="shared" si="37"/>
        <v>2126</v>
      </c>
      <c r="N316" s="17">
        <v>36</v>
      </c>
      <c r="O316" s="17">
        <v>10</v>
      </c>
      <c r="P316" s="9">
        <f t="shared" si="38"/>
        <v>2172</v>
      </c>
      <c r="Q316" s="10">
        <v>0.9555555555555556</v>
      </c>
      <c r="R316" s="10">
        <v>0.94488888888888889</v>
      </c>
      <c r="S316" s="5"/>
      <c r="V316" s="16"/>
    </row>
    <row r="317" spans="2:22" s="2" customFormat="1" ht="15" customHeight="1" x14ac:dyDescent="0.25">
      <c r="B317" s="5" t="s">
        <v>352</v>
      </c>
      <c r="C317" s="6" t="s">
        <v>37</v>
      </c>
      <c r="D317" s="6" t="s">
        <v>355</v>
      </c>
      <c r="E317" s="7">
        <v>1900</v>
      </c>
      <c r="F317" s="7">
        <v>1700</v>
      </c>
      <c r="G317" s="7">
        <v>99</v>
      </c>
      <c r="H317" s="7">
        <v>1292</v>
      </c>
      <c r="I317" s="7">
        <v>161</v>
      </c>
      <c r="J317" s="7">
        <v>0</v>
      </c>
      <c r="K317" s="7">
        <v>0</v>
      </c>
      <c r="L317" s="7">
        <v>0</v>
      </c>
      <c r="M317" s="8">
        <f t="shared" si="37"/>
        <v>1552</v>
      </c>
      <c r="N317" s="7">
        <v>45</v>
      </c>
      <c r="O317" s="7">
        <v>8</v>
      </c>
      <c r="P317" s="9">
        <f t="shared" si="38"/>
        <v>1605</v>
      </c>
      <c r="Q317" s="10">
        <v>0.89473684210526316</v>
      </c>
      <c r="R317" s="10">
        <v>0.81684210526315792</v>
      </c>
      <c r="S317" s="5"/>
      <c r="V317" s="16"/>
    </row>
    <row r="318" spans="2:22" s="2" customFormat="1" ht="15" customHeight="1" x14ac:dyDescent="0.25">
      <c r="B318" s="18" t="s">
        <v>160</v>
      </c>
      <c r="C318" s="35"/>
      <c r="D318" s="35"/>
      <c r="E318" s="24">
        <f>SUBTOTAL(9,E315:E317)</f>
        <v>7750</v>
      </c>
      <c r="F318" s="24">
        <f t="shared" ref="F318:P318" si="39">SUBTOTAL(9,F315:F317)</f>
        <v>7350</v>
      </c>
      <c r="G318" s="24">
        <f t="shared" si="39"/>
        <v>934</v>
      </c>
      <c r="H318" s="24">
        <f t="shared" si="39"/>
        <v>5780</v>
      </c>
      <c r="I318" s="24">
        <f t="shared" si="39"/>
        <v>439</v>
      </c>
      <c r="J318" s="24">
        <f t="shared" si="39"/>
        <v>0</v>
      </c>
      <c r="K318" s="24">
        <f t="shared" si="39"/>
        <v>0</v>
      </c>
      <c r="L318" s="24">
        <f t="shared" si="39"/>
        <v>0</v>
      </c>
      <c r="M318" s="24">
        <f t="shared" si="39"/>
        <v>7153</v>
      </c>
      <c r="N318" s="24">
        <f t="shared" si="39"/>
        <v>130</v>
      </c>
      <c r="O318" s="24">
        <f t="shared" si="39"/>
        <v>35</v>
      </c>
      <c r="P318" s="24">
        <f t="shared" si="39"/>
        <v>7318</v>
      </c>
      <c r="Q318" s="21">
        <f>IFERROR(F318/E318,0)</f>
        <v>0.94838709677419353</v>
      </c>
      <c r="R318" s="21">
        <f>IFERROR(M318/E318,0)</f>
        <v>0.92296774193548392</v>
      </c>
      <c r="S318" s="19"/>
      <c r="V318" s="16"/>
    </row>
    <row r="319" spans="2:22" s="2" customFormat="1" ht="15" customHeight="1" x14ac:dyDescent="0.25">
      <c r="B319" s="5" t="s">
        <v>356</v>
      </c>
      <c r="C319" s="6" t="s">
        <v>357</v>
      </c>
      <c r="D319" s="6" t="s">
        <v>358</v>
      </c>
      <c r="E319" s="7">
        <v>2200</v>
      </c>
      <c r="F319" s="7">
        <v>2023</v>
      </c>
      <c r="G319" s="7">
        <v>572</v>
      </c>
      <c r="H319" s="7">
        <v>582</v>
      </c>
      <c r="I319" s="7">
        <v>4</v>
      </c>
      <c r="J319" s="7">
        <v>0</v>
      </c>
      <c r="K319" s="7">
        <v>0</v>
      </c>
      <c r="L319" s="7">
        <v>0</v>
      </c>
      <c r="M319" s="8">
        <f>+SUM(G319:L319)</f>
        <v>1158</v>
      </c>
      <c r="N319" s="7">
        <v>0</v>
      </c>
      <c r="O319" s="7">
        <v>0</v>
      </c>
      <c r="P319" s="9">
        <f>+SUM(M319:O319)</f>
        <v>1158</v>
      </c>
      <c r="Q319" s="10">
        <v>0.91954545454545455</v>
      </c>
      <c r="R319" s="10">
        <v>0.52636363636363637</v>
      </c>
      <c r="S319" s="32"/>
      <c r="V319" s="16"/>
    </row>
    <row r="320" spans="2:22" s="2" customFormat="1" ht="15" customHeight="1" x14ac:dyDescent="0.25">
      <c r="B320" s="18" t="s">
        <v>160</v>
      </c>
      <c r="C320" s="35"/>
      <c r="D320" s="35"/>
      <c r="E320" s="47">
        <f>SUBTOTAL(9,E319)</f>
        <v>2200</v>
      </c>
      <c r="F320" s="47">
        <f t="shared" ref="F320:P320" si="40">SUBTOTAL(9,F319)</f>
        <v>2023</v>
      </c>
      <c r="G320" s="47">
        <f t="shared" si="40"/>
        <v>572</v>
      </c>
      <c r="H320" s="47">
        <f t="shared" si="40"/>
        <v>582</v>
      </c>
      <c r="I320" s="47">
        <f t="shared" si="40"/>
        <v>4</v>
      </c>
      <c r="J320" s="47">
        <f t="shared" si="40"/>
        <v>0</v>
      </c>
      <c r="K320" s="47">
        <f t="shared" si="40"/>
        <v>0</v>
      </c>
      <c r="L320" s="47">
        <f t="shared" si="40"/>
        <v>0</v>
      </c>
      <c r="M320" s="47">
        <f t="shared" si="40"/>
        <v>1158</v>
      </c>
      <c r="N320" s="47">
        <f t="shared" si="40"/>
        <v>0</v>
      </c>
      <c r="O320" s="47">
        <f t="shared" si="40"/>
        <v>0</v>
      </c>
      <c r="P320" s="47">
        <f t="shared" si="40"/>
        <v>1158</v>
      </c>
      <c r="Q320" s="21">
        <f>IFERROR(F320/E320,0)</f>
        <v>0.91954545454545455</v>
      </c>
      <c r="R320" s="21">
        <f>IFERROR(M320/E320,0)</f>
        <v>0.52636363636363637</v>
      </c>
      <c r="S320" s="48"/>
      <c r="V320" s="16"/>
    </row>
    <row r="321" spans="2:22" s="2" customFormat="1" ht="15" customHeight="1" x14ac:dyDescent="0.25">
      <c r="B321" s="5" t="s">
        <v>359</v>
      </c>
      <c r="C321" s="6" t="s">
        <v>37</v>
      </c>
      <c r="D321" s="6" t="s">
        <v>360</v>
      </c>
      <c r="E321" s="17">
        <v>4475</v>
      </c>
      <c r="F321" s="17">
        <v>4415</v>
      </c>
      <c r="G321" s="17">
        <v>683</v>
      </c>
      <c r="H321" s="17">
        <v>2855</v>
      </c>
      <c r="I321" s="17">
        <v>807</v>
      </c>
      <c r="J321" s="17">
        <v>78</v>
      </c>
      <c r="K321" s="17">
        <v>1</v>
      </c>
      <c r="L321" s="17">
        <v>0</v>
      </c>
      <c r="M321" s="8">
        <f t="shared" ref="M321:M375" si="41">+SUM(G321:L321)</f>
        <v>4424</v>
      </c>
      <c r="N321" s="17">
        <v>165</v>
      </c>
      <c r="O321" s="7">
        <v>2</v>
      </c>
      <c r="P321" s="9">
        <f t="shared" ref="P321:P375" si="42">+SUM(M321:O321)</f>
        <v>4591</v>
      </c>
      <c r="Q321" s="10">
        <v>0.98659217877094973</v>
      </c>
      <c r="R321" s="10">
        <v>0.98860335195530724</v>
      </c>
      <c r="S321" s="32"/>
      <c r="V321" s="16"/>
    </row>
    <row r="322" spans="2:22" s="2" customFormat="1" ht="15" customHeight="1" x14ac:dyDescent="0.25">
      <c r="B322" s="5" t="s">
        <v>359</v>
      </c>
      <c r="C322" s="6" t="s">
        <v>37</v>
      </c>
      <c r="D322" s="6" t="s">
        <v>361</v>
      </c>
      <c r="E322" s="17">
        <v>9568</v>
      </c>
      <c r="F322" s="17">
        <v>9306</v>
      </c>
      <c r="G322" s="17">
        <v>1733</v>
      </c>
      <c r="H322" s="17">
        <v>4493</v>
      </c>
      <c r="I322" s="17">
        <v>3073</v>
      </c>
      <c r="J322" s="17">
        <v>259</v>
      </c>
      <c r="K322" s="17">
        <v>0</v>
      </c>
      <c r="L322" s="17">
        <v>0</v>
      </c>
      <c r="M322" s="8">
        <f t="shared" si="41"/>
        <v>9558</v>
      </c>
      <c r="N322" s="17">
        <v>431</v>
      </c>
      <c r="O322" s="7">
        <v>4</v>
      </c>
      <c r="P322" s="9">
        <f t="shared" si="42"/>
        <v>9993</v>
      </c>
      <c r="Q322" s="10">
        <v>0.97261705685618727</v>
      </c>
      <c r="R322" s="10">
        <v>0.9989548494983278</v>
      </c>
      <c r="S322" s="23"/>
      <c r="V322" s="16"/>
    </row>
    <row r="323" spans="2:22" s="2" customFormat="1" ht="15" customHeight="1" x14ac:dyDescent="0.25">
      <c r="B323" s="5" t="s">
        <v>359</v>
      </c>
      <c r="C323" s="6" t="s">
        <v>22</v>
      </c>
      <c r="D323" s="6" t="s">
        <v>362</v>
      </c>
      <c r="E323" s="17">
        <v>58789</v>
      </c>
      <c r="F323" s="17">
        <v>57627</v>
      </c>
      <c r="G323" s="17">
        <v>5927</v>
      </c>
      <c r="H323" s="17">
        <v>13783</v>
      </c>
      <c r="I323" s="17">
        <v>22807</v>
      </c>
      <c r="J323" s="17">
        <v>11316</v>
      </c>
      <c r="K323" s="17">
        <v>4941</v>
      </c>
      <c r="L323" s="17">
        <v>0</v>
      </c>
      <c r="M323" s="8">
        <f t="shared" si="41"/>
        <v>58774</v>
      </c>
      <c r="N323" s="17">
        <v>2122</v>
      </c>
      <c r="O323" s="7">
        <v>5</v>
      </c>
      <c r="P323" s="9">
        <f t="shared" si="42"/>
        <v>60901</v>
      </c>
      <c r="Q323" s="10">
        <v>0.9802343975913862</v>
      </c>
      <c r="R323" s="10">
        <v>0.99974485022708326</v>
      </c>
      <c r="S323" s="23"/>
      <c r="V323" s="16"/>
    </row>
    <row r="324" spans="2:22" s="2" customFormat="1" ht="15" customHeight="1" x14ac:dyDescent="0.25">
      <c r="B324" s="5" t="s">
        <v>359</v>
      </c>
      <c r="C324" s="6" t="s">
        <v>22</v>
      </c>
      <c r="D324" s="6" t="s">
        <v>363</v>
      </c>
      <c r="E324" s="17">
        <v>175</v>
      </c>
      <c r="F324" s="17">
        <v>170</v>
      </c>
      <c r="G324" s="17">
        <v>65</v>
      </c>
      <c r="H324" s="17">
        <v>103</v>
      </c>
      <c r="I324" s="17">
        <v>3</v>
      </c>
      <c r="J324" s="17">
        <v>0</v>
      </c>
      <c r="K324" s="17">
        <v>0</v>
      </c>
      <c r="L324" s="17">
        <v>0</v>
      </c>
      <c r="M324" s="8">
        <f t="shared" si="41"/>
        <v>171</v>
      </c>
      <c r="N324" s="17">
        <v>12</v>
      </c>
      <c r="O324" s="7">
        <v>0</v>
      </c>
      <c r="P324" s="9">
        <f t="shared" si="42"/>
        <v>183</v>
      </c>
      <c r="Q324" s="10">
        <v>0.97142857142857142</v>
      </c>
      <c r="R324" s="10">
        <v>0.97714285714285709</v>
      </c>
      <c r="S324" s="23"/>
      <c r="V324" s="16"/>
    </row>
    <row r="325" spans="2:22" s="2" customFormat="1" ht="15" customHeight="1" x14ac:dyDescent="0.25">
      <c r="B325" s="5" t="s">
        <v>359</v>
      </c>
      <c r="C325" s="6" t="s">
        <v>37</v>
      </c>
      <c r="D325" s="6" t="s">
        <v>364</v>
      </c>
      <c r="E325" s="17">
        <v>2575</v>
      </c>
      <c r="F325" s="17">
        <v>2539</v>
      </c>
      <c r="G325" s="17">
        <v>487</v>
      </c>
      <c r="H325" s="17">
        <v>1393</v>
      </c>
      <c r="I325" s="17">
        <v>684</v>
      </c>
      <c r="J325" s="17">
        <v>4</v>
      </c>
      <c r="K325" s="17">
        <v>0</v>
      </c>
      <c r="L325" s="17">
        <v>0</v>
      </c>
      <c r="M325" s="8">
        <f t="shared" si="41"/>
        <v>2568</v>
      </c>
      <c r="N325" s="17">
        <v>92</v>
      </c>
      <c r="O325" s="7">
        <v>2</v>
      </c>
      <c r="P325" s="9">
        <f t="shared" si="42"/>
        <v>2662</v>
      </c>
      <c r="Q325" s="10">
        <v>0.98601941747572819</v>
      </c>
      <c r="R325" s="10">
        <v>0.99728155339805824</v>
      </c>
      <c r="S325" s="23"/>
      <c r="V325" s="16"/>
    </row>
    <row r="326" spans="2:22" s="2" customFormat="1" ht="15" customHeight="1" x14ac:dyDescent="0.25">
      <c r="B326" s="5" t="s">
        <v>359</v>
      </c>
      <c r="C326" s="6" t="s">
        <v>22</v>
      </c>
      <c r="D326" s="6" t="s">
        <v>365</v>
      </c>
      <c r="E326" s="17">
        <v>389</v>
      </c>
      <c r="F326" s="17">
        <v>389</v>
      </c>
      <c r="G326" s="17">
        <v>154</v>
      </c>
      <c r="H326" s="17">
        <v>165</v>
      </c>
      <c r="I326" s="17">
        <v>21</v>
      </c>
      <c r="J326" s="17">
        <v>0</v>
      </c>
      <c r="K326" s="17">
        <v>0</v>
      </c>
      <c r="L326" s="17">
        <v>0</v>
      </c>
      <c r="M326" s="8">
        <f t="shared" si="41"/>
        <v>340</v>
      </c>
      <c r="N326" s="17">
        <v>18</v>
      </c>
      <c r="O326" s="7">
        <v>0</v>
      </c>
      <c r="P326" s="9">
        <f t="shared" si="42"/>
        <v>358</v>
      </c>
      <c r="Q326" s="10">
        <v>1</v>
      </c>
      <c r="R326" s="10">
        <v>0.87403598971722363</v>
      </c>
      <c r="S326" s="23"/>
      <c r="V326" s="16"/>
    </row>
    <row r="327" spans="2:22" s="2" customFormat="1" ht="15" customHeight="1" x14ac:dyDescent="0.25">
      <c r="B327" s="5" t="s">
        <v>359</v>
      </c>
      <c r="C327" s="6" t="s">
        <v>22</v>
      </c>
      <c r="D327" s="6" t="s">
        <v>366</v>
      </c>
      <c r="E327" s="17">
        <v>39113</v>
      </c>
      <c r="F327" s="17">
        <v>38079</v>
      </c>
      <c r="G327" s="17">
        <v>4025</v>
      </c>
      <c r="H327" s="17">
        <v>19342</v>
      </c>
      <c r="I327" s="17">
        <v>12596</v>
      </c>
      <c r="J327" s="17">
        <v>2577</v>
      </c>
      <c r="K327" s="17">
        <v>481</v>
      </c>
      <c r="L327" s="17">
        <v>0</v>
      </c>
      <c r="M327" s="8">
        <f t="shared" si="41"/>
        <v>39021</v>
      </c>
      <c r="N327" s="17">
        <v>1313</v>
      </c>
      <c r="O327" s="7">
        <v>9</v>
      </c>
      <c r="P327" s="9">
        <f t="shared" si="42"/>
        <v>40343</v>
      </c>
      <c r="Q327" s="10">
        <v>0.9735637767494183</v>
      </c>
      <c r="R327" s="10">
        <v>0.99764784087132152</v>
      </c>
      <c r="S327" s="23"/>
      <c r="V327" s="16"/>
    </row>
    <row r="328" spans="2:22" s="2" customFormat="1" ht="15" customHeight="1" x14ac:dyDescent="0.25">
      <c r="B328" s="5" t="s">
        <v>359</v>
      </c>
      <c r="C328" s="6" t="s">
        <v>22</v>
      </c>
      <c r="D328" s="6" t="s">
        <v>367</v>
      </c>
      <c r="E328" s="17">
        <v>38392</v>
      </c>
      <c r="F328" s="17">
        <v>37334</v>
      </c>
      <c r="G328" s="17">
        <v>2842</v>
      </c>
      <c r="H328" s="17">
        <v>24037</v>
      </c>
      <c r="I328" s="17">
        <v>9344</v>
      </c>
      <c r="J328" s="17">
        <v>2017</v>
      </c>
      <c r="K328" s="17">
        <v>127</v>
      </c>
      <c r="L328" s="17">
        <v>1</v>
      </c>
      <c r="M328" s="8">
        <f t="shared" si="41"/>
        <v>38368</v>
      </c>
      <c r="N328" s="17">
        <v>1324</v>
      </c>
      <c r="O328" s="7">
        <v>12</v>
      </c>
      <c r="P328" s="9">
        <f t="shared" si="42"/>
        <v>39704</v>
      </c>
      <c r="Q328" s="10">
        <v>0.97244217545321943</v>
      </c>
      <c r="R328" s="10">
        <v>0.99937486976453427</v>
      </c>
      <c r="S328" s="23"/>
      <c r="V328" s="16"/>
    </row>
    <row r="329" spans="2:22" s="2" customFormat="1" ht="15" customHeight="1" x14ac:dyDescent="0.25">
      <c r="B329" s="5" t="s">
        <v>359</v>
      </c>
      <c r="C329" s="6" t="s">
        <v>22</v>
      </c>
      <c r="D329" s="6" t="s">
        <v>368</v>
      </c>
      <c r="E329" s="17">
        <v>1441</v>
      </c>
      <c r="F329" s="17">
        <v>1413</v>
      </c>
      <c r="G329" s="17">
        <v>294</v>
      </c>
      <c r="H329" s="17">
        <v>1110</v>
      </c>
      <c r="I329" s="17">
        <v>36</v>
      </c>
      <c r="J329" s="17">
        <v>0</v>
      </c>
      <c r="K329" s="17">
        <v>0</v>
      </c>
      <c r="L329" s="17">
        <v>0</v>
      </c>
      <c r="M329" s="8">
        <f t="shared" si="41"/>
        <v>1440</v>
      </c>
      <c r="N329" s="17">
        <v>74</v>
      </c>
      <c r="O329" s="7">
        <v>0</v>
      </c>
      <c r="P329" s="9">
        <f t="shared" si="42"/>
        <v>1514</v>
      </c>
      <c r="Q329" s="10">
        <v>0.98056904927133937</v>
      </c>
      <c r="R329" s="10">
        <v>0.99930603747397639</v>
      </c>
      <c r="S329" s="23"/>
      <c r="V329" s="16"/>
    </row>
    <row r="330" spans="2:22" s="2" customFormat="1" ht="15" customHeight="1" x14ac:dyDescent="0.25">
      <c r="B330" s="5" t="s">
        <v>359</v>
      </c>
      <c r="C330" s="6" t="s">
        <v>22</v>
      </c>
      <c r="D330" s="6" t="s">
        <v>369</v>
      </c>
      <c r="E330" s="17">
        <v>9457</v>
      </c>
      <c r="F330" s="17">
        <v>9328</v>
      </c>
      <c r="G330" s="17">
        <v>222</v>
      </c>
      <c r="H330" s="17">
        <v>7771</v>
      </c>
      <c r="I330" s="17">
        <v>1106</v>
      </c>
      <c r="J330" s="17">
        <v>255</v>
      </c>
      <c r="K330" s="17">
        <v>2</v>
      </c>
      <c r="L330" s="17">
        <v>1</v>
      </c>
      <c r="M330" s="8">
        <f t="shared" si="41"/>
        <v>9357</v>
      </c>
      <c r="N330" s="17">
        <v>416</v>
      </c>
      <c r="O330" s="7">
        <v>0</v>
      </c>
      <c r="P330" s="9">
        <f t="shared" si="42"/>
        <v>9773</v>
      </c>
      <c r="Q330" s="10">
        <v>0.98635931056360371</v>
      </c>
      <c r="R330" s="10">
        <v>0.98942582214232844</v>
      </c>
      <c r="S330" s="23"/>
      <c r="V330" s="16"/>
    </row>
    <row r="331" spans="2:22" s="2" customFormat="1" ht="15" customHeight="1" x14ac:dyDescent="0.25">
      <c r="B331" s="5" t="s">
        <v>359</v>
      </c>
      <c r="C331" s="6" t="s">
        <v>37</v>
      </c>
      <c r="D331" s="6" t="s">
        <v>370</v>
      </c>
      <c r="E331" s="17">
        <v>41023</v>
      </c>
      <c r="F331" s="17">
        <v>40219</v>
      </c>
      <c r="G331" s="17">
        <v>1227</v>
      </c>
      <c r="H331" s="17">
        <v>13542</v>
      </c>
      <c r="I331" s="17">
        <v>15296</v>
      </c>
      <c r="J331" s="17">
        <v>7134</v>
      </c>
      <c r="K331" s="17">
        <v>2361</v>
      </c>
      <c r="L331" s="17">
        <v>1440</v>
      </c>
      <c r="M331" s="8">
        <f t="shared" si="41"/>
        <v>41000</v>
      </c>
      <c r="N331" s="17">
        <v>1430</v>
      </c>
      <c r="O331" s="7">
        <v>6</v>
      </c>
      <c r="P331" s="9">
        <f t="shared" si="42"/>
        <v>42436</v>
      </c>
      <c r="Q331" s="10">
        <v>0.98040123832971748</v>
      </c>
      <c r="R331" s="10">
        <v>0.99943933890744219</v>
      </c>
      <c r="S331" s="23"/>
      <c r="V331" s="16"/>
    </row>
    <row r="332" spans="2:22" s="2" customFormat="1" ht="15" customHeight="1" x14ac:dyDescent="0.25">
      <c r="B332" s="5" t="s">
        <v>359</v>
      </c>
      <c r="C332" s="6" t="s">
        <v>37</v>
      </c>
      <c r="D332" s="6" t="s">
        <v>371</v>
      </c>
      <c r="E332" s="17">
        <v>28983</v>
      </c>
      <c r="F332" s="17">
        <v>28183</v>
      </c>
      <c r="G332" s="17">
        <v>850</v>
      </c>
      <c r="H332" s="17">
        <v>7120</v>
      </c>
      <c r="I332" s="17">
        <v>11535</v>
      </c>
      <c r="J332" s="17">
        <v>6920</v>
      </c>
      <c r="K332" s="17">
        <v>1871</v>
      </c>
      <c r="L332" s="17">
        <v>593</v>
      </c>
      <c r="M332" s="8">
        <f t="shared" si="41"/>
        <v>28889</v>
      </c>
      <c r="N332" s="17">
        <v>722</v>
      </c>
      <c r="O332" s="7">
        <v>14</v>
      </c>
      <c r="P332" s="9">
        <f t="shared" si="42"/>
        <v>29625</v>
      </c>
      <c r="Q332" s="10">
        <v>0.972397612393472</v>
      </c>
      <c r="R332" s="10">
        <v>0.99675671945623301</v>
      </c>
      <c r="S332" s="23"/>
      <c r="V332" s="16"/>
    </row>
    <row r="333" spans="2:22" s="2" customFormat="1" ht="15" customHeight="1" x14ac:dyDescent="0.25">
      <c r="B333" s="5" t="s">
        <v>359</v>
      </c>
      <c r="C333" s="6" t="s">
        <v>22</v>
      </c>
      <c r="D333" s="6" t="s">
        <v>372</v>
      </c>
      <c r="E333" s="17">
        <v>14037</v>
      </c>
      <c r="F333" s="17">
        <v>13729</v>
      </c>
      <c r="G333" s="17">
        <v>1452</v>
      </c>
      <c r="H333" s="17">
        <v>6988</v>
      </c>
      <c r="I333" s="17">
        <v>5358</v>
      </c>
      <c r="J333" s="17">
        <v>19</v>
      </c>
      <c r="K333" s="17">
        <v>0</v>
      </c>
      <c r="L333" s="17">
        <v>4</v>
      </c>
      <c r="M333" s="8">
        <f t="shared" si="41"/>
        <v>13821</v>
      </c>
      <c r="N333" s="17">
        <v>501</v>
      </c>
      <c r="O333" s="7">
        <v>4</v>
      </c>
      <c r="P333" s="9">
        <f t="shared" si="42"/>
        <v>14326</v>
      </c>
      <c r="Q333" s="10">
        <v>0.9780579895989171</v>
      </c>
      <c r="R333" s="10">
        <v>0.98461209660183802</v>
      </c>
      <c r="S333" s="23"/>
      <c r="V333" s="16"/>
    </row>
    <row r="334" spans="2:22" s="2" customFormat="1" ht="15" customHeight="1" x14ac:dyDescent="0.25">
      <c r="B334" s="5" t="s">
        <v>359</v>
      </c>
      <c r="C334" s="6" t="s">
        <v>22</v>
      </c>
      <c r="D334" s="6" t="s">
        <v>373</v>
      </c>
      <c r="E334" s="17">
        <v>471</v>
      </c>
      <c r="F334" s="17">
        <v>458</v>
      </c>
      <c r="G334" s="17">
        <v>86</v>
      </c>
      <c r="H334" s="17">
        <v>376</v>
      </c>
      <c r="I334" s="17">
        <v>6</v>
      </c>
      <c r="J334" s="17">
        <v>2</v>
      </c>
      <c r="K334" s="17">
        <v>0</v>
      </c>
      <c r="L334" s="17">
        <v>0</v>
      </c>
      <c r="M334" s="8">
        <f t="shared" si="41"/>
        <v>470</v>
      </c>
      <c r="N334" s="17">
        <v>19</v>
      </c>
      <c r="O334" s="7">
        <v>0</v>
      </c>
      <c r="P334" s="9">
        <f t="shared" si="42"/>
        <v>489</v>
      </c>
      <c r="Q334" s="10">
        <v>0.97239915074309979</v>
      </c>
      <c r="R334" s="10">
        <v>0.99787685774946921</v>
      </c>
      <c r="S334" s="23"/>
      <c r="V334" s="16"/>
    </row>
    <row r="335" spans="2:22" s="2" customFormat="1" ht="15" customHeight="1" x14ac:dyDescent="0.25">
      <c r="B335" s="5" t="s">
        <v>359</v>
      </c>
      <c r="C335" s="6" t="s">
        <v>22</v>
      </c>
      <c r="D335" s="6" t="s">
        <v>374</v>
      </c>
      <c r="E335" s="17">
        <v>189</v>
      </c>
      <c r="F335" s="17">
        <v>187</v>
      </c>
      <c r="G335" s="17">
        <v>39</v>
      </c>
      <c r="H335" s="17">
        <v>125</v>
      </c>
      <c r="I335" s="17">
        <v>12</v>
      </c>
      <c r="J335" s="17">
        <v>0</v>
      </c>
      <c r="K335" s="17">
        <v>0</v>
      </c>
      <c r="L335" s="17">
        <v>0</v>
      </c>
      <c r="M335" s="8">
        <f t="shared" si="41"/>
        <v>176</v>
      </c>
      <c r="N335" s="17">
        <v>8</v>
      </c>
      <c r="O335" s="7">
        <v>0</v>
      </c>
      <c r="P335" s="9">
        <f t="shared" si="42"/>
        <v>184</v>
      </c>
      <c r="Q335" s="10">
        <v>0.98941798941798942</v>
      </c>
      <c r="R335" s="10">
        <v>0.93121693121693117</v>
      </c>
      <c r="S335" s="23" t="s">
        <v>375</v>
      </c>
      <c r="V335" s="16"/>
    </row>
    <row r="336" spans="2:22" s="2" customFormat="1" ht="15" customHeight="1" x14ac:dyDescent="0.25">
      <c r="B336" s="5" t="s">
        <v>359</v>
      </c>
      <c r="C336" s="6" t="s">
        <v>22</v>
      </c>
      <c r="D336" s="6" t="s">
        <v>376</v>
      </c>
      <c r="E336" s="17">
        <v>1511</v>
      </c>
      <c r="F336" s="17">
        <v>1448</v>
      </c>
      <c r="G336" s="17">
        <v>12</v>
      </c>
      <c r="H336" s="17">
        <v>1467</v>
      </c>
      <c r="I336" s="17">
        <v>12</v>
      </c>
      <c r="J336" s="17">
        <v>0</v>
      </c>
      <c r="K336" s="17">
        <v>0</v>
      </c>
      <c r="L336" s="17">
        <v>0</v>
      </c>
      <c r="M336" s="8">
        <f t="shared" si="41"/>
        <v>1491</v>
      </c>
      <c r="N336" s="17">
        <v>107</v>
      </c>
      <c r="O336" s="7">
        <v>0</v>
      </c>
      <c r="P336" s="9">
        <f t="shared" si="42"/>
        <v>1598</v>
      </c>
      <c r="Q336" s="10">
        <v>0.95830575777630711</v>
      </c>
      <c r="R336" s="10">
        <v>0.98676373262739903</v>
      </c>
      <c r="S336" s="13"/>
      <c r="V336" s="16"/>
    </row>
    <row r="337" spans="2:22" s="2" customFormat="1" ht="15" customHeight="1" x14ac:dyDescent="0.25">
      <c r="B337" s="5" t="s">
        <v>359</v>
      </c>
      <c r="C337" s="6" t="s">
        <v>22</v>
      </c>
      <c r="D337" s="6" t="s">
        <v>377</v>
      </c>
      <c r="E337" s="17">
        <v>509</v>
      </c>
      <c r="F337" s="17">
        <v>505</v>
      </c>
      <c r="G337" s="17">
        <v>157</v>
      </c>
      <c r="H337" s="17">
        <v>326</v>
      </c>
      <c r="I337" s="17">
        <v>9</v>
      </c>
      <c r="J337" s="17">
        <v>0</v>
      </c>
      <c r="K337" s="17">
        <v>0</v>
      </c>
      <c r="L337" s="17">
        <v>0</v>
      </c>
      <c r="M337" s="8">
        <f t="shared" si="41"/>
        <v>492</v>
      </c>
      <c r="N337" s="17">
        <v>20</v>
      </c>
      <c r="O337" s="7">
        <v>1</v>
      </c>
      <c r="P337" s="9">
        <f t="shared" si="42"/>
        <v>513</v>
      </c>
      <c r="Q337" s="10">
        <v>0.99214145383104124</v>
      </c>
      <c r="R337" s="10">
        <v>0.96660117878192531</v>
      </c>
      <c r="S337" s="23"/>
      <c r="V337" s="16"/>
    </row>
    <row r="338" spans="2:22" s="2" customFormat="1" ht="15" customHeight="1" x14ac:dyDescent="0.25">
      <c r="B338" s="5" t="s">
        <v>359</v>
      </c>
      <c r="C338" s="6" t="s">
        <v>22</v>
      </c>
      <c r="D338" s="6" t="s">
        <v>378</v>
      </c>
      <c r="E338" s="17">
        <v>2170</v>
      </c>
      <c r="F338" s="17">
        <v>2145</v>
      </c>
      <c r="G338" s="17">
        <v>138</v>
      </c>
      <c r="H338" s="17">
        <v>1440</v>
      </c>
      <c r="I338" s="17">
        <v>571</v>
      </c>
      <c r="J338" s="17">
        <v>0</v>
      </c>
      <c r="K338" s="17">
        <v>0</v>
      </c>
      <c r="L338" s="17">
        <v>0</v>
      </c>
      <c r="M338" s="8">
        <f t="shared" si="41"/>
        <v>2149</v>
      </c>
      <c r="N338" s="17">
        <v>78</v>
      </c>
      <c r="O338" s="7">
        <v>0</v>
      </c>
      <c r="P338" s="9">
        <f t="shared" si="42"/>
        <v>2227</v>
      </c>
      <c r="Q338" s="10">
        <v>0.98847926267281105</v>
      </c>
      <c r="R338" s="10">
        <v>0.99032258064516132</v>
      </c>
      <c r="S338" s="23"/>
      <c r="V338" s="16"/>
    </row>
    <row r="339" spans="2:22" s="2" customFormat="1" ht="15" customHeight="1" x14ac:dyDescent="0.25">
      <c r="B339" s="5" t="s">
        <v>359</v>
      </c>
      <c r="C339" s="6" t="s">
        <v>37</v>
      </c>
      <c r="D339" s="6" t="s">
        <v>379</v>
      </c>
      <c r="E339" s="17">
        <v>5351</v>
      </c>
      <c r="F339" s="17">
        <v>5296</v>
      </c>
      <c r="G339" s="17">
        <v>495</v>
      </c>
      <c r="H339" s="17">
        <v>2310</v>
      </c>
      <c r="I339" s="17">
        <v>2310</v>
      </c>
      <c r="J339" s="17">
        <v>182</v>
      </c>
      <c r="K339" s="17">
        <v>3</v>
      </c>
      <c r="L339" s="17">
        <v>37</v>
      </c>
      <c r="M339" s="8">
        <f t="shared" si="41"/>
        <v>5337</v>
      </c>
      <c r="N339" s="17">
        <v>231</v>
      </c>
      <c r="O339" s="7">
        <v>4</v>
      </c>
      <c r="P339" s="9">
        <f t="shared" si="42"/>
        <v>5572</v>
      </c>
      <c r="Q339" s="10">
        <v>0.98972154737432261</v>
      </c>
      <c r="R339" s="10">
        <v>0.99738366660437305</v>
      </c>
      <c r="S339" s="23"/>
      <c r="V339" s="16"/>
    </row>
    <row r="340" spans="2:22" s="2" customFormat="1" ht="15" customHeight="1" x14ac:dyDescent="0.25">
      <c r="B340" s="5" t="s">
        <v>359</v>
      </c>
      <c r="C340" s="6" t="s">
        <v>37</v>
      </c>
      <c r="D340" s="6" t="s">
        <v>380</v>
      </c>
      <c r="E340" s="17">
        <v>17516</v>
      </c>
      <c r="F340" s="17">
        <v>16494</v>
      </c>
      <c r="G340" s="17">
        <v>1474</v>
      </c>
      <c r="H340" s="17">
        <v>5218</v>
      </c>
      <c r="I340" s="17">
        <v>10152</v>
      </c>
      <c r="J340" s="17">
        <v>654</v>
      </c>
      <c r="K340" s="17">
        <v>4</v>
      </c>
      <c r="L340" s="17">
        <v>1</v>
      </c>
      <c r="M340" s="8">
        <f t="shared" si="41"/>
        <v>17503</v>
      </c>
      <c r="N340" s="17">
        <v>292</v>
      </c>
      <c r="O340" s="7">
        <v>33</v>
      </c>
      <c r="P340" s="9">
        <f t="shared" si="42"/>
        <v>17828</v>
      </c>
      <c r="Q340" s="10">
        <v>0.9416533455126741</v>
      </c>
      <c r="R340" s="10">
        <v>0.99925782142041564</v>
      </c>
      <c r="S340" s="23"/>
      <c r="V340" s="16"/>
    </row>
    <row r="341" spans="2:22" s="2" customFormat="1" ht="15" customHeight="1" x14ac:dyDescent="0.25">
      <c r="B341" s="5" t="s">
        <v>359</v>
      </c>
      <c r="C341" s="6" t="s">
        <v>37</v>
      </c>
      <c r="D341" s="6" t="s">
        <v>381</v>
      </c>
      <c r="E341" s="17">
        <v>42416</v>
      </c>
      <c r="F341" s="17">
        <v>41099</v>
      </c>
      <c r="G341" s="17">
        <v>6598</v>
      </c>
      <c r="H341" s="17">
        <v>15325</v>
      </c>
      <c r="I341" s="17">
        <v>15175</v>
      </c>
      <c r="J341" s="17">
        <v>5093</v>
      </c>
      <c r="K341" s="17">
        <v>198</v>
      </c>
      <c r="L341" s="17">
        <v>0</v>
      </c>
      <c r="M341" s="8">
        <f t="shared" si="41"/>
        <v>42389</v>
      </c>
      <c r="N341" s="17">
        <v>1141</v>
      </c>
      <c r="O341" s="7">
        <v>5</v>
      </c>
      <c r="P341" s="9">
        <f t="shared" si="42"/>
        <v>43535</v>
      </c>
      <c r="Q341" s="10">
        <v>0.9689503960769521</v>
      </c>
      <c r="R341" s="10">
        <v>0.99936344775556396</v>
      </c>
      <c r="S341" s="23"/>
      <c r="V341" s="16"/>
    </row>
    <row r="342" spans="2:22" s="2" customFormat="1" ht="15" customHeight="1" x14ac:dyDescent="0.25">
      <c r="B342" s="5" t="s">
        <v>359</v>
      </c>
      <c r="C342" s="6" t="s">
        <v>22</v>
      </c>
      <c r="D342" s="6" t="s">
        <v>382</v>
      </c>
      <c r="E342" s="17">
        <v>630</v>
      </c>
      <c r="F342" s="17">
        <v>626</v>
      </c>
      <c r="G342" s="17">
        <v>43</v>
      </c>
      <c r="H342" s="17">
        <v>315</v>
      </c>
      <c r="I342" s="17">
        <v>234</v>
      </c>
      <c r="J342" s="17">
        <v>0</v>
      </c>
      <c r="K342" s="17">
        <v>0</v>
      </c>
      <c r="L342" s="17">
        <v>0</v>
      </c>
      <c r="M342" s="8">
        <f t="shared" si="41"/>
        <v>592</v>
      </c>
      <c r="N342" s="17">
        <v>55</v>
      </c>
      <c r="O342" s="7">
        <v>0</v>
      </c>
      <c r="P342" s="9">
        <f t="shared" si="42"/>
        <v>647</v>
      </c>
      <c r="Q342" s="10">
        <v>0.99365079365079367</v>
      </c>
      <c r="R342" s="10">
        <v>0.93968253968253967</v>
      </c>
      <c r="S342" s="23"/>
      <c r="V342" s="16"/>
    </row>
    <row r="343" spans="2:22" s="2" customFormat="1" ht="15" customHeight="1" x14ac:dyDescent="0.25">
      <c r="B343" s="5" t="s">
        <v>359</v>
      </c>
      <c r="C343" s="6" t="s">
        <v>22</v>
      </c>
      <c r="D343" s="6" t="s">
        <v>383</v>
      </c>
      <c r="E343" s="17">
        <v>308</v>
      </c>
      <c r="F343" s="17">
        <v>305</v>
      </c>
      <c r="G343" s="17">
        <v>10</v>
      </c>
      <c r="H343" s="17">
        <v>236</v>
      </c>
      <c r="I343" s="17">
        <v>59</v>
      </c>
      <c r="J343" s="17">
        <v>0</v>
      </c>
      <c r="K343" s="17">
        <v>0</v>
      </c>
      <c r="L343" s="17">
        <v>0</v>
      </c>
      <c r="M343" s="8">
        <f t="shared" si="41"/>
        <v>305</v>
      </c>
      <c r="N343" s="17">
        <v>32</v>
      </c>
      <c r="O343" s="7">
        <v>0</v>
      </c>
      <c r="P343" s="9">
        <f t="shared" si="42"/>
        <v>337</v>
      </c>
      <c r="Q343" s="10">
        <v>0.99025974025974028</v>
      </c>
      <c r="R343" s="10">
        <v>0.99025974025974028</v>
      </c>
      <c r="S343" s="23"/>
      <c r="V343" s="16"/>
    </row>
    <row r="344" spans="2:22" s="2" customFormat="1" ht="15" customHeight="1" x14ac:dyDescent="0.25">
      <c r="B344" s="5" t="s">
        <v>359</v>
      </c>
      <c r="C344" s="6" t="s">
        <v>22</v>
      </c>
      <c r="D344" s="6" t="s">
        <v>384</v>
      </c>
      <c r="E344" s="17">
        <v>651</v>
      </c>
      <c r="F344" s="17">
        <v>558</v>
      </c>
      <c r="G344" s="17">
        <v>89</v>
      </c>
      <c r="H344" s="17">
        <v>498</v>
      </c>
      <c r="I344" s="17">
        <v>53</v>
      </c>
      <c r="J344" s="17">
        <v>6</v>
      </c>
      <c r="K344" s="17">
        <v>0</v>
      </c>
      <c r="L344" s="17">
        <v>0</v>
      </c>
      <c r="M344" s="8">
        <f t="shared" si="41"/>
        <v>646</v>
      </c>
      <c r="N344" s="17">
        <v>34</v>
      </c>
      <c r="O344" s="7">
        <v>0</v>
      </c>
      <c r="P344" s="9">
        <f t="shared" si="42"/>
        <v>680</v>
      </c>
      <c r="Q344" s="10">
        <v>0.8571428571428571</v>
      </c>
      <c r="R344" s="10">
        <v>0.99231950844854067</v>
      </c>
      <c r="S344" s="23"/>
      <c r="V344" s="16"/>
    </row>
    <row r="345" spans="2:22" s="2" customFormat="1" ht="15" customHeight="1" x14ac:dyDescent="0.25">
      <c r="B345" s="5" t="s">
        <v>359</v>
      </c>
      <c r="C345" s="6" t="s">
        <v>22</v>
      </c>
      <c r="D345" s="6" t="s">
        <v>385</v>
      </c>
      <c r="E345" s="17">
        <v>162</v>
      </c>
      <c r="F345" s="17">
        <v>161</v>
      </c>
      <c r="G345" s="17">
        <v>32</v>
      </c>
      <c r="H345" s="17">
        <v>115</v>
      </c>
      <c r="I345" s="17">
        <v>0</v>
      </c>
      <c r="J345" s="17">
        <v>0</v>
      </c>
      <c r="K345" s="17">
        <v>0</v>
      </c>
      <c r="L345" s="17">
        <v>0</v>
      </c>
      <c r="M345" s="8">
        <f t="shared" si="41"/>
        <v>147</v>
      </c>
      <c r="N345" s="17">
        <v>7</v>
      </c>
      <c r="O345" s="7">
        <v>0</v>
      </c>
      <c r="P345" s="9">
        <f t="shared" si="42"/>
        <v>154</v>
      </c>
      <c r="Q345" s="10">
        <v>0.99382716049382713</v>
      </c>
      <c r="R345" s="10">
        <v>0.90740740740740744</v>
      </c>
      <c r="S345" s="23"/>
      <c r="V345" s="16"/>
    </row>
    <row r="346" spans="2:22" s="2" customFormat="1" ht="15" customHeight="1" x14ac:dyDescent="0.25">
      <c r="B346" s="5" t="s">
        <v>359</v>
      </c>
      <c r="C346" s="6" t="s">
        <v>22</v>
      </c>
      <c r="D346" s="6" t="s">
        <v>386</v>
      </c>
      <c r="E346" s="17">
        <v>851</v>
      </c>
      <c r="F346" s="17">
        <v>840</v>
      </c>
      <c r="G346" s="17">
        <v>399</v>
      </c>
      <c r="H346" s="17">
        <v>407</v>
      </c>
      <c r="I346" s="17">
        <v>34</v>
      </c>
      <c r="J346" s="17">
        <v>0</v>
      </c>
      <c r="K346" s="17">
        <v>0</v>
      </c>
      <c r="L346" s="17">
        <v>0</v>
      </c>
      <c r="M346" s="8">
        <f t="shared" si="41"/>
        <v>840</v>
      </c>
      <c r="N346" s="17">
        <v>61</v>
      </c>
      <c r="O346" s="7">
        <v>0</v>
      </c>
      <c r="P346" s="9">
        <f t="shared" si="42"/>
        <v>901</v>
      </c>
      <c r="Q346" s="10">
        <v>0.98707403055229137</v>
      </c>
      <c r="R346" s="10">
        <v>0.98707403055229137</v>
      </c>
      <c r="S346" s="23"/>
      <c r="V346" s="16"/>
    </row>
    <row r="347" spans="2:22" s="2" customFormat="1" ht="15" customHeight="1" x14ac:dyDescent="0.25">
      <c r="B347" s="5" t="s">
        <v>359</v>
      </c>
      <c r="C347" s="6" t="s">
        <v>37</v>
      </c>
      <c r="D347" s="6" t="s">
        <v>387</v>
      </c>
      <c r="E347" s="17">
        <v>733</v>
      </c>
      <c r="F347" s="17">
        <v>720</v>
      </c>
      <c r="G347" s="17">
        <v>50</v>
      </c>
      <c r="H347" s="17">
        <v>397</v>
      </c>
      <c r="I347" s="17">
        <v>166</v>
      </c>
      <c r="J347" s="17">
        <v>0</v>
      </c>
      <c r="K347" s="17">
        <v>0</v>
      </c>
      <c r="L347" s="17">
        <v>0</v>
      </c>
      <c r="M347" s="8">
        <f t="shared" si="41"/>
        <v>613</v>
      </c>
      <c r="N347" s="17">
        <v>31</v>
      </c>
      <c r="O347" s="7">
        <v>0</v>
      </c>
      <c r="P347" s="9">
        <f t="shared" si="42"/>
        <v>644</v>
      </c>
      <c r="Q347" s="10">
        <v>0.98226466575716231</v>
      </c>
      <c r="R347" s="10">
        <v>0.83628922237380632</v>
      </c>
      <c r="S347" s="23"/>
      <c r="V347" s="16"/>
    </row>
    <row r="348" spans="2:22" s="2" customFormat="1" ht="15" customHeight="1" x14ac:dyDescent="0.25">
      <c r="B348" s="5" t="s">
        <v>359</v>
      </c>
      <c r="C348" s="6" t="s">
        <v>37</v>
      </c>
      <c r="D348" s="6" t="s">
        <v>388</v>
      </c>
      <c r="E348" s="17">
        <v>579</v>
      </c>
      <c r="F348" s="17">
        <v>408</v>
      </c>
      <c r="G348" s="17">
        <v>3</v>
      </c>
      <c r="H348" s="17">
        <v>468</v>
      </c>
      <c r="I348" s="17">
        <v>81</v>
      </c>
      <c r="J348" s="17">
        <v>0</v>
      </c>
      <c r="K348" s="17">
        <v>0</v>
      </c>
      <c r="L348" s="17">
        <v>0</v>
      </c>
      <c r="M348" s="8">
        <f t="shared" si="41"/>
        <v>552</v>
      </c>
      <c r="N348" s="17">
        <v>18</v>
      </c>
      <c r="O348" s="7">
        <v>0</v>
      </c>
      <c r="P348" s="9">
        <f t="shared" si="42"/>
        <v>570</v>
      </c>
      <c r="Q348" s="10">
        <v>0.70466321243523311</v>
      </c>
      <c r="R348" s="10">
        <v>0.95336787564766834</v>
      </c>
      <c r="S348" s="23"/>
      <c r="V348" s="16"/>
    </row>
    <row r="349" spans="2:22" s="2" customFormat="1" ht="15" customHeight="1" x14ac:dyDescent="0.25">
      <c r="B349" s="5" t="s">
        <v>359</v>
      </c>
      <c r="C349" s="6" t="s">
        <v>37</v>
      </c>
      <c r="D349" s="6" t="s">
        <v>389</v>
      </c>
      <c r="E349" s="17">
        <v>429</v>
      </c>
      <c r="F349" s="17">
        <v>425</v>
      </c>
      <c r="G349" s="17">
        <v>39</v>
      </c>
      <c r="H349" s="17">
        <v>256</v>
      </c>
      <c r="I349" s="17">
        <v>81</v>
      </c>
      <c r="J349" s="17">
        <v>1</v>
      </c>
      <c r="K349" s="17">
        <v>0</v>
      </c>
      <c r="L349" s="17">
        <v>0</v>
      </c>
      <c r="M349" s="8">
        <f t="shared" si="41"/>
        <v>377</v>
      </c>
      <c r="N349" s="17">
        <v>18</v>
      </c>
      <c r="O349" s="7">
        <v>0</v>
      </c>
      <c r="P349" s="9">
        <f t="shared" si="42"/>
        <v>395</v>
      </c>
      <c r="Q349" s="10">
        <v>0.99067599067599066</v>
      </c>
      <c r="R349" s="10">
        <v>0.87878787878787878</v>
      </c>
      <c r="S349" s="23"/>
      <c r="V349" s="16"/>
    </row>
    <row r="350" spans="2:22" s="2" customFormat="1" ht="15" customHeight="1" x14ac:dyDescent="0.25">
      <c r="B350" s="5" t="s">
        <v>359</v>
      </c>
      <c r="C350" s="6" t="s">
        <v>37</v>
      </c>
      <c r="D350" s="6" t="s">
        <v>348</v>
      </c>
      <c r="E350" s="17">
        <v>501</v>
      </c>
      <c r="F350" s="17">
        <v>486</v>
      </c>
      <c r="G350" s="17">
        <v>12</v>
      </c>
      <c r="H350" s="17">
        <v>258</v>
      </c>
      <c r="I350" s="17">
        <v>226</v>
      </c>
      <c r="J350" s="17">
        <v>2</v>
      </c>
      <c r="K350" s="17">
        <v>0</v>
      </c>
      <c r="L350" s="17">
        <v>0</v>
      </c>
      <c r="M350" s="8">
        <f t="shared" si="41"/>
        <v>498</v>
      </c>
      <c r="N350" s="17">
        <v>27</v>
      </c>
      <c r="O350" s="7">
        <v>0</v>
      </c>
      <c r="P350" s="9">
        <f t="shared" si="42"/>
        <v>525</v>
      </c>
      <c r="Q350" s="10">
        <v>0.97005988023952094</v>
      </c>
      <c r="R350" s="10">
        <v>0.99401197604790414</v>
      </c>
      <c r="S350" s="23"/>
      <c r="V350" s="16"/>
    </row>
    <row r="351" spans="2:22" s="2" customFormat="1" ht="15" customHeight="1" x14ac:dyDescent="0.25">
      <c r="B351" s="5" t="s">
        <v>359</v>
      </c>
      <c r="C351" s="6" t="s">
        <v>37</v>
      </c>
      <c r="D351" s="6" t="s">
        <v>390</v>
      </c>
      <c r="E351" s="17">
        <v>2714</v>
      </c>
      <c r="F351" s="17">
        <v>2579</v>
      </c>
      <c r="G351" s="17">
        <v>394</v>
      </c>
      <c r="H351" s="17">
        <v>1951</v>
      </c>
      <c r="I351" s="17">
        <v>325</v>
      </c>
      <c r="J351" s="17">
        <v>34</v>
      </c>
      <c r="K351" s="17">
        <v>0</v>
      </c>
      <c r="L351" s="17">
        <v>0</v>
      </c>
      <c r="M351" s="8">
        <f t="shared" si="41"/>
        <v>2704</v>
      </c>
      <c r="N351" s="17">
        <v>94</v>
      </c>
      <c r="O351" s="7">
        <v>0</v>
      </c>
      <c r="P351" s="9">
        <f t="shared" si="42"/>
        <v>2798</v>
      </c>
      <c r="Q351" s="10">
        <v>0.95025792188651437</v>
      </c>
      <c r="R351" s="10">
        <v>0.99631540162122334</v>
      </c>
      <c r="S351" s="23"/>
      <c r="V351" s="16"/>
    </row>
    <row r="352" spans="2:22" s="2" customFormat="1" ht="15" customHeight="1" x14ac:dyDescent="0.25">
      <c r="B352" s="5" t="s">
        <v>359</v>
      </c>
      <c r="C352" s="6" t="s">
        <v>37</v>
      </c>
      <c r="D352" s="6" t="s">
        <v>391</v>
      </c>
      <c r="E352" s="17">
        <v>8520</v>
      </c>
      <c r="F352" s="17">
        <v>8330</v>
      </c>
      <c r="G352" s="17">
        <v>417</v>
      </c>
      <c r="H352" s="17">
        <v>1767</v>
      </c>
      <c r="I352" s="17">
        <v>3288</v>
      </c>
      <c r="J352" s="17">
        <v>1087</v>
      </c>
      <c r="K352" s="17">
        <v>1615</v>
      </c>
      <c r="L352" s="17">
        <v>332</v>
      </c>
      <c r="M352" s="8">
        <f t="shared" si="41"/>
        <v>8506</v>
      </c>
      <c r="N352" s="17">
        <v>301</v>
      </c>
      <c r="O352" s="7">
        <v>17</v>
      </c>
      <c r="P352" s="9">
        <f t="shared" si="42"/>
        <v>8824</v>
      </c>
      <c r="Q352" s="10">
        <v>0.97769953051643188</v>
      </c>
      <c r="R352" s="10">
        <v>0.99835680751173705</v>
      </c>
      <c r="S352" s="23"/>
      <c r="V352" s="16"/>
    </row>
    <row r="353" spans="2:22" s="2" customFormat="1" ht="15" customHeight="1" x14ac:dyDescent="0.25">
      <c r="B353" s="5" t="s">
        <v>359</v>
      </c>
      <c r="C353" s="6" t="s">
        <v>22</v>
      </c>
      <c r="D353" s="6" t="s">
        <v>392</v>
      </c>
      <c r="E353" s="17">
        <v>3994</v>
      </c>
      <c r="F353" s="17">
        <v>3868</v>
      </c>
      <c r="G353" s="17">
        <v>901</v>
      </c>
      <c r="H353" s="17">
        <v>2393</v>
      </c>
      <c r="I353" s="17">
        <v>583</v>
      </c>
      <c r="J353" s="17">
        <v>7</v>
      </c>
      <c r="K353" s="17">
        <v>1</v>
      </c>
      <c r="L353" s="17">
        <v>0</v>
      </c>
      <c r="M353" s="8">
        <f t="shared" si="41"/>
        <v>3885</v>
      </c>
      <c r="N353" s="17">
        <v>155</v>
      </c>
      <c r="O353" s="7">
        <v>0</v>
      </c>
      <c r="P353" s="9">
        <f t="shared" si="42"/>
        <v>4040</v>
      </c>
      <c r="Q353" s="10">
        <v>0.96845267901852783</v>
      </c>
      <c r="R353" s="10">
        <v>0.97270906359539311</v>
      </c>
      <c r="S353" s="23"/>
      <c r="V353" s="16"/>
    </row>
    <row r="354" spans="2:22" s="16" customFormat="1" ht="15" customHeight="1" x14ac:dyDescent="0.25">
      <c r="B354" s="5" t="s">
        <v>359</v>
      </c>
      <c r="C354" s="6" t="s">
        <v>37</v>
      </c>
      <c r="D354" s="6" t="s">
        <v>393</v>
      </c>
      <c r="E354" s="17">
        <v>617</v>
      </c>
      <c r="F354" s="17">
        <v>611</v>
      </c>
      <c r="G354" s="17">
        <v>26</v>
      </c>
      <c r="H354" s="17">
        <v>447</v>
      </c>
      <c r="I354" s="17">
        <v>79</v>
      </c>
      <c r="J354" s="17">
        <v>2</v>
      </c>
      <c r="K354" s="17">
        <v>0</v>
      </c>
      <c r="L354" s="17">
        <v>0</v>
      </c>
      <c r="M354" s="8">
        <f t="shared" si="41"/>
        <v>554</v>
      </c>
      <c r="N354" s="17">
        <v>53</v>
      </c>
      <c r="O354" s="7">
        <v>0</v>
      </c>
      <c r="P354" s="9">
        <f t="shared" si="42"/>
        <v>607</v>
      </c>
      <c r="Q354" s="10">
        <v>0.99027552674230146</v>
      </c>
      <c r="R354" s="10">
        <v>0.89789303079416527</v>
      </c>
      <c r="S354" s="23"/>
      <c r="T354" s="2"/>
      <c r="U354" s="2"/>
    </row>
    <row r="355" spans="2:22" s="16" customFormat="1" ht="15" customHeight="1" x14ac:dyDescent="0.25">
      <c r="B355" s="5" t="s">
        <v>359</v>
      </c>
      <c r="C355" s="6" t="s">
        <v>22</v>
      </c>
      <c r="D355" s="6" t="s">
        <v>394</v>
      </c>
      <c r="E355" s="17">
        <v>599</v>
      </c>
      <c r="F355" s="17">
        <v>588</v>
      </c>
      <c r="G355" s="17">
        <v>80</v>
      </c>
      <c r="H355" s="17">
        <v>364</v>
      </c>
      <c r="I355" s="17">
        <v>139</v>
      </c>
      <c r="J355" s="17">
        <v>0</v>
      </c>
      <c r="K355" s="17">
        <v>0</v>
      </c>
      <c r="L355" s="17">
        <v>0</v>
      </c>
      <c r="M355" s="8">
        <f t="shared" si="41"/>
        <v>583</v>
      </c>
      <c r="N355" s="17">
        <v>182</v>
      </c>
      <c r="O355" s="7">
        <v>1</v>
      </c>
      <c r="P355" s="9">
        <f t="shared" si="42"/>
        <v>766</v>
      </c>
      <c r="Q355" s="10">
        <v>0.98163606010016691</v>
      </c>
      <c r="R355" s="10">
        <v>0.97328881469115192</v>
      </c>
      <c r="S355" s="23"/>
      <c r="T355" s="2"/>
      <c r="U355" s="2"/>
    </row>
    <row r="356" spans="2:22" s="16" customFormat="1" ht="15" customHeight="1" x14ac:dyDescent="0.25">
      <c r="B356" s="5" t="s">
        <v>359</v>
      </c>
      <c r="C356" s="6" t="s">
        <v>22</v>
      </c>
      <c r="D356" s="6" t="s">
        <v>395</v>
      </c>
      <c r="E356" s="17">
        <v>329</v>
      </c>
      <c r="F356" s="17">
        <v>328</v>
      </c>
      <c r="G356" s="17">
        <v>11</v>
      </c>
      <c r="H356" s="17">
        <v>228</v>
      </c>
      <c r="I356" s="17">
        <v>83</v>
      </c>
      <c r="J356" s="17">
        <v>0</v>
      </c>
      <c r="K356" s="17">
        <v>0</v>
      </c>
      <c r="L356" s="17">
        <v>0</v>
      </c>
      <c r="M356" s="8">
        <f t="shared" si="41"/>
        <v>322</v>
      </c>
      <c r="N356" s="17">
        <v>31</v>
      </c>
      <c r="O356" s="7">
        <v>0</v>
      </c>
      <c r="P356" s="9">
        <f t="shared" si="42"/>
        <v>353</v>
      </c>
      <c r="Q356" s="10">
        <v>0.99696048632218848</v>
      </c>
      <c r="R356" s="10">
        <v>0.97872340425531912</v>
      </c>
      <c r="S356" s="23"/>
      <c r="T356" s="2"/>
      <c r="U356" s="2"/>
    </row>
    <row r="357" spans="2:22" s="16" customFormat="1" ht="15" customHeight="1" x14ac:dyDescent="0.25">
      <c r="B357" s="5" t="s">
        <v>359</v>
      </c>
      <c r="C357" s="6" t="s">
        <v>22</v>
      </c>
      <c r="D357" s="6" t="s">
        <v>26</v>
      </c>
      <c r="E357" s="17">
        <v>98</v>
      </c>
      <c r="F357" s="17">
        <v>96</v>
      </c>
      <c r="G357" s="17">
        <v>15</v>
      </c>
      <c r="H357" s="17">
        <v>80</v>
      </c>
      <c r="I357" s="17">
        <v>1</v>
      </c>
      <c r="J357" s="17">
        <v>0</v>
      </c>
      <c r="K357" s="17">
        <v>0</v>
      </c>
      <c r="L357" s="17">
        <v>0</v>
      </c>
      <c r="M357" s="8">
        <f t="shared" si="41"/>
        <v>96</v>
      </c>
      <c r="N357" s="17">
        <v>5</v>
      </c>
      <c r="O357" s="7">
        <v>0</v>
      </c>
      <c r="P357" s="9">
        <f t="shared" si="42"/>
        <v>101</v>
      </c>
      <c r="Q357" s="10">
        <v>0.97959183673469385</v>
      </c>
      <c r="R357" s="10">
        <v>0.97959183673469385</v>
      </c>
      <c r="S357" s="23"/>
      <c r="T357" s="2"/>
      <c r="U357" s="2"/>
    </row>
    <row r="358" spans="2:22" s="16" customFormat="1" ht="15" customHeight="1" x14ac:dyDescent="0.25">
      <c r="B358" s="5" t="s">
        <v>359</v>
      </c>
      <c r="C358" s="6" t="s">
        <v>22</v>
      </c>
      <c r="D358" s="6" t="s">
        <v>396</v>
      </c>
      <c r="E358" s="17">
        <v>589</v>
      </c>
      <c r="F358" s="17">
        <v>585</v>
      </c>
      <c r="G358" s="17">
        <v>89</v>
      </c>
      <c r="H358" s="17">
        <v>478</v>
      </c>
      <c r="I358" s="17">
        <v>21</v>
      </c>
      <c r="J358" s="17">
        <v>0</v>
      </c>
      <c r="K358" s="17">
        <v>0</v>
      </c>
      <c r="L358" s="17">
        <v>0</v>
      </c>
      <c r="M358" s="8">
        <f t="shared" si="41"/>
        <v>588</v>
      </c>
      <c r="N358" s="17">
        <v>19</v>
      </c>
      <c r="O358" s="7">
        <v>0</v>
      </c>
      <c r="P358" s="9">
        <f t="shared" si="42"/>
        <v>607</v>
      </c>
      <c r="Q358" s="10">
        <v>0.99320882852292025</v>
      </c>
      <c r="R358" s="10">
        <v>0.99830220713073003</v>
      </c>
      <c r="S358" s="23"/>
      <c r="T358" s="2"/>
      <c r="U358" s="2"/>
    </row>
    <row r="359" spans="2:22" s="16" customFormat="1" ht="15" customHeight="1" x14ac:dyDescent="0.25">
      <c r="B359" s="5" t="s">
        <v>359</v>
      </c>
      <c r="C359" s="6" t="s">
        <v>22</v>
      </c>
      <c r="D359" s="6" t="s">
        <v>397</v>
      </c>
      <c r="E359" s="17">
        <v>2851</v>
      </c>
      <c r="F359" s="17">
        <v>2771</v>
      </c>
      <c r="G359" s="17">
        <v>299</v>
      </c>
      <c r="H359" s="17">
        <v>1139</v>
      </c>
      <c r="I359" s="17">
        <v>885</v>
      </c>
      <c r="J359" s="17">
        <v>454</v>
      </c>
      <c r="K359" s="17">
        <v>31</v>
      </c>
      <c r="L359" s="17">
        <v>9</v>
      </c>
      <c r="M359" s="8">
        <f t="shared" si="41"/>
        <v>2817</v>
      </c>
      <c r="N359" s="17">
        <v>354</v>
      </c>
      <c r="O359" s="7">
        <v>1</v>
      </c>
      <c r="P359" s="9">
        <f t="shared" si="42"/>
        <v>3172</v>
      </c>
      <c r="Q359" s="10">
        <v>0.97193967029112593</v>
      </c>
      <c r="R359" s="10">
        <v>0.98807435987372849</v>
      </c>
      <c r="S359" s="23"/>
      <c r="T359" s="2"/>
      <c r="U359" s="2"/>
    </row>
    <row r="360" spans="2:22" s="16" customFormat="1" ht="15" customHeight="1" x14ac:dyDescent="0.25">
      <c r="B360" s="5" t="s">
        <v>359</v>
      </c>
      <c r="C360" s="6" t="s">
        <v>37</v>
      </c>
      <c r="D360" s="6" t="s">
        <v>398</v>
      </c>
      <c r="E360" s="17">
        <v>31318</v>
      </c>
      <c r="F360" s="17">
        <v>31031</v>
      </c>
      <c r="G360" s="17">
        <v>4371</v>
      </c>
      <c r="H360" s="17">
        <v>12122</v>
      </c>
      <c r="I360" s="17">
        <v>10285</v>
      </c>
      <c r="J360" s="17">
        <v>4521</v>
      </c>
      <c r="K360" s="17">
        <v>0</v>
      </c>
      <c r="L360" s="17">
        <v>0</v>
      </c>
      <c r="M360" s="8">
        <f t="shared" si="41"/>
        <v>31299</v>
      </c>
      <c r="N360" s="17">
        <v>711</v>
      </c>
      <c r="O360" s="7">
        <v>6</v>
      </c>
      <c r="P360" s="9">
        <f t="shared" si="42"/>
        <v>32016</v>
      </c>
      <c r="Q360" s="10">
        <v>0.99083594099240058</v>
      </c>
      <c r="R360" s="10">
        <v>0.9993933201353854</v>
      </c>
      <c r="S360" s="23"/>
      <c r="T360" s="2"/>
      <c r="U360" s="2"/>
    </row>
    <row r="361" spans="2:22" s="16" customFormat="1" ht="15" customHeight="1" x14ac:dyDescent="0.25">
      <c r="B361" s="5" t="s">
        <v>359</v>
      </c>
      <c r="C361" s="6" t="s">
        <v>239</v>
      </c>
      <c r="D361" s="6" t="s">
        <v>399</v>
      </c>
      <c r="E361" s="17">
        <v>113</v>
      </c>
      <c r="F361" s="17">
        <v>113</v>
      </c>
      <c r="G361" s="17">
        <v>8</v>
      </c>
      <c r="H361" s="17">
        <v>99</v>
      </c>
      <c r="I361" s="17">
        <v>5</v>
      </c>
      <c r="J361" s="17">
        <v>0</v>
      </c>
      <c r="K361" s="17">
        <v>0</v>
      </c>
      <c r="L361" s="17">
        <v>0</v>
      </c>
      <c r="M361" s="8">
        <f t="shared" si="41"/>
        <v>112</v>
      </c>
      <c r="N361" s="17">
        <v>10</v>
      </c>
      <c r="O361" s="7">
        <v>0</v>
      </c>
      <c r="P361" s="9">
        <f t="shared" si="42"/>
        <v>122</v>
      </c>
      <c r="Q361" s="10">
        <v>1</v>
      </c>
      <c r="R361" s="10">
        <v>0.99115044247787609</v>
      </c>
      <c r="S361" s="23"/>
      <c r="U361" s="46"/>
      <c r="V361" s="46"/>
    </row>
    <row r="362" spans="2:22" s="16" customFormat="1" ht="15" customHeight="1" x14ac:dyDescent="0.25">
      <c r="B362" s="5" t="s">
        <v>359</v>
      </c>
      <c r="C362" s="6" t="s">
        <v>22</v>
      </c>
      <c r="D362" s="6" t="s">
        <v>400</v>
      </c>
      <c r="E362" s="17">
        <v>82</v>
      </c>
      <c r="F362" s="17">
        <v>76</v>
      </c>
      <c r="G362" s="17">
        <v>33</v>
      </c>
      <c r="H362" s="17">
        <v>42</v>
      </c>
      <c r="I362" s="17">
        <v>2</v>
      </c>
      <c r="J362" s="17">
        <v>0</v>
      </c>
      <c r="K362" s="17">
        <v>0</v>
      </c>
      <c r="L362" s="17">
        <v>0</v>
      </c>
      <c r="M362" s="8">
        <f t="shared" si="41"/>
        <v>77</v>
      </c>
      <c r="N362" s="17">
        <v>5</v>
      </c>
      <c r="O362" s="7">
        <v>0</v>
      </c>
      <c r="P362" s="9">
        <f t="shared" si="42"/>
        <v>82</v>
      </c>
      <c r="Q362" s="10">
        <v>0.92682926829268297</v>
      </c>
      <c r="R362" s="10">
        <v>0.93902439024390238</v>
      </c>
      <c r="S362" s="23"/>
      <c r="U362" s="46"/>
      <c r="V362" s="46"/>
    </row>
    <row r="363" spans="2:22" s="16" customFormat="1" ht="15" customHeight="1" x14ac:dyDescent="0.25">
      <c r="B363" s="5" t="s">
        <v>359</v>
      </c>
      <c r="C363" s="6" t="s">
        <v>22</v>
      </c>
      <c r="D363" s="6" t="s">
        <v>401</v>
      </c>
      <c r="E363" s="17">
        <v>1597</v>
      </c>
      <c r="F363" s="17">
        <v>1549</v>
      </c>
      <c r="G363" s="17">
        <v>27</v>
      </c>
      <c r="H363" s="17">
        <v>1031</v>
      </c>
      <c r="I363" s="17">
        <v>511</v>
      </c>
      <c r="J363" s="17">
        <v>19</v>
      </c>
      <c r="K363" s="17">
        <v>0</v>
      </c>
      <c r="L363" s="17">
        <v>0</v>
      </c>
      <c r="M363" s="8">
        <f t="shared" si="41"/>
        <v>1588</v>
      </c>
      <c r="N363" s="17">
        <v>80</v>
      </c>
      <c r="O363" s="7">
        <v>0</v>
      </c>
      <c r="P363" s="9">
        <f t="shared" si="42"/>
        <v>1668</v>
      </c>
      <c r="Q363" s="10">
        <v>0.96994364433312463</v>
      </c>
      <c r="R363" s="10">
        <v>0.99436443331246083</v>
      </c>
      <c r="S363" s="23"/>
      <c r="U363" s="46"/>
      <c r="V363" s="46"/>
    </row>
    <row r="364" spans="2:22" s="16" customFormat="1" ht="15" customHeight="1" x14ac:dyDescent="0.25">
      <c r="B364" s="5" t="s">
        <v>359</v>
      </c>
      <c r="C364" s="6" t="s">
        <v>239</v>
      </c>
      <c r="D364" s="6" t="s">
        <v>402</v>
      </c>
      <c r="E364" s="17">
        <v>603</v>
      </c>
      <c r="F364" s="17">
        <v>591</v>
      </c>
      <c r="G364" s="17">
        <v>105</v>
      </c>
      <c r="H364" s="17">
        <v>414</v>
      </c>
      <c r="I364" s="17">
        <v>11</v>
      </c>
      <c r="J364" s="17">
        <v>3</v>
      </c>
      <c r="K364" s="17">
        <v>0</v>
      </c>
      <c r="L364" s="17">
        <v>0</v>
      </c>
      <c r="M364" s="8">
        <f t="shared" si="41"/>
        <v>533</v>
      </c>
      <c r="N364" s="17">
        <v>27</v>
      </c>
      <c r="O364" s="7">
        <v>0</v>
      </c>
      <c r="P364" s="9">
        <f t="shared" si="42"/>
        <v>560</v>
      </c>
      <c r="Q364" s="10">
        <v>0.98009950248756217</v>
      </c>
      <c r="R364" s="10">
        <v>0.88391376451077941</v>
      </c>
      <c r="S364" s="23"/>
      <c r="U364" s="46"/>
      <c r="V364" s="46"/>
    </row>
    <row r="365" spans="2:22" s="16" customFormat="1" ht="15" customHeight="1" x14ac:dyDescent="0.25">
      <c r="B365" s="5" t="s">
        <v>359</v>
      </c>
      <c r="C365" s="6" t="s">
        <v>239</v>
      </c>
      <c r="D365" s="6" t="s">
        <v>403</v>
      </c>
      <c r="E365" s="17">
        <v>446</v>
      </c>
      <c r="F365" s="17">
        <v>415</v>
      </c>
      <c r="G365" s="17">
        <v>64</v>
      </c>
      <c r="H365" s="17">
        <v>366</v>
      </c>
      <c r="I365" s="17">
        <v>10</v>
      </c>
      <c r="J365" s="17">
        <v>0</v>
      </c>
      <c r="K365" s="17">
        <v>0</v>
      </c>
      <c r="L365" s="17">
        <v>0</v>
      </c>
      <c r="M365" s="8">
        <f t="shared" si="41"/>
        <v>440</v>
      </c>
      <c r="N365" s="17">
        <v>24</v>
      </c>
      <c r="O365" s="7">
        <v>0</v>
      </c>
      <c r="P365" s="9">
        <f t="shared" si="42"/>
        <v>464</v>
      </c>
      <c r="Q365" s="10">
        <v>0.93049327354260092</v>
      </c>
      <c r="R365" s="10">
        <v>0.98654708520179368</v>
      </c>
      <c r="S365" s="23"/>
      <c r="U365" s="46"/>
      <c r="V365" s="46"/>
    </row>
    <row r="366" spans="2:22" s="16" customFormat="1" ht="15" customHeight="1" x14ac:dyDescent="0.25">
      <c r="B366" s="5" t="s">
        <v>359</v>
      </c>
      <c r="C366" s="6" t="s">
        <v>22</v>
      </c>
      <c r="D366" s="6" t="s">
        <v>404</v>
      </c>
      <c r="E366" s="17">
        <v>3189</v>
      </c>
      <c r="F366" s="17">
        <v>3100</v>
      </c>
      <c r="G366" s="17">
        <v>285</v>
      </c>
      <c r="H366" s="17">
        <v>2719</v>
      </c>
      <c r="I366" s="17">
        <v>109</v>
      </c>
      <c r="J366" s="17">
        <v>17</v>
      </c>
      <c r="K366" s="17">
        <v>0</v>
      </c>
      <c r="L366" s="17">
        <v>0</v>
      </c>
      <c r="M366" s="8">
        <f t="shared" si="41"/>
        <v>3130</v>
      </c>
      <c r="N366" s="17">
        <v>126</v>
      </c>
      <c r="O366" s="7">
        <v>1</v>
      </c>
      <c r="P366" s="9">
        <f t="shared" si="42"/>
        <v>3257</v>
      </c>
      <c r="Q366" s="10">
        <v>0.97209156475384129</v>
      </c>
      <c r="R366" s="10">
        <v>0.98149890247726557</v>
      </c>
      <c r="S366" s="23"/>
      <c r="U366" s="46"/>
      <c r="V366" s="46"/>
    </row>
    <row r="367" spans="2:22" s="16" customFormat="1" ht="15" customHeight="1" x14ac:dyDescent="0.25">
      <c r="B367" s="5" t="s">
        <v>359</v>
      </c>
      <c r="C367" s="6" t="s">
        <v>37</v>
      </c>
      <c r="D367" s="6" t="s">
        <v>405</v>
      </c>
      <c r="E367" s="17">
        <v>43875</v>
      </c>
      <c r="F367" s="17">
        <v>43126</v>
      </c>
      <c r="G367" s="17">
        <v>3775</v>
      </c>
      <c r="H367" s="17">
        <v>11474</v>
      </c>
      <c r="I367" s="17">
        <v>22123</v>
      </c>
      <c r="J367" s="17">
        <v>6454</v>
      </c>
      <c r="K367" s="17">
        <v>29</v>
      </c>
      <c r="L367" s="17">
        <v>2</v>
      </c>
      <c r="M367" s="8">
        <f t="shared" si="41"/>
        <v>43857</v>
      </c>
      <c r="N367" s="17">
        <v>925</v>
      </c>
      <c r="O367" s="7">
        <v>50</v>
      </c>
      <c r="P367" s="9">
        <f t="shared" si="42"/>
        <v>44832</v>
      </c>
      <c r="Q367" s="10">
        <v>0.98292877492877495</v>
      </c>
      <c r="R367" s="10">
        <v>0.99958974358974362</v>
      </c>
      <c r="S367" s="23"/>
      <c r="U367" s="46"/>
      <c r="V367" s="46"/>
    </row>
    <row r="368" spans="2:22" s="16" customFormat="1" ht="15" customHeight="1" x14ac:dyDescent="0.25">
      <c r="B368" s="5" t="s">
        <v>359</v>
      </c>
      <c r="C368" s="6" t="s">
        <v>37</v>
      </c>
      <c r="D368" s="6" t="s">
        <v>406</v>
      </c>
      <c r="E368" s="17">
        <v>24582</v>
      </c>
      <c r="F368" s="17">
        <v>24407</v>
      </c>
      <c r="G368" s="17">
        <v>3119</v>
      </c>
      <c r="H368" s="17">
        <v>5935</v>
      </c>
      <c r="I368" s="17">
        <v>15418</v>
      </c>
      <c r="J368" s="17">
        <v>87</v>
      </c>
      <c r="K368" s="17">
        <v>2</v>
      </c>
      <c r="L368" s="17">
        <v>1</v>
      </c>
      <c r="M368" s="8">
        <f t="shared" si="41"/>
        <v>24562</v>
      </c>
      <c r="N368" s="17">
        <v>801</v>
      </c>
      <c r="O368" s="7">
        <v>13</v>
      </c>
      <c r="P368" s="9">
        <f t="shared" si="42"/>
        <v>25376</v>
      </c>
      <c r="Q368" s="10">
        <v>0.99288096981531204</v>
      </c>
      <c r="R368" s="10">
        <v>0.99918639655032138</v>
      </c>
      <c r="S368" s="23"/>
      <c r="U368" s="46"/>
      <c r="V368" s="46"/>
    </row>
    <row r="369" spans="2:22" s="16" customFormat="1" ht="15" customHeight="1" x14ac:dyDescent="0.25">
      <c r="B369" s="5" t="s">
        <v>359</v>
      </c>
      <c r="C369" s="6" t="s">
        <v>37</v>
      </c>
      <c r="D369" s="6" t="s">
        <v>407</v>
      </c>
      <c r="E369" s="17">
        <v>44683</v>
      </c>
      <c r="F369" s="17">
        <v>43496</v>
      </c>
      <c r="G369" s="17">
        <v>1077</v>
      </c>
      <c r="H369" s="17">
        <v>9960</v>
      </c>
      <c r="I369" s="17">
        <v>24723</v>
      </c>
      <c r="J369" s="17">
        <v>8779</v>
      </c>
      <c r="K369" s="17">
        <v>0</v>
      </c>
      <c r="L369" s="17">
        <v>1</v>
      </c>
      <c r="M369" s="8">
        <f t="shared" si="41"/>
        <v>44540</v>
      </c>
      <c r="N369" s="17">
        <v>661</v>
      </c>
      <c r="O369" s="7">
        <v>10</v>
      </c>
      <c r="P369" s="9">
        <f t="shared" si="42"/>
        <v>45211</v>
      </c>
      <c r="Q369" s="10">
        <v>0.97343508716961713</v>
      </c>
      <c r="R369" s="10">
        <v>0.99679967772978539</v>
      </c>
      <c r="S369" s="23"/>
      <c r="U369" s="46"/>
      <c r="V369" s="46"/>
    </row>
    <row r="370" spans="2:22" s="16" customFormat="1" ht="15" customHeight="1" x14ac:dyDescent="0.25">
      <c r="B370" s="5" t="s">
        <v>359</v>
      </c>
      <c r="C370" s="6" t="s">
        <v>37</v>
      </c>
      <c r="D370" s="6" t="s">
        <v>408</v>
      </c>
      <c r="E370" s="17">
        <v>3852</v>
      </c>
      <c r="F370" s="17">
        <v>3747</v>
      </c>
      <c r="G370" s="17">
        <v>306</v>
      </c>
      <c r="H370" s="17">
        <v>2958</v>
      </c>
      <c r="I370" s="17">
        <v>501</v>
      </c>
      <c r="J370" s="17">
        <v>5</v>
      </c>
      <c r="K370" s="17">
        <v>0</v>
      </c>
      <c r="L370" s="17">
        <v>0</v>
      </c>
      <c r="M370" s="8">
        <f t="shared" si="41"/>
        <v>3770</v>
      </c>
      <c r="N370" s="17">
        <v>86</v>
      </c>
      <c r="O370" s="7">
        <v>2</v>
      </c>
      <c r="P370" s="9">
        <f t="shared" si="42"/>
        <v>3858</v>
      </c>
      <c r="Q370" s="10">
        <v>0.97274143302180682</v>
      </c>
      <c r="R370" s="10">
        <v>0.97871235721703009</v>
      </c>
      <c r="S370" s="23"/>
      <c r="U370" s="46"/>
      <c r="V370" s="46"/>
    </row>
    <row r="371" spans="2:22" s="16" customFormat="1" ht="15" customHeight="1" x14ac:dyDescent="0.25">
      <c r="B371" s="5" t="s">
        <v>359</v>
      </c>
      <c r="C371" s="6" t="s">
        <v>37</v>
      </c>
      <c r="D371" s="6" t="s">
        <v>409</v>
      </c>
      <c r="E371" s="17">
        <v>5094</v>
      </c>
      <c r="F371" s="17">
        <v>4921</v>
      </c>
      <c r="G371" s="17">
        <v>238</v>
      </c>
      <c r="H371" s="17">
        <v>2037</v>
      </c>
      <c r="I371" s="17">
        <v>2290</v>
      </c>
      <c r="J371" s="17">
        <v>435</v>
      </c>
      <c r="K371" s="17">
        <v>21</v>
      </c>
      <c r="L371" s="17">
        <v>0</v>
      </c>
      <c r="M371" s="8">
        <f t="shared" si="41"/>
        <v>5021</v>
      </c>
      <c r="N371" s="17">
        <v>224</v>
      </c>
      <c r="O371" s="7">
        <v>0</v>
      </c>
      <c r="P371" s="9">
        <f t="shared" si="42"/>
        <v>5245</v>
      </c>
      <c r="Q371" s="10">
        <v>0.96603847663918341</v>
      </c>
      <c r="R371" s="10">
        <v>0.98566941499803695</v>
      </c>
      <c r="S371" s="23"/>
      <c r="U371" s="46"/>
      <c r="V371" s="46"/>
    </row>
    <row r="372" spans="2:22" s="16" customFormat="1" ht="15" customHeight="1" x14ac:dyDescent="0.25">
      <c r="B372" s="5" t="s">
        <v>359</v>
      </c>
      <c r="C372" s="6" t="s">
        <v>37</v>
      </c>
      <c r="D372" s="6" t="s">
        <v>410</v>
      </c>
      <c r="E372" s="17">
        <v>3669</v>
      </c>
      <c r="F372" s="17">
        <v>3568</v>
      </c>
      <c r="G372" s="17">
        <v>185</v>
      </c>
      <c r="H372" s="17">
        <v>2218</v>
      </c>
      <c r="I372" s="17">
        <v>970</v>
      </c>
      <c r="J372" s="17">
        <v>253</v>
      </c>
      <c r="K372" s="17">
        <v>2</v>
      </c>
      <c r="L372" s="17">
        <v>0</v>
      </c>
      <c r="M372" s="8">
        <f t="shared" si="41"/>
        <v>3628</v>
      </c>
      <c r="N372" s="17">
        <v>123</v>
      </c>
      <c r="O372" s="7">
        <v>1</v>
      </c>
      <c r="P372" s="9">
        <f t="shared" si="42"/>
        <v>3752</v>
      </c>
      <c r="Q372" s="10">
        <v>0.97247206323248847</v>
      </c>
      <c r="R372" s="10">
        <v>0.98882529299536659</v>
      </c>
      <c r="S372" s="23"/>
      <c r="U372" s="46"/>
      <c r="V372" s="46"/>
    </row>
    <row r="373" spans="2:22" s="16" customFormat="1" ht="15" customHeight="1" x14ac:dyDescent="0.25">
      <c r="B373" s="5" t="s">
        <v>359</v>
      </c>
      <c r="C373" s="6" t="s">
        <v>37</v>
      </c>
      <c r="D373" s="6" t="s">
        <v>411</v>
      </c>
      <c r="E373" s="17">
        <v>1900</v>
      </c>
      <c r="F373" s="17">
        <v>1852</v>
      </c>
      <c r="G373" s="17">
        <v>185</v>
      </c>
      <c r="H373" s="17">
        <v>1428</v>
      </c>
      <c r="I373" s="17">
        <v>233</v>
      </c>
      <c r="J373" s="17">
        <v>7</v>
      </c>
      <c r="K373" s="17">
        <v>0</v>
      </c>
      <c r="L373" s="17">
        <v>0</v>
      </c>
      <c r="M373" s="8">
        <f t="shared" si="41"/>
        <v>1853</v>
      </c>
      <c r="N373" s="17">
        <v>111</v>
      </c>
      <c r="O373" s="7">
        <v>0</v>
      </c>
      <c r="P373" s="9">
        <f t="shared" si="42"/>
        <v>1964</v>
      </c>
      <c r="Q373" s="10">
        <v>0.97473684210526312</v>
      </c>
      <c r="R373" s="10">
        <v>0.97526315789473683</v>
      </c>
      <c r="S373" s="23"/>
      <c r="U373" s="46"/>
      <c r="V373" s="46"/>
    </row>
    <row r="374" spans="2:22" s="16" customFormat="1" ht="15" customHeight="1" x14ac:dyDescent="0.25">
      <c r="B374" s="5" t="s">
        <v>359</v>
      </c>
      <c r="C374" s="6" t="s">
        <v>37</v>
      </c>
      <c r="D374" s="6" t="s">
        <v>412</v>
      </c>
      <c r="E374" s="17">
        <v>471</v>
      </c>
      <c r="F374" s="17">
        <v>420</v>
      </c>
      <c r="G374" s="17">
        <v>20</v>
      </c>
      <c r="H374" s="17">
        <v>343</v>
      </c>
      <c r="I374" s="17">
        <v>71</v>
      </c>
      <c r="J374" s="17">
        <v>1</v>
      </c>
      <c r="K374" s="17">
        <v>0</v>
      </c>
      <c r="L374" s="17">
        <v>0</v>
      </c>
      <c r="M374" s="8">
        <f t="shared" si="41"/>
        <v>435</v>
      </c>
      <c r="N374" s="17">
        <v>24</v>
      </c>
      <c r="O374" s="7">
        <v>0</v>
      </c>
      <c r="P374" s="9">
        <f t="shared" si="42"/>
        <v>459</v>
      </c>
      <c r="Q374" s="10">
        <v>0.89171974522292996</v>
      </c>
      <c r="R374" s="10">
        <v>0.92356687898089174</v>
      </c>
      <c r="S374" s="23"/>
      <c r="U374" s="46"/>
      <c r="V374" s="46"/>
    </row>
    <row r="375" spans="2:22" s="16" customFormat="1" ht="15" customHeight="1" x14ac:dyDescent="0.25">
      <c r="B375" s="5" t="s">
        <v>359</v>
      </c>
      <c r="C375" s="6" t="s">
        <v>37</v>
      </c>
      <c r="D375" s="6" t="s">
        <v>413</v>
      </c>
      <c r="E375" s="17">
        <v>2817</v>
      </c>
      <c r="F375" s="17">
        <v>2774</v>
      </c>
      <c r="G375" s="17">
        <v>95</v>
      </c>
      <c r="H375" s="17">
        <v>1576</v>
      </c>
      <c r="I375" s="17">
        <v>1037</v>
      </c>
      <c r="J375" s="17">
        <v>15</v>
      </c>
      <c r="K375" s="17">
        <v>4</v>
      </c>
      <c r="L375" s="17">
        <v>3</v>
      </c>
      <c r="M375" s="8">
        <f t="shared" si="41"/>
        <v>2730</v>
      </c>
      <c r="N375" s="17">
        <v>125</v>
      </c>
      <c r="O375" s="7">
        <v>0</v>
      </c>
      <c r="P375" s="9">
        <f t="shared" si="42"/>
        <v>2855</v>
      </c>
      <c r="Q375" s="10">
        <v>0.984735534256301</v>
      </c>
      <c r="R375" s="10">
        <v>0.96911608093716717</v>
      </c>
      <c r="S375" s="23"/>
      <c r="U375" s="46"/>
      <c r="V375" s="46"/>
    </row>
    <row r="376" spans="2:22" s="16" customFormat="1" ht="15" customHeight="1" x14ac:dyDescent="0.25">
      <c r="B376" s="18" t="s">
        <v>160</v>
      </c>
      <c r="C376" s="35"/>
      <c r="D376" s="35"/>
      <c r="E376" s="20">
        <f>SUBTOTAL(9,E321:E375)</f>
        <v>511996</v>
      </c>
      <c r="F376" s="20">
        <f t="shared" ref="F376:P376" si="43">SUBTOTAL(9,F321:F375)</f>
        <v>499834</v>
      </c>
      <c r="G376" s="20">
        <f t="shared" si="43"/>
        <v>45762</v>
      </c>
      <c r="H376" s="20">
        <f t="shared" si="43"/>
        <v>195808</v>
      </c>
      <c r="I376" s="20">
        <f t="shared" si="43"/>
        <v>195550</v>
      </c>
      <c r="J376" s="20">
        <f t="shared" si="43"/>
        <v>58699</v>
      </c>
      <c r="K376" s="20">
        <f t="shared" si="43"/>
        <v>11694</v>
      </c>
      <c r="L376" s="20">
        <f t="shared" si="43"/>
        <v>2425</v>
      </c>
      <c r="M376" s="20">
        <f t="shared" si="43"/>
        <v>509938</v>
      </c>
      <c r="N376" s="20">
        <f t="shared" si="43"/>
        <v>16056</v>
      </c>
      <c r="O376" s="20">
        <f t="shared" si="43"/>
        <v>203</v>
      </c>
      <c r="P376" s="20">
        <f t="shared" si="43"/>
        <v>526197</v>
      </c>
      <c r="Q376" s="21">
        <f>IFERROR(F376/E376,0)</f>
        <v>0.97624590817115764</v>
      </c>
      <c r="R376" s="21">
        <f>IFERROR(M376/E376,0)</f>
        <v>0.99598043734716679</v>
      </c>
      <c r="S376" s="45"/>
      <c r="T376" s="2"/>
      <c r="U376" s="2"/>
    </row>
    <row r="377" spans="2:22" s="16" customFormat="1" ht="15" customHeight="1" x14ac:dyDescent="0.25">
      <c r="B377" s="5" t="s">
        <v>414</v>
      </c>
      <c r="C377" s="5" t="s">
        <v>415</v>
      </c>
      <c r="D377" s="5" t="s">
        <v>416</v>
      </c>
      <c r="E377" s="49">
        <v>26574</v>
      </c>
      <c r="F377" s="49">
        <v>26469</v>
      </c>
      <c r="G377" s="49">
        <v>17839</v>
      </c>
      <c r="H377" s="49">
        <v>6566</v>
      </c>
      <c r="I377" s="49">
        <v>1745</v>
      </c>
      <c r="J377" s="23">
        <v>235</v>
      </c>
      <c r="K377" s="23">
        <v>4</v>
      </c>
      <c r="L377" s="23">
        <v>0</v>
      </c>
      <c r="M377" s="8">
        <f t="shared" ref="M377:M391" si="44">+SUM(G377:L377)</f>
        <v>26389</v>
      </c>
      <c r="N377" s="23">
        <v>199</v>
      </c>
      <c r="O377" s="23">
        <v>3</v>
      </c>
      <c r="P377" s="9">
        <f t="shared" ref="P377:P391" si="45">+SUM(M377:O377)</f>
        <v>26591</v>
      </c>
      <c r="Q377" s="10">
        <v>0.99604876947392185</v>
      </c>
      <c r="R377" s="10">
        <v>0.99303830812071947</v>
      </c>
      <c r="S377" s="32"/>
      <c r="T377" s="2"/>
      <c r="U377" s="2"/>
    </row>
    <row r="378" spans="2:22" s="16" customFormat="1" ht="15" customHeight="1" x14ac:dyDescent="0.25">
      <c r="B378" s="5" t="s">
        <v>414</v>
      </c>
      <c r="C378" s="5" t="s">
        <v>415</v>
      </c>
      <c r="D378" s="5" t="s">
        <v>417</v>
      </c>
      <c r="E378" s="49">
        <v>12208</v>
      </c>
      <c r="F378" s="49">
        <v>12118</v>
      </c>
      <c r="G378" s="49">
        <v>5489</v>
      </c>
      <c r="H378" s="49">
        <v>6254</v>
      </c>
      <c r="I378" s="23">
        <v>336</v>
      </c>
      <c r="J378" s="23">
        <v>64</v>
      </c>
      <c r="K378" s="23">
        <v>6</v>
      </c>
      <c r="L378" s="23">
        <v>0</v>
      </c>
      <c r="M378" s="8">
        <f t="shared" si="44"/>
        <v>12149</v>
      </c>
      <c r="N378" s="23">
        <v>60</v>
      </c>
      <c r="O378" s="23">
        <v>1</v>
      </c>
      <c r="P378" s="9">
        <f t="shared" si="45"/>
        <v>12210</v>
      </c>
      <c r="Q378" s="10">
        <v>0.99262778505897775</v>
      </c>
      <c r="R378" s="10">
        <v>0.99516710353866322</v>
      </c>
      <c r="S378" s="23"/>
      <c r="T378" s="2"/>
      <c r="U378" s="2"/>
    </row>
    <row r="379" spans="2:22" s="16" customFormat="1" ht="15" customHeight="1" x14ac:dyDescent="0.25">
      <c r="B379" s="5" t="s">
        <v>414</v>
      </c>
      <c r="C379" s="5" t="s">
        <v>415</v>
      </c>
      <c r="D379" s="5" t="s">
        <v>418</v>
      </c>
      <c r="E379" s="49">
        <v>5465</v>
      </c>
      <c r="F379" s="49">
        <v>5408</v>
      </c>
      <c r="G379" s="49">
        <v>3292</v>
      </c>
      <c r="H379" s="49">
        <v>1151</v>
      </c>
      <c r="I379" s="23">
        <v>940</v>
      </c>
      <c r="J379" s="23">
        <v>0</v>
      </c>
      <c r="K379" s="23">
        <v>0</v>
      </c>
      <c r="L379" s="23">
        <v>0</v>
      </c>
      <c r="M379" s="8">
        <f t="shared" si="44"/>
        <v>5383</v>
      </c>
      <c r="N379" s="23">
        <v>30</v>
      </c>
      <c r="O379" s="23">
        <v>0</v>
      </c>
      <c r="P379" s="9">
        <f t="shared" si="45"/>
        <v>5413</v>
      </c>
      <c r="Q379" s="10">
        <v>0.98956999085086916</v>
      </c>
      <c r="R379" s="10">
        <v>0.98499542543458374</v>
      </c>
      <c r="S379" s="23"/>
      <c r="T379" s="2"/>
      <c r="U379" s="2"/>
    </row>
    <row r="380" spans="2:22" s="16" customFormat="1" ht="15" customHeight="1" x14ac:dyDescent="0.25">
      <c r="B380" s="5" t="s">
        <v>414</v>
      </c>
      <c r="C380" s="5" t="s">
        <v>415</v>
      </c>
      <c r="D380" s="5" t="s">
        <v>419</v>
      </c>
      <c r="E380" s="49">
        <v>8527</v>
      </c>
      <c r="F380" s="49">
        <v>8477</v>
      </c>
      <c r="G380" s="49">
        <v>6025</v>
      </c>
      <c r="H380" s="49">
        <v>2497</v>
      </c>
      <c r="I380" s="23">
        <v>0</v>
      </c>
      <c r="J380" s="23">
        <v>0</v>
      </c>
      <c r="K380" s="23">
        <v>0</v>
      </c>
      <c r="L380" s="23">
        <v>0</v>
      </c>
      <c r="M380" s="8">
        <f t="shared" si="44"/>
        <v>8522</v>
      </c>
      <c r="N380" s="23">
        <v>59</v>
      </c>
      <c r="O380" s="23">
        <v>0</v>
      </c>
      <c r="P380" s="9">
        <f t="shared" si="45"/>
        <v>8581</v>
      </c>
      <c r="Q380" s="10">
        <v>0.99413627301512841</v>
      </c>
      <c r="R380" s="10">
        <v>0.99941362730151284</v>
      </c>
      <c r="S380" s="23"/>
      <c r="T380" s="2"/>
      <c r="U380" s="2"/>
    </row>
    <row r="381" spans="2:22" s="16" customFormat="1" ht="15" customHeight="1" x14ac:dyDescent="0.25">
      <c r="B381" s="5" t="s">
        <v>414</v>
      </c>
      <c r="C381" s="5" t="s">
        <v>420</v>
      </c>
      <c r="D381" s="5" t="s">
        <v>421</v>
      </c>
      <c r="E381" s="49">
        <v>8875</v>
      </c>
      <c r="F381" s="49">
        <v>8823</v>
      </c>
      <c r="G381" s="49">
        <v>5307</v>
      </c>
      <c r="H381" s="49">
        <v>2247</v>
      </c>
      <c r="I381" s="23">
        <v>538</v>
      </c>
      <c r="J381" s="23">
        <v>19</v>
      </c>
      <c r="K381" s="23">
        <v>0</v>
      </c>
      <c r="L381" s="23">
        <v>0</v>
      </c>
      <c r="M381" s="8">
        <f t="shared" si="44"/>
        <v>8111</v>
      </c>
      <c r="N381" s="23">
        <v>86</v>
      </c>
      <c r="O381" s="23">
        <v>1</v>
      </c>
      <c r="P381" s="9">
        <f t="shared" si="45"/>
        <v>8198</v>
      </c>
      <c r="Q381" s="10">
        <v>0.99414084507042255</v>
      </c>
      <c r="R381" s="10">
        <v>0.91391549295774643</v>
      </c>
      <c r="S381" s="23"/>
      <c r="T381" s="2"/>
      <c r="U381" s="2"/>
    </row>
    <row r="382" spans="2:22" s="16" customFormat="1" ht="15" customHeight="1" x14ac:dyDescent="0.25">
      <c r="B382" s="5" t="s">
        <v>414</v>
      </c>
      <c r="C382" s="5" t="s">
        <v>415</v>
      </c>
      <c r="D382" s="5" t="s">
        <v>422</v>
      </c>
      <c r="E382" s="49">
        <v>2406</v>
      </c>
      <c r="F382" s="49">
        <v>2403</v>
      </c>
      <c r="G382" s="49">
        <v>1062</v>
      </c>
      <c r="H382" s="49">
        <v>1290</v>
      </c>
      <c r="I382" s="23">
        <v>33</v>
      </c>
      <c r="J382" s="23">
        <v>0</v>
      </c>
      <c r="K382" s="23">
        <v>0</v>
      </c>
      <c r="L382" s="23">
        <v>0</v>
      </c>
      <c r="M382" s="8">
        <f t="shared" si="44"/>
        <v>2385</v>
      </c>
      <c r="N382" s="23">
        <v>13</v>
      </c>
      <c r="O382" s="23">
        <v>0</v>
      </c>
      <c r="P382" s="9">
        <f t="shared" si="45"/>
        <v>2398</v>
      </c>
      <c r="Q382" s="10">
        <v>0.99875311720698257</v>
      </c>
      <c r="R382" s="10">
        <v>0.99127182044887785</v>
      </c>
      <c r="S382" s="23"/>
      <c r="T382" s="2"/>
      <c r="U382" s="2"/>
    </row>
    <row r="383" spans="2:22" s="16" customFormat="1" ht="15" customHeight="1" x14ac:dyDescent="0.25">
      <c r="B383" s="5" t="s">
        <v>414</v>
      </c>
      <c r="C383" s="5" t="s">
        <v>415</v>
      </c>
      <c r="D383" s="5" t="s">
        <v>423</v>
      </c>
      <c r="E383" s="49">
        <v>3046</v>
      </c>
      <c r="F383" s="49">
        <v>2992</v>
      </c>
      <c r="G383" s="49">
        <v>2352</v>
      </c>
      <c r="H383" s="23">
        <v>596</v>
      </c>
      <c r="I383" s="23">
        <v>14</v>
      </c>
      <c r="J383" s="23">
        <v>0</v>
      </c>
      <c r="K383" s="23">
        <v>0</v>
      </c>
      <c r="L383" s="23">
        <v>0</v>
      </c>
      <c r="M383" s="8">
        <f t="shared" si="44"/>
        <v>2962</v>
      </c>
      <c r="N383" s="23">
        <v>10</v>
      </c>
      <c r="O383" s="23">
        <v>0</v>
      </c>
      <c r="P383" s="9">
        <f t="shared" si="45"/>
        <v>2972</v>
      </c>
      <c r="Q383" s="10">
        <v>0.98227183191070255</v>
      </c>
      <c r="R383" s="10">
        <v>0.9724228496388706</v>
      </c>
      <c r="S383" s="23"/>
      <c r="T383" s="2"/>
      <c r="U383" s="2"/>
    </row>
    <row r="384" spans="2:22" s="2" customFormat="1" ht="15" customHeight="1" x14ac:dyDescent="0.25">
      <c r="B384" s="5" t="s">
        <v>414</v>
      </c>
      <c r="C384" s="5" t="s">
        <v>415</v>
      </c>
      <c r="D384" s="5" t="s">
        <v>424</v>
      </c>
      <c r="E384" s="49">
        <v>8175</v>
      </c>
      <c r="F384" s="49">
        <v>8128</v>
      </c>
      <c r="G384" s="49">
        <v>6121</v>
      </c>
      <c r="H384" s="49">
        <v>1995</v>
      </c>
      <c r="I384" s="23">
        <v>1</v>
      </c>
      <c r="J384" s="23">
        <v>0</v>
      </c>
      <c r="K384" s="23">
        <v>0</v>
      </c>
      <c r="L384" s="23">
        <v>0</v>
      </c>
      <c r="M384" s="8">
        <f t="shared" si="44"/>
        <v>8117</v>
      </c>
      <c r="N384" s="23">
        <v>46</v>
      </c>
      <c r="O384" s="23">
        <v>0</v>
      </c>
      <c r="P384" s="9">
        <f t="shared" si="45"/>
        <v>8163</v>
      </c>
      <c r="Q384" s="10">
        <v>0.99425076452599392</v>
      </c>
      <c r="R384" s="10">
        <v>0.99290519877675842</v>
      </c>
      <c r="S384" s="23"/>
      <c r="V384" s="16"/>
    </row>
    <row r="385" spans="2:22" s="2" customFormat="1" ht="15" customHeight="1" x14ac:dyDescent="0.25">
      <c r="B385" s="5" t="s">
        <v>414</v>
      </c>
      <c r="C385" s="5" t="s">
        <v>415</v>
      </c>
      <c r="D385" s="5" t="s">
        <v>425</v>
      </c>
      <c r="E385" s="49">
        <v>4205</v>
      </c>
      <c r="F385" s="49">
        <v>4183</v>
      </c>
      <c r="G385" s="49">
        <v>2629</v>
      </c>
      <c r="H385" s="49">
        <v>1503</v>
      </c>
      <c r="I385" s="23">
        <v>0</v>
      </c>
      <c r="J385" s="23">
        <v>0</v>
      </c>
      <c r="K385" s="23">
        <v>0</v>
      </c>
      <c r="L385" s="23">
        <v>0</v>
      </c>
      <c r="M385" s="8">
        <f t="shared" si="44"/>
        <v>4132</v>
      </c>
      <c r="N385" s="23">
        <v>41</v>
      </c>
      <c r="O385" s="23">
        <v>0</v>
      </c>
      <c r="P385" s="9">
        <f t="shared" si="45"/>
        <v>4173</v>
      </c>
      <c r="Q385" s="10">
        <v>0.99476813317479196</v>
      </c>
      <c r="R385" s="10">
        <v>0.98263971462544586</v>
      </c>
      <c r="S385" s="23"/>
      <c r="V385" s="16"/>
    </row>
    <row r="386" spans="2:22" s="2" customFormat="1" ht="15" customHeight="1" x14ac:dyDescent="0.25">
      <c r="B386" s="5" t="s">
        <v>414</v>
      </c>
      <c r="C386" s="5" t="s">
        <v>415</v>
      </c>
      <c r="D386" s="5" t="s">
        <v>426</v>
      </c>
      <c r="E386" s="49">
        <v>3881</v>
      </c>
      <c r="F386" s="49">
        <v>3861</v>
      </c>
      <c r="G386" s="49">
        <v>3342</v>
      </c>
      <c r="H386" s="23">
        <v>435</v>
      </c>
      <c r="I386" s="23">
        <v>52</v>
      </c>
      <c r="J386" s="23">
        <v>0</v>
      </c>
      <c r="K386" s="23">
        <v>0</v>
      </c>
      <c r="L386" s="23">
        <v>0</v>
      </c>
      <c r="M386" s="8">
        <f t="shared" si="44"/>
        <v>3829</v>
      </c>
      <c r="N386" s="23">
        <v>16</v>
      </c>
      <c r="O386" s="23">
        <v>0</v>
      </c>
      <c r="P386" s="9">
        <f t="shared" si="45"/>
        <v>3845</v>
      </c>
      <c r="Q386" s="10">
        <v>0.99484668899768103</v>
      </c>
      <c r="R386" s="10">
        <v>0.98660139139397063</v>
      </c>
      <c r="S386" s="23"/>
      <c r="V386" s="16"/>
    </row>
    <row r="387" spans="2:22" s="2" customFormat="1" ht="15" customHeight="1" x14ac:dyDescent="0.25">
      <c r="B387" s="5" t="s">
        <v>414</v>
      </c>
      <c r="C387" s="5" t="s">
        <v>415</v>
      </c>
      <c r="D387" s="5" t="s">
        <v>427</v>
      </c>
      <c r="E387" s="49">
        <v>6060</v>
      </c>
      <c r="F387" s="49">
        <v>6055</v>
      </c>
      <c r="G387" s="49">
        <v>3311</v>
      </c>
      <c r="H387" s="49">
        <v>2039</v>
      </c>
      <c r="I387" s="23">
        <v>677</v>
      </c>
      <c r="J387" s="23">
        <v>1</v>
      </c>
      <c r="K387" s="23">
        <v>0</v>
      </c>
      <c r="L387" s="23">
        <v>0</v>
      </c>
      <c r="M387" s="8">
        <f t="shared" si="44"/>
        <v>6028</v>
      </c>
      <c r="N387" s="23">
        <v>69</v>
      </c>
      <c r="O387" s="23">
        <v>2</v>
      </c>
      <c r="P387" s="9">
        <f t="shared" si="45"/>
        <v>6099</v>
      </c>
      <c r="Q387" s="10">
        <v>0.99917491749174914</v>
      </c>
      <c r="R387" s="10">
        <v>0.99471947194719468</v>
      </c>
      <c r="S387" s="23"/>
      <c r="V387" s="16"/>
    </row>
    <row r="388" spans="2:22" s="2" customFormat="1" ht="15" customHeight="1" x14ac:dyDescent="0.25">
      <c r="B388" s="5" t="s">
        <v>414</v>
      </c>
      <c r="C388" s="5" t="s">
        <v>415</v>
      </c>
      <c r="D388" s="5" t="s">
        <v>428</v>
      </c>
      <c r="E388" s="49">
        <v>3896</v>
      </c>
      <c r="F388" s="49">
        <v>3878</v>
      </c>
      <c r="G388" s="49">
        <v>2759</v>
      </c>
      <c r="H388" s="23">
        <v>966</v>
      </c>
      <c r="I388" s="23">
        <v>5</v>
      </c>
      <c r="J388" s="23">
        <v>0</v>
      </c>
      <c r="K388" s="23">
        <v>0</v>
      </c>
      <c r="L388" s="23">
        <v>0</v>
      </c>
      <c r="M388" s="8">
        <f t="shared" si="44"/>
        <v>3730</v>
      </c>
      <c r="N388" s="23">
        <v>26</v>
      </c>
      <c r="O388" s="23">
        <v>0</v>
      </c>
      <c r="P388" s="9">
        <f t="shared" si="45"/>
        <v>3756</v>
      </c>
      <c r="Q388" s="10">
        <v>0.99537987679671458</v>
      </c>
      <c r="R388" s="10">
        <v>0.95739219712525669</v>
      </c>
      <c r="S388" s="23"/>
      <c r="V388" s="16"/>
    </row>
    <row r="389" spans="2:22" s="2" customFormat="1" ht="15" customHeight="1" x14ac:dyDescent="0.25">
      <c r="B389" s="5" t="s">
        <v>414</v>
      </c>
      <c r="C389" s="5" t="s">
        <v>415</v>
      </c>
      <c r="D389" s="5" t="s">
        <v>429</v>
      </c>
      <c r="E389" s="49">
        <v>1709</v>
      </c>
      <c r="F389" s="49">
        <v>1706</v>
      </c>
      <c r="G389" s="49">
        <v>1320</v>
      </c>
      <c r="H389" s="23">
        <v>363</v>
      </c>
      <c r="I389" s="23">
        <v>4</v>
      </c>
      <c r="J389" s="23">
        <v>0</v>
      </c>
      <c r="K389" s="23">
        <v>0</v>
      </c>
      <c r="L389" s="23">
        <v>0</v>
      </c>
      <c r="M389" s="8">
        <f t="shared" si="44"/>
        <v>1687</v>
      </c>
      <c r="N389" s="23">
        <v>10</v>
      </c>
      <c r="O389" s="23">
        <v>0</v>
      </c>
      <c r="P389" s="9">
        <f t="shared" si="45"/>
        <v>1697</v>
      </c>
      <c r="Q389" s="10">
        <v>0.99824458747805733</v>
      </c>
      <c r="R389" s="10">
        <v>0.98712697483908718</v>
      </c>
      <c r="S389" s="23"/>
      <c r="V389" s="16"/>
    </row>
    <row r="390" spans="2:22" s="2" customFormat="1" ht="15" customHeight="1" x14ac:dyDescent="0.25">
      <c r="B390" s="5" t="s">
        <v>414</v>
      </c>
      <c r="C390" s="5" t="s">
        <v>415</v>
      </c>
      <c r="D390" s="5" t="s">
        <v>430</v>
      </c>
      <c r="E390" s="49">
        <v>4536</v>
      </c>
      <c r="F390" s="49">
        <v>4518</v>
      </c>
      <c r="G390" s="49">
        <v>3201</v>
      </c>
      <c r="H390" s="49">
        <v>1322</v>
      </c>
      <c r="I390" s="23">
        <v>0</v>
      </c>
      <c r="J390" s="23">
        <v>0</v>
      </c>
      <c r="K390" s="23">
        <v>0</v>
      </c>
      <c r="L390" s="23">
        <v>0</v>
      </c>
      <c r="M390" s="8">
        <f t="shared" si="44"/>
        <v>4523</v>
      </c>
      <c r="N390" s="23">
        <v>29</v>
      </c>
      <c r="O390" s="23">
        <v>0</v>
      </c>
      <c r="P390" s="9">
        <f t="shared" si="45"/>
        <v>4552</v>
      </c>
      <c r="Q390" s="10">
        <v>0.99603174603174605</v>
      </c>
      <c r="R390" s="10">
        <v>0.9971340388007055</v>
      </c>
      <c r="S390" s="23"/>
      <c r="V390" s="16"/>
    </row>
    <row r="391" spans="2:22" s="2" customFormat="1" ht="15" customHeight="1" x14ac:dyDescent="0.25">
      <c r="B391" s="5" t="s">
        <v>414</v>
      </c>
      <c r="C391" s="5" t="s">
        <v>415</v>
      </c>
      <c r="D391" s="5" t="s">
        <v>431</v>
      </c>
      <c r="E391" s="49">
        <v>3705</v>
      </c>
      <c r="F391" s="49">
        <v>3695</v>
      </c>
      <c r="G391" s="49">
        <v>2393</v>
      </c>
      <c r="H391" s="49">
        <v>1165</v>
      </c>
      <c r="I391" s="23">
        <v>103</v>
      </c>
      <c r="J391" s="23">
        <v>0</v>
      </c>
      <c r="K391" s="23">
        <v>0</v>
      </c>
      <c r="L391" s="23">
        <v>0</v>
      </c>
      <c r="M391" s="8">
        <f t="shared" si="44"/>
        <v>3661</v>
      </c>
      <c r="N391" s="23">
        <v>16</v>
      </c>
      <c r="O391" s="23">
        <v>0</v>
      </c>
      <c r="P391" s="9">
        <f t="shared" si="45"/>
        <v>3677</v>
      </c>
      <c r="Q391" s="10">
        <v>0.9973009446693657</v>
      </c>
      <c r="R391" s="10">
        <v>0.98812415654520913</v>
      </c>
      <c r="S391" s="23"/>
      <c r="V391" s="16"/>
    </row>
    <row r="392" spans="2:22" s="2" customFormat="1" ht="15" customHeight="1" x14ac:dyDescent="0.25">
      <c r="B392" s="18" t="s">
        <v>160</v>
      </c>
      <c r="C392" s="18"/>
      <c r="D392" s="18"/>
      <c r="E392" s="50">
        <f>SUBTOTAL(9,E377:E391)</f>
        <v>103268</v>
      </c>
      <c r="F392" s="50">
        <f t="shared" ref="F392:P392" si="46">SUBTOTAL(9,F377:F391)</f>
        <v>102714</v>
      </c>
      <c r="G392" s="50">
        <f t="shared" si="46"/>
        <v>66442</v>
      </c>
      <c r="H392" s="50">
        <f t="shared" si="46"/>
        <v>30389</v>
      </c>
      <c r="I392" s="50">
        <f t="shared" si="46"/>
        <v>4448</v>
      </c>
      <c r="J392" s="50">
        <f t="shared" si="46"/>
        <v>319</v>
      </c>
      <c r="K392" s="50">
        <f t="shared" si="46"/>
        <v>10</v>
      </c>
      <c r="L392" s="50">
        <f t="shared" si="46"/>
        <v>0</v>
      </c>
      <c r="M392" s="50">
        <f t="shared" si="46"/>
        <v>101608</v>
      </c>
      <c r="N392" s="50">
        <f t="shared" si="46"/>
        <v>710</v>
      </c>
      <c r="O392" s="50">
        <f t="shared" si="46"/>
        <v>7</v>
      </c>
      <c r="P392" s="50">
        <f t="shared" si="46"/>
        <v>102325</v>
      </c>
      <c r="Q392" s="21">
        <f>IFERROR(F392/E392,0)</f>
        <v>0.99463531781384362</v>
      </c>
      <c r="R392" s="21">
        <f>IFERROR(M392/E392,0)</f>
        <v>0.98392532052523529</v>
      </c>
      <c r="S392" s="45"/>
      <c r="V392" s="16"/>
    </row>
    <row r="393" spans="2:22" s="2" customFormat="1" ht="15" customHeight="1" x14ac:dyDescent="0.25">
      <c r="B393" s="5" t="s">
        <v>432</v>
      </c>
      <c r="C393" s="5" t="s">
        <v>239</v>
      </c>
      <c r="D393" s="5" t="s">
        <v>433</v>
      </c>
      <c r="E393" s="17">
        <v>169477</v>
      </c>
      <c r="F393" s="17">
        <v>169249</v>
      </c>
      <c r="G393" s="17">
        <v>20114</v>
      </c>
      <c r="H393" s="17">
        <v>26518</v>
      </c>
      <c r="I393" s="17">
        <v>45830</v>
      </c>
      <c r="J393" s="17">
        <v>58425</v>
      </c>
      <c r="K393" s="17">
        <v>5821</v>
      </c>
      <c r="L393" s="17">
        <v>10121</v>
      </c>
      <c r="M393" s="8">
        <f t="shared" ref="M393:M403" si="47">+SUM(G393:L393)</f>
        <v>166829</v>
      </c>
      <c r="N393" s="17">
        <v>4738</v>
      </c>
      <c r="O393" s="17">
        <v>5</v>
      </c>
      <c r="P393" s="9">
        <f t="shared" ref="P393:P403" si="48">+SUM(M393:O393)</f>
        <v>171572</v>
      </c>
      <c r="Q393" s="10">
        <v>0.99865468470647933</v>
      </c>
      <c r="R393" s="10">
        <v>0.98437546097700568</v>
      </c>
      <c r="S393" s="32"/>
      <c r="V393" s="16"/>
    </row>
    <row r="394" spans="2:22" s="2" customFormat="1" ht="15" customHeight="1" x14ac:dyDescent="0.25">
      <c r="B394" s="5" t="s">
        <v>432</v>
      </c>
      <c r="C394" s="5" t="s">
        <v>239</v>
      </c>
      <c r="D394" s="5" t="s">
        <v>434</v>
      </c>
      <c r="E394" s="17">
        <v>5159</v>
      </c>
      <c r="F394" s="17">
        <v>5138</v>
      </c>
      <c r="G394" s="17">
        <v>12</v>
      </c>
      <c r="H394" s="17">
        <v>3363</v>
      </c>
      <c r="I394" s="17">
        <v>963</v>
      </c>
      <c r="J394" s="17">
        <v>719</v>
      </c>
      <c r="K394" s="17">
        <v>0</v>
      </c>
      <c r="L394" s="17">
        <v>0</v>
      </c>
      <c r="M394" s="8">
        <f t="shared" si="47"/>
        <v>5057</v>
      </c>
      <c r="N394" s="17">
        <v>198</v>
      </c>
      <c r="O394" s="17">
        <v>15</v>
      </c>
      <c r="P394" s="9">
        <f t="shared" si="48"/>
        <v>5270</v>
      </c>
      <c r="Q394" s="10">
        <v>0.99592944369063774</v>
      </c>
      <c r="R394" s="10">
        <v>0.98022872649738324</v>
      </c>
      <c r="S394" s="23" t="s">
        <v>435</v>
      </c>
      <c r="V394" s="16"/>
    </row>
    <row r="395" spans="2:22" s="2" customFormat="1" ht="15" customHeight="1" x14ac:dyDescent="0.25">
      <c r="B395" s="5" t="s">
        <v>432</v>
      </c>
      <c r="C395" s="6" t="s">
        <v>239</v>
      </c>
      <c r="D395" s="6" t="s">
        <v>436</v>
      </c>
      <c r="E395" s="7">
        <v>47513</v>
      </c>
      <c r="F395" s="7">
        <v>47463</v>
      </c>
      <c r="G395" s="7">
        <v>16978</v>
      </c>
      <c r="H395" s="7">
        <v>13714</v>
      </c>
      <c r="I395" s="7">
        <v>14149</v>
      </c>
      <c r="J395" s="7">
        <v>2604</v>
      </c>
      <c r="K395" s="7">
        <v>12</v>
      </c>
      <c r="L395" s="7">
        <v>4</v>
      </c>
      <c r="M395" s="8">
        <f t="shared" si="47"/>
        <v>47461</v>
      </c>
      <c r="N395" s="7">
        <v>626</v>
      </c>
      <c r="O395" s="7">
        <v>1</v>
      </c>
      <c r="P395" s="9">
        <f t="shared" si="48"/>
        <v>48088</v>
      </c>
      <c r="Q395" s="10">
        <v>0.99894765643087158</v>
      </c>
      <c r="R395" s="10">
        <v>0.99890556268810637</v>
      </c>
      <c r="S395" s="23"/>
      <c r="V395" s="16"/>
    </row>
    <row r="396" spans="2:22" s="2" customFormat="1" ht="15" customHeight="1" x14ac:dyDescent="0.25">
      <c r="B396" s="5" t="s">
        <v>432</v>
      </c>
      <c r="C396" s="6" t="s">
        <v>239</v>
      </c>
      <c r="D396" s="6" t="s">
        <v>437</v>
      </c>
      <c r="E396" s="7">
        <v>46358</v>
      </c>
      <c r="F396" s="7">
        <v>46299</v>
      </c>
      <c r="G396" s="7">
        <v>1398</v>
      </c>
      <c r="H396" s="7">
        <v>14232</v>
      </c>
      <c r="I396" s="7">
        <v>25489</v>
      </c>
      <c r="J396" s="7">
        <v>4512</v>
      </c>
      <c r="K396" s="7">
        <v>639</v>
      </c>
      <c r="L396" s="7">
        <v>11</v>
      </c>
      <c r="M396" s="8">
        <f t="shared" si="47"/>
        <v>46281</v>
      </c>
      <c r="N396" s="7">
        <v>728</v>
      </c>
      <c r="O396" s="7">
        <v>34</v>
      </c>
      <c r="P396" s="9">
        <f t="shared" si="48"/>
        <v>47043</v>
      </c>
      <c r="Q396" s="10">
        <v>0.99872729625954526</v>
      </c>
      <c r="R396" s="10">
        <v>0.99833901376245737</v>
      </c>
      <c r="S396" s="23"/>
      <c r="V396" s="16"/>
    </row>
    <row r="397" spans="2:22" s="2" customFormat="1" ht="15" customHeight="1" x14ac:dyDescent="0.25">
      <c r="B397" s="5" t="s">
        <v>432</v>
      </c>
      <c r="C397" s="6" t="s">
        <v>239</v>
      </c>
      <c r="D397" s="6" t="s">
        <v>438</v>
      </c>
      <c r="E397" s="7">
        <v>6767</v>
      </c>
      <c r="F397" s="7">
        <v>6758</v>
      </c>
      <c r="G397" s="7">
        <v>3141</v>
      </c>
      <c r="H397" s="7">
        <v>2338</v>
      </c>
      <c r="I397" s="7">
        <v>1268</v>
      </c>
      <c r="J397" s="7">
        <v>0</v>
      </c>
      <c r="K397" s="7">
        <v>0</v>
      </c>
      <c r="L397" s="7">
        <v>0</v>
      </c>
      <c r="M397" s="8">
        <f t="shared" si="47"/>
        <v>6747</v>
      </c>
      <c r="N397" s="7">
        <v>96</v>
      </c>
      <c r="O397" s="7">
        <v>1</v>
      </c>
      <c r="P397" s="9">
        <f t="shared" si="48"/>
        <v>6844</v>
      </c>
      <c r="Q397" s="10">
        <v>0.9986700162553569</v>
      </c>
      <c r="R397" s="10">
        <v>0.99704448056745976</v>
      </c>
      <c r="S397" s="23"/>
      <c r="V397" s="16"/>
    </row>
    <row r="398" spans="2:22" s="2" customFormat="1" ht="15" customHeight="1" x14ac:dyDescent="0.25">
      <c r="B398" s="5" t="s">
        <v>432</v>
      </c>
      <c r="C398" s="6" t="s">
        <v>239</v>
      </c>
      <c r="D398" s="6" t="s">
        <v>439</v>
      </c>
      <c r="E398" s="7">
        <v>6583</v>
      </c>
      <c r="F398" s="7">
        <v>6490</v>
      </c>
      <c r="G398" s="7">
        <v>4981</v>
      </c>
      <c r="H398" s="7">
        <v>1190</v>
      </c>
      <c r="I398" s="7">
        <v>336</v>
      </c>
      <c r="J398" s="7">
        <v>0</v>
      </c>
      <c r="K398" s="7">
        <v>0</v>
      </c>
      <c r="L398" s="7">
        <v>0</v>
      </c>
      <c r="M398" s="8">
        <f t="shared" si="47"/>
        <v>6507</v>
      </c>
      <c r="N398" s="7">
        <v>72</v>
      </c>
      <c r="O398" s="7">
        <v>3</v>
      </c>
      <c r="P398" s="9">
        <f t="shared" si="48"/>
        <v>6582</v>
      </c>
      <c r="Q398" s="10">
        <v>0.98587270241531222</v>
      </c>
      <c r="R398" s="10">
        <v>0.9884551116512228</v>
      </c>
      <c r="S398" s="23"/>
      <c r="V398" s="16"/>
    </row>
    <row r="399" spans="2:22" s="2" customFormat="1" ht="15" customHeight="1" x14ac:dyDescent="0.25">
      <c r="B399" s="5" t="s">
        <v>432</v>
      </c>
      <c r="C399" s="6" t="s">
        <v>239</v>
      </c>
      <c r="D399" s="6" t="s">
        <v>440</v>
      </c>
      <c r="E399" s="7">
        <v>5752</v>
      </c>
      <c r="F399" s="7">
        <v>5654</v>
      </c>
      <c r="G399" s="7">
        <v>1720</v>
      </c>
      <c r="H399" s="7">
        <v>2218</v>
      </c>
      <c r="I399" s="7">
        <v>1577</v>
      </c>
      <c r="J399" s="7">
        <v>44</v>
      </c>
      <c r="K399" s="7">
        <v>0</v>
      </c>
      <c r="L399" s="7">
        <v>0</v>
      </c>
      <c r="M399" s="8">
        <f t="shared" si="47"/>
        <v>5559</v>
      </c>
      <c r="N399" s="7">
        <v>122</v>
      </c>
      <c r="O399" s="7">
        <v>0</v>
      </c>
      <c r="P399" s="9">
        <f t="shared" si="48"/>
        <v>5681</v>
      </c>
      <c r="Q399" s="10">
        <v>0.98296244784422815</v>
      </c>
      <c r="R399" s="10">
        <v>0.96644645340751045</v>
      </c>
      <c r="S399" s="23"/>
      <c r="V399" s="16"/>
    </row>
    <row r="400" spans="2:22" s="2" customFormat="1" ht="15" customHeight="1" x14ac:dyDescent="0.25">
      <c r="B400" s="5" t="s">
        <v>432</v>
      </c>
      <c r="C400" s="6" t="s">
        <v>441</v>
      </c>
      <c r="D400" s="6" t="s">
        <v>442</v>
      </c>
      <c r="E400" s="7">
        <v>861</v>
      </c>
      <c r="F400" s="7">
        <v>859</v>
      </c>
      <c r="G400" s="7">
        <v>269</v>
      </c>
      <c r="H400" s="7">
        <v>523</v>
      </c>
      <c r="I400" s="7">
        <v>0</v>
      </c>
      <c r="J400" s="7">
        <v>0</v>
      </c>
      <c r="K400" s="7">
        <v>0</v>
      </c>
      <c r="L400" s="7">
        <v>0</v>
      </c>
      <c r="M400" s="8">
        <f t="shared" si="47"/>
        <v>792</v>
      </c>
      <c r="N400" s="7">
        <v>19</v>
      </c>
      <c r="O400" s="7">
        <v>0</v>
      </c>
      <c r="P400" s="9">
        <f t="shared" si="48"/>
        <v>811</v>
      </c>
      <c r="Q400" s="10">
        <v>0.99767711962833916</v>
      </c>
      <c r="R400" s="10">
        <v>0.91986062717770034</v>
      </c>
      <c r="S400" s="23"/>
      <c r="V400" s="16"/>
    </row>
    <row r="401" spans="2:22" s="2" customFormat="1" ht="15" customHeight="1" x14ac:dyDescent="0.25">
      <c r="B401" s="5" t="s">
        <v>432</v>
      </c>
      <c r="C401" s="6" t="s">
        <v>441</v>
      </c>
      <c r="D401" s="6" t="s">
        <v>443</v>
      </c>
      <c r="E401" s="7">
        <v>4449</v>
      </c>
      <c r="F401" s="7">
        <v>4443</v>
      </c>
      <c r="G401" s="7">
        <v>3657</v>
      </c>
      <c r="H401" s="7">
        <v>740</v>
      </c>
      <c r="I401" s="7">
        <v>1</v>
      </c>
      <c r="J401" s="7">
        <v>0</v>
      </c>
      <c r="K401" s="7">
        <v>0</v>
      </c>
      <c r="L401" s="7">
        <v>0</v>
      </c>
      <c r="M401" s="8">
        <f t="shared" si="47"/>
        <v>4398</v>
      </c>
      <c r="N401" s="7">
        <v>56</v>
      </c>
      <c r="O401" s="7">
        <v>0</v>
      </c>
      <c r="P401" s="9">
        <f t="shared" si="48"/>
        <v>4454</v>
      </c>
      <c r="Q401" s="10">
        <v>0.99865138233310857</v>
      </c>
      <c r="R401" s="10">
        <v>0.98853674983142281</v>
      </c>
      <c r="S401" s="23"/>
      <c r="V401" s="16"/>
    </row>
    <row r="402" spans="2:22" s="2" customFormat="1" ht="15" customHeight="1" x14ac:dyDescent="0.25">
      <c r="B402" s="5" t="s">
        <v>432</v>
      </c>
      <c r="C402" s="6" t="s">
        <v>239</v>
      </c>
      <c r="D402" s="6" t="s">
        <v>444</v>
      </c>
      <c r="E402" s="7">
        <v>55322</v>
      </c>
      <c r="F402" s="7">
        <v>55169</v>
      </c>
      <c r="G402" s="7">
        <v>16752</v>
      </c>
      <c r="H402" s="7">
        <v>19177</v>
      </c>
      <c r="I402" s="7">
        <v>9103</v>
      </c>
      <c r="J402" s="7">
        <v>8412</v>
      </c>
      <c r="K402" s="7">
        <v>660</v>
      </c>
      <c r="L402" s="7">
        <v>1</v>
      </c>
      <c r="M402" s="8">
        <f t="shared" si="47"/>
        <v>54105</v>
      </c>
      <c r="N402" s="7">
        <v>760</v>
      </c>
      <c r="O402" s="7">
        <v>0</v>
      </c>
      <c r="P402" s="9">
        <f t="shared" si="48"/>
        <v>54865</v>
      </c>
      <c r="Q402" s="10">
        <v>0.99723437330537579</v>
      </c>
      <c r="R402" s="10">
        <v>0.97800151838328331</v>
      </c>
      <c r="S402" s="23"/>
      <c r="V402" s="16"/>
    </row>
    <row r="403" spans="2:22" s="2" customFormat="1" ht="15" customHeight="1" x14ac:dyDescent="0.25">
      <c r="B403" s="5" t="s">
        <v>432</v>
      </c>
      <c r="C403" s="6" t="s">
        <v>90</v>
      </c>
      <c r="D403" s="6" t="s">
        <v>445</v>
      </c>
      <c r="E403" s="7">
        <v>1826</v>
      </c>
      <c r="F403" s="7">
        <v>1819</v>
      </c>
      <c r="G403" s="7">
        <v>1118</v>
      </c>
      <c r="H403" s="7">
        <v>567</v>
      </c>
      <c r="I403" s="7">
        <v>64</v>
      </c>
      <c r="J403" s="7">
        <v>0</v>
      </c>
      <c r="K403" s="7">
        <v>0</v>
      </c>
      <c r="L403" s="7">
        <v>0</v>
      </c>
      <c r="M403" s="8">
        <f t="shared" si="47"/>
        <v>1749</v>
      </c>
      <c r="N403" s="7">
        <v>37</v>
      </c>
      <c r="O403" s="7">
        <v>0</v>
      </c>
      <c r="P403" s="9">
        <f t="shared" si="48"/>
        <v>1786</v>
      </c>
      <c r="Q403" s="10">
        <v>0.99616648411829134</v>
      </c>
      <c r="R403" s="10">
        <v>0.95783132530120485</v>
      </c>
      <c r="S403" s="23"/>
      <c r="V403" s="16"/>
    </row>
    <row r="404" spans="2:22" s="2" customFormat="1" ht="15" customHeight="1" x14ac:dyDescent="0.25">
      <c r="B404" s="18" t="s">
        <v>160</v>
      </c>
      <c r="C404" s="35"/>
      <c r="D404" s="35"/>
      <c r="E404" s="24">
        <f>SUBTOTAL(9,E393:E403)</f>
        <v>350067</v>
      </c>
      <c r="F404" s="24">
        <f t="shared" ref="F404:P404" si="49">SUBTOTAL(9,F393:F403)</f>
        <v>349341</v>
      </c>
      <c r="G404" s="24">
        <f t="shared" si="49"/>
        <v>70140</v>
      </c>
      <c r="H404" s="24">
        <f t="shared" si="49"/>
        <v>84580</v>
      </c>
      <c r="I404" s="24">
        <f t="shared" si="49"/>
        <v>98780</v>
      </c>
      <c r="J404" s="24">
        <f t="shared" si="49"/>
        <v>74716</v>
      </c>
      <c r="K404" s="24">
        <f t="shared" si="49"/>
        <v>7132</v>
      </c>
      <c r="L404" s="24">
        <f t="shared" si="49"/>
        <v>10137</v>
      </c>
      <c r="M404" s="24">
        <f t="shared" si="49"/>
        <v>345485</v>
      </c>
      <c r="N404" s="24">
        <f t="shared" si="49"/>
        <v>7452</v>
      </c>
      <c r="O404" s="24">
        <f t="shared" si="49"/>
        <v>59</v>
      </c>
      <c r="P404" s="24">
        <f t="shared" si="49"/>
        <v>352996</v>
      </c>
      <c r="Q404" s="21">
        <f>IFERROR(F404/E404,0)</f>
        <v>0.99792611128726783</v>
      </c>
      <c r="R404" s="21">
        <f>IFERROR(M404/E404,0)</f>
        <v>0.98691107702239855</v>
      </c>
      <c r="S404" s="48"/>
      <c r="V404" s="16"/>
    </row>
    <row r="405" spans="2:22" s="2" customFormat="1" ht="15" customHeight="1" x14ac:dyDescent="0.25">
      <c r="B405" s="5" t="s">
        <v>446</v>
      </c>
      <c r="C405" s="6" t="s">
        <v>447</v>
      </c>
      <c r="D405" s="6" t="s">
        <v>448</v>
      </c>
      <c r="E405" s="51">
        <v>2185259</v>
      </c>
      <c r="F405" s="51">
        <v>2121697</v>
      </c>
      <c r="G405" s="51">
        <v>178164</v>
      </c>
      <c r="H405" s="51">
        <v>744884</v>
      </c>
      <c r="I405" s="51">
        <v>762429</v>
      </c>
      <c r="J405" s="51">
        <v>287586</v>
      </c>
      <c r="K405" s="51">
        <v>92270</v>
      </c>
      <c r="L405" s="51">
        <v>66709</v>
      </c>
      <c r="M405" s="8">
        <f t="shared" ref="M405:M413" si="50">+SUM(G405:L405)</f>
        <v>2132042</v>
      </c>
      <c r="N405" s="51">
        <v>56187</v>
      </c>
      <c r="O405" s="52">
        <v>509</v>
      </c>
      <c r="P405" s="9">
        <f t="shared" ref="P405:P413" si="51">+SUM(M405:O405)</f>
        <v>2188738</v>
      </c>
      <c r="Q405" s="10" t="s">
        <v>449</v>
      </c>
      <c r="R405" s="10" t="s">
        <v>449</v>
      </c>
      <c r="S405" s="32"/>
      <c r="V405" s="16"/>
    </row>
    <row r="406" spans="2:22" s="2" customFormat="1" ht="15" customHeight="1" x14ac:dyDescent="0.25">
      <c r="B406" s="5" t="s">
        <v>446</v>
      </c>
      <c r="C406" s="6" t="s">
        <v>37</v>
      </c>
      <c r="D406" s="6" t="s">
        <v>450</v>
      </c>
      <c r="E406" s="51">
        <v>232471</v>
      </c>
      <c r="F406" s="51">
        <v>228855</v>
      </c>
      <c r="G406" s="51">
        <v>42928</v>
      </c>
      <c r="H406" s="51">
        <v>108963</v>
      </c>
      <c r="I406" s="51">
        <v>79440</v>
      </c>
      <c r="J406" s="51">
        <v>2</v>
      </c>
      <c r="K406" s="51">
        <v>0</v>
      </c>
      <c r="L406" s="51">
        <v>1</v>
      </c>
      <c r="M406" s="8">
        <f t="shared" si="50"/>
        <v>231334</v>
      </c>
      <c r="N406" s="51">
        <v>2238</v>
      </c>
      <c r="O406" s="52">
        <v>40</v>
      </c>
      <c r="P406" s="9">
        <f t="shared" si="51"/>
        <v>233612</v>
      </c>
      <c r="Q406" s="10">
        <v>0.10472671660430183</v>
      </c>
      <c r="R406" s="10">
        <v>0.10586113591112083</v>
      </c>
      <c r="S406" s="23" t="s">
        <v>451</v>
      </c>
      <c r="V406" s="16"/>
    </row>
    <row r="407" spans="2:22" s="2" customFormat="1" ht="15" customHeight="1" x14ac:dyDescent="0.25">
      <c r="B407" s="5" t="s">
        <v>446</v>
      </c>
      <c r="C407" s="6" t="s">
        <v>37</v>
      </c>
      <c r="D407" s="6" t="s">
        <v>452</v>
      </c>
      <c r="E407" s="51">
        <v>5219</v>
      </c>
      <c r="F407" s="51">
        <v>5082</v>
      </c>
      <c r="G407" s="51">
        <v>347</v>
      </c>
      <c r="H407" s="51">
        <v>2442</v>
      </c>
      <c r="I407" s="51">
        <v>2008</v>
      </c>
      <c r="J407" s="51">
        <v>355</v>
      </c>
      <c r="K407" s="51">
        <v>0</v>
      </c>
      <c r="L407" s="51">
        <v>2</v>
      </c>
      <c r="M407" s="8">
        <f t="shared" si="50"/>
        <v>5154</v>
      </c>
      <c r="N407" s="51">
        <v>80</v>
      </c>
      <c r="O407" s="52">
        <v>0</v>
      </c>
      <c r="P407" s="9">
        <f t="shared" si="51"/>
        <v>5234</v>
      </c>
      <c r="Q407" s="10">
        <v>0.97374976049051543</v>
      </c>
      <c r="R407" s="10">
        <v>0.98754550680206932</v>
      </c>
      <c r="S407" s="23"/>
      <c r="V407" s="16"/>
    </row>
    <row r="408" spans="2:22" s="2" customFormat="1" ht="15" customHeight="1" x14ac:dyDescent="0.25">
      <c r="B408" s="5" t="s">
        <v>446</v>
      </c>
      <c r="C408" s="6" t="s">
        <v>37</v>
      </c>
      <c r="D408" s="6" t="s">
        <v>453</v>
      </c>
      <c r="E408" s="51">
        <v>9055</v>
      </c>
      <c r="F408" s="51">
        <v>8813</v>
      </c>
      <c r="G408" s="51">
        <v>809</v>
      </c>
      <c r="H408" s="51">
        <v>6705</v>
      </c>
      <c r="I408" s="51">
        <v>1439</v>
      </c>
      <c r="J408" s="51">
        <v>1</v>
      </c>
      <c r="K408" s="51">
        <v>0</v>
      </c>
      <c r="L408" s="51">
        <v>0</v>
      </c>
      <c r="M408" s="8">
        <f t="shared" si="50"/>
        <v>8954</v>
      </c>
      <c r="N408" s="51">
        <v>218</v>
      </c>
      <c r="O408" s="52">
        <v>14</v>
      </c>
      <c r="P408" s="9">
        <f t="shared" si="51"/>
        <v>9186</v>
      </c>
      <c r="Q408" s="10">
        <v>0.97327443401435676</v>
      </c>
      <c r="R408" s="10">
        <v>0.98884594146880178</v>
      </c>
      <c r="S408" s="23"/>
      <c r="V408" s="16"/>
    </row>
    <row r="409" spans="2:22" s="2" customFormat="1" ht="15" customHeight="1" x14ac:dyDescent="0.25">
      <c r="B409" s="5" t="s">
        <v>446</v>
      </c>
      <c r="C409" s="6" t="s">
        <v>37</v>
      </c>
      <c r="D409" s="6" t="s">
        <v>454</v>
      </c>
      <c r="E409" s="51">
        <v>5926</v>
      </c>
      <c r="F409" s="51">
        <v>5811</v>
      </c>
      <c r="G409" s="51">
        <v>30</v>
      </c>
      <c r="H409" s="51">
        <v>2214</v>
      </c>
      <c r="I409" s="51">
        <v>3264</v>
      </c>
      <c r="J409" s="51">
        <v>331</v>
      </c>
      <c r="K409" s="51">
        <v>3</v>
      </c>
      <c r="L409" s="51">
        <v>0</v>
      </c>
      <c r="M409" s="8">
        <f t="shared" si="50"/>
        <v>5842</v>
      </c>
      <c r="N409" s="51">
        <v>124</v>
      </c>
      <c r="O409" s="52">
        <v>0</v>
      </c>
      <c r="P409" s="9">
        <f t="shared" si="51"/>
        <v>5966</v>
      </c>
      <c r="Q409" s="10">
        <v>0.98059399257509283</v>
      </c>
      <c r="R409" s="10">
        <v>0.98582517718528517</v>
      </c>
      <c r="S409" s="23"/>
      <c r="V409" s="16"/>
    </row>
    <row r="410" spans="2:22" s="2" customFormat="1" ht="15" customHeight="1" x14ac:dyDescent="0.25">
      <c r="B410" s="5" t="s">
        <v>446</v>
      </c>
      <c r="C410" s="6" t="s">
        <v>37</v>
      </c>
      <c r="D410" s="6" t="s">
        <v>455</v>
      </c>
      <c r="E410" s="51">
        <v>4442</v>
      </c>
      <c r="F410" s="51">
        <v>4208</v>
      </c>
      <c r="G410" s="51">
        <v>185</v>
      </c>
      <c r="H410" s="51">
        <v>3204</v>
      </c>
      <c r="I410" s="51">
        <v>887</v>
      </c>
      <c r="J410" s="51">
        <v>11</v>
      </c>
      <c r="K410" s="51">
        <v>0</v>
      </c>
      <c r="L410" s="51">
        <v>0</v>
      </c>
      <c r="M410" s="8">
        <f t="shared" si="50"/>
        <v>4287</v>
      </c>
      <c r="N410" s="51">
        <v>73</v>
      </c>
      <c r="O410" s="52">
        <v>0</v>
      </c>
      <c r="P410" s="9">
        <f t="shared" si="51"/>
        <v>4360</v>
      </c>
      <c r="Q410" s="10">
        <v>0.94732102656461059</v>
      </c>
      <c r="R410" s="10">
        <v>0.96510580819450698</v>
      </c>
      <c r="S410" s="23"/>
      <c r="V410" s="16"/>
    </row>
    <row r="411" spans="2:22" s="2" customFormat="1" ht="15" customHeight="1" x14ac:dyDescent="0.25">
      <c r="B411" s="5" t="s">
        <v>446</v>
      </c>
      <c r="C411" s="6" t="s">
        <v>37</v>
      </c>
      <c r="D411" s="6" t="s">
        <v>456</v>
      </c>
      <c r="E411" s="51">
        <v>7782</v>
      </c>
      <c r="F411" s="51">
        <v>7443</v>
      </c>
      <c r="G411" s="51">
        <v>46</v>
      </c>
      <c r="H411" s="51">
        <v>2926</v>
      </c>
      <c r="I411" s="51">
        <v>3584</v>
      </c>
      <c r="J411" s="51">
        <v>941</v>
      </c>
      <c r="K411" s="51">
        <v>8</v>
      </c>
      <c r="L411" s="51">
        <v>0</v>
      </c>
      <c r="M411" s="8">
        <f t="shared" si="50"/>
        <v>7505</v>
      </c>
      <c r="N411" s="51">
        <v>87</v>
      </c>
      <c r="O411" s="52">
        <v>1</v>
      </c>
      <c r="P411" s="9">
        <f t="shared" si="51"/>
        <v>7593</v>
      </c>
      <c r="Q411" s="10">
        <v>0.95643793369313801</v>
      </c>
      <c r="R411" s="10">
        <v>0.96440503726548443</v>
      </c>
      <c r="S411" s="23"/>
      <c r="V411" s="16"/>
    </row>
    <row r="412" spans="2:22" s="2" customFormat="1" ht="15" customHeight="1" x14ac:dyDescent="0.25">
      <c r="B412" s="5" t="s">
        <v>446</v>
      </c>
      <c r="C412" s="6" t="s">
        <v>37</v>
      </c>
      <c r="D412" s="6" t="s">
        <v>457</v>
      </c>
      <c r="E412" s="51">
        <v>2464</v>
      </c>
      <c r="F412" s="51">
        <v>2404</v>
      </c>
      <c r="G412" s="51">
        <v>6</v>
      </c>
      <c r="H412" s="51">
        <v>539</v>
      </c>
      <c r="I412" s="51">
        <v>970</v>
      </c>
      <c r="J412" s="51">
        <v>640</v>
      </c>
      <c r="K412" s="51">
        <v>285</v>
      </c>
      <c r="L412" s="51">
        <v>0</v>
      </c>
      <c r="M412" s="8">
        <f t="shared" si="50"/>
        <v>2440</v>
      </c>
      <c r="N412" s="51">
        <v>51</v>
      </c>
      <c r="O412" s="52">
        <v>0</v>
      </c>
      <c r="P412" s="9">
        <f t="shared" si="51"/>
        <v>2491</v>
      </c>
      <c r="Q412" s="10">
        <v>0.97564935064935066</v>
      </c>
      <c r="R412" s="10">
        <v>0.99025974025974028</v>
      </c>
      <c r="S412" s="23"/>
      <c r="V412" s="16"/>
    </row>
    <row r="413" spans="2:22" s="2" customFormat="1" ht="15" customHeight="1" x14ac:dyDescent="0.25">
      <c r="B413" s="5" t="s">
        <v>446</v>
      </c>
      <c r="C413" s="6" t="s">
        <v>37</v>
      </c>
      <c r="D413" s="6" t="s">
        <v>458</v>
      </c>
      <c r="E413" s="51">
        <v>1518</v>
      </c>
      <c r="F413" s="51">
        <v>1492</v>
      </c>
      <c r="G413" s="51">
        <v>347</v>
      </c>
      <c r="H413" s="51">
        <v>1078</v>
      </c>
      <c r="I413" s="51">
        <v>73</v>
      </c>
      <c r="J413" s="51">
        <v>0</v>
      </c>
      <c r="K413" s="51">
        <v>0</v>
      </c>
      <c r="L413" s="51">
        <v>0</v>
      </c>
      <c r="M413" s="8">
        <f t="shared" si="50"/>
        <v>1498</v>
      </c>
      <c r="N413" s="51">
        <v>25</v>
      </c>
      <c r="O413" s="52">
        <v>0</v>
      </c>
      <c r="P413" s="9">
        <f t="shared" si="51"/>
        <v>1523</v>
      </c>
      <c r="Q413" s="10">
        <v>0.98287220026350464</v>
      </c>
      <c r="R413" s="10">
        <v>0.98682476943346509</v>
      </c>
      <c r="S413" s="23"/>
      <c r="V413" s="16"/>
    </row>
    <row r="414" spans="2:22" s="2" customFormat="1" ht="15" customHeight="1" x14ac:dyDescent="0.25">
      <c r="B414" s="5" t="s">
        <v>459</v>
      </c>
      <c r="C414" s="6" t="s">
        <v>460</v>
      </c>
      <c r="D414" s="6" t="s">
        <v>461</v>
      </c>
      <c r="E414" s="7">
        <v>56078</v>
      </c>
      <c r="F414" s="7">
        <v>54920</v>
      </c>
      <c r="G414" s="7">
        <v>26054.652277815912</v>
      </c>
      <c r="H414" s="7">
        <v>15621.500842475894</v>
      </c>
      <c r="I414" s="7">
        <v>4952.4216953453333</v>
      </c>
      <c r="J414" s="7">
        <v>1344.5055110617716</v>
      </c>
      <c r="K414" s="7">
        <v>274.91967330108633</v>
      </c>
      <c r="L414" s="7">
        <v>1</v>
      </c>
      <c r="M414" s="8">
        <f t="shared" ref="M414:M428" si="52">+SUM(G414:L414)</f>
        <v>48248.999999999993</v>
      </c>
      <c r="N414" s="7">
        <v>578</v>
      </c>
      <c r="O414" s="7">
        <v>28</v>
      </c>
      <c r="P414" s="9">
        <f t="shared" ref="P414:P428" si="53">+SUM(M414:O414)</f>
        <v>48854.999999999993</v>
      </c>
      <c r="Q414" s="10">
        <v>0.97935019080566355</v>
      </c>
      <c r="R414" s="10">
        <v>0.86039088412568199</v>
      </c>
      <c r="S414" s="32"/>
      <c r="V414" s="16"/>
    </row>
    <row r="415" spans="2:22" s="2" customFormat="1" ht="15" customHeight="1" x14ac:dyDescent="0.25">
      <c r="B415" s="5" t="s">
        <v>459</v>
      </c>
      <c r="C415" s="6" t="s">
        <v>460</v>
      </c>
      <c r="D415" s="6" t="s">
        <v>399</v>
      </c>
      <c r="E415" s="7">
        <v>4007</v>
      </c>
      <c r="F415" s="7">
        <v>3915</v>
      </c>
      <c r="G415" s="7">
        <v>1600</v>
      </c>
      <c r="H415" s="7">
        <v>921</v>
      </c>
      <c r="I415" s="7">
        <v>0</v>
      </c>
      <c r="J415" s="7">
        <v>17</v>
      </c>
      <c r="K415" s="7">
        <v>0</v>
      </c>
      <c r="L415" s="7">
        <v>0</v>
      </c>
      <c r="M415" s="8">
        <f t="shared" si="52"/>
        <v>2538</v>
      </c>
      <c r="N415" s="7">
        <v>28</v>
      </c>
      <c r="O415" s="7">
        <v>525</v>
      </c>
      <c r="P415" s="9">
        <f t="shared" si="53"/>
        <v>3091</v>
      </c>
      <c r="Q415" s="10">
        <v>0.97704017968555024</v>
      </c>
      <c r="R415" s="10">
        <v>0.63339156476166714</v>
      </c>
      <c r="S415" s="23"/>
      <c r="V415" s="16"/>
    </row>
    <row r="416" spans="2:22" s="2" customFormat="1" ht="15" customHeight="1" x14ac:dyDescent="0.25">
      <c r="B416" s="5" t="s">
        <v>459</v>
      </c>
      <c r="C416" s="6" t="s">
        <v>460</v>
      </c>
      <c r="D416" s="6" t="s">
        <v>462</v>
      </c>
      <c r="E416" s="7">
        <v>7226</v>
      </c>
      <c r="F416" s="7">
        <v>7001</v>
      </c>
      <c r="G416" s="7">
        <v>1954.8520325203253</v>
      </c>
      <c r="H416" s="7">
        <v>3182.2211382113819</v>
      </c>
      <c r="I416" s="7">
        <v>906.92682926829275</v>
      </c>
      <c r="J416" s="7">
        <v>0</v>
      </c>
      <c r="K416" s="7">
        <v>0</v>
      </c>
      <c r="L416" s="7">
        <v>0</v>
      </c>
      <c r="M416" s="8">
        <f t="shared" si="52"/>
        <v>6044</v>
      </c>
      <c r="N416" s="7">
        <v>56</v>
      </c>
      <c r="O416" s="7">
        <v>0</v>
      </c>
      <c r="P416" s="9">
        <f t="shared" si="53"/>
        <v>6100</v>
      </c>
      <c r="Q416" s="10">
        <v>0.96886244118461118</v>
      </c>
      <c r="R416" s="10">
        <v>0.83642402435649044</v>
      </c>
      <c r="S416" s="23"/>
      <c r="V416" s="16"/>
    </row>
    <row r="417" spans="2:22" s="2" customFormat="1" ht="15" customHeight="1" x14ac:dyDescent="0.25">
      <c r="B417" s="5" t="s">
        <v>459</v>
      </c>
      <c r="C417" s="6" t="s">
        <v>460</v>
      </c>
      <c r="D417" s="6" t="s">
        <v>463</v>
      </c>
      <c r="E417" s="7">
        <v>6184</v>
      </c>
      <c r="F417" s="7">
        <v>5948</v>
      </c>
      <c r="G417" s="7">
        <v>1942</v>
      </c>
      <c r="H417" s="7">
        <v>3021</v>
      </c>
      <c r="I417" s="7">
        <v>5</v>
      </c>
      <c r="J417" s="7">
        <v>0</v>
      </c>
      <c r="K417" s="7">
        <v>0</v>
      </c>
      <c r="L417" s="7">
        <v>0</v>
      </c>
      <c r="M417" s="8">
        <f t="shared" si="52"/>
        <v>4968</v>
      </c>
      <c r="N417" s="7">
        <v>95</v>
      </c>
      <c r="O417" s="7">
        <v>3</v>
      </c>
      <c r="P417" s="9">
        <f t="shared" si="53"/>
        <v>5066</v>
      </c>
      <c r="Q417" s="10">
        <v>0.96183699870633899</v>
      </c>
      <c r="R417" s="10">
        <v>0.80336351875808543</v>
      </c>
      <c r="S417" s="23"/>
      <c r="V417" s="16"/>
    </row>
    <row r="418" spans="2:22" s="2" customFormat="1" ht="15" customHeight="1" x14ac:dyDescent="0.25">
      <c r="B418" s="5" t="s">
        <v>459</v>
      </c>
      <c r="C418" s="6" t="s">
        <v>460</v>
      </c>
      <c r="D418" s="6" t="s">
        <v>464</v>
      </c>
      <c r="E418" s="7">
        <v>2893</v>
      </c>
      <c r="F418" s="7">
        <v>2839</v>
      </c>
      <c r="G418" s="7">
        <v>949</v>
      </c>
      <c r="H418" s="7">
        <v>1355</v>
      </c>
      <c r="I418" s="7">
        <v>215</v>
      </c>
      <c r="J418" s="7">
        <v>2</v>
      </c>
      <c r="K418" s="7">
        <v>0</v>
      </c>
      <c r="L418" s="7">
        <v>0</v>
      </c>
      <c r="M418" s="8">
        <f t="shared" si="52"/>
        <v>2521</v>
      </c>
      <c r="N418" s="7">
        <v>21</v>
      </c>
      <c r="O418" s="7">
        <v>2</v>
      </c>
      <c r="P418" s="9">
        <f t="shared" si="53"/>
        <v>2544</v>
      </c>
      <c r="Q418" s="10">
        <v>0.98133425509851369</v>
      </c>
      <c r="R418" s="10">
        <v>0.87141375734531623</v>
      </c>
      <c r="S418" s="23"/>
      <c r="V418" s="16"/>
    </row>
    <row r="419" spans="2:22" s="2" customFormat="1" ht="15" customHeight="1" x14ac:dyDescent="0.25">
      <c r="B419" s="5" t="s">
        <v>459</v>
      </c>
      <c r="C419" s="6" t="s">
        <v>460</v>
      </c>
      <c r="D419" s="6" t="s">
        <v>465</v>
      </c>
      <c r="E419" s="7">
        <v>1928</v>
      </c>
      <c r="F419" s="7">
        <v>1886</v>
      </c>
      <c r="G419" s="7">
        <v>749.91358024691363</v>
      </c>
      <c r="H419" s="7">
        <v>736.9320987654321</v>
      </c>
      <c r="I419" s="7">
        <v>142.15432098765433</v>
      </c>
      <c r="J419" s="7">
        <v>0</v>
      </c>
      <c r="K419" s="7">
        <v>0</v>
      </c>
      <c r="L419" s="7">
        <v>0</v>
      </c>
      <c r="M419" s="8">
        <f t="shared" si="52"/>
        <v>1629</v>
      </c>
      <c r="N419" s="7">
        <v>7</v>
      </c>
      <c r="O419" s="7">
        <v>0</v>
      </c>
      <c r="P419" s="9">
        <f t="shared" si="53"/>
        <v>1636</v>
      </c>
      <c r="Q419" s="10">
        <v>0.97821576763485474</v>
      </c>
      <c r="R419" s="10">
        <v>0.84491701244813278</v>
      </c>
      <c r="S419" s="23"/>
      <c r="V419" s="16"/>
    </row>
    <row r="420" spans="2:22" s="2" customFormat="1" ht="15" customHeight="1" x14ac:dyDescent="0.25">
      <c r="B420" s="5" t="s">
        <v>459</v>
      </c>
      <c r="C420" s="6" t="s">
        <v>460</v>
      </c>
      <c r="D420" s="6" t="s">
        <v>466</v>
      </c>
      <c r="E420" s="7">
        <v>12077</v>
      </c>
      <c r="F420" s="7">
        <v>11977</v>
      </c>
      <c r="G420" s="7">
        <v>5860.9405674846621</v>
      </c>
      <c r="H420" s="7">
        <v>2758.2411809815949</v>
      </c>
      <c r="I420" s="7">
        <v>2095.7960122699387</v>
      </c>
      <c r="J420" s="7">
        <v>51.022239263803684</v>
      </c>
      <c r="K420" s="7">
        <v>0</v>
      </c>
      <c r="L420" s="7">
        <v>0</v>
      </c>
      <c r="M420" s="8">
        <f t="shared" si="52"/>
        <v>10766</v>
      </c>
      <c r="N420" s="7">
        <v>83</v>
      </c>
      <c r="O420" s="7">
        <v>5</v>
      </c>
      <c r="P420" s="9">
        <f t="shared" si="53"/>
        <v>10854</v>
      </c>
      <c r="Q420" s="10">
        <v>0.9917197979630703</v>
      </c>
      <c r="R420" s="10">
        <v>0.8914465512958516</v>
      </c>
      <c r="S420" s="23"/>
      <c r="V420" s="16"/>
    </row>
    <row r="421" spans="2:22" s="2" customFormat="1" ht="15" customHeight="1" x14ac:dyDescent="0.25">
      <c r="B421" s="5" t="s">
        <v>459</v>
      </c>
      <c r="C421" s="6" t="s">
        <v>460</v>
      </c>
      <c r="D421" s="6" t="s">
        <v>467</v>
      </c>
      <c r="E421" s="7">
        <v>4222</v>
      </c>
      <c r="F421" s="7">
        <v>4181</v>
      </c>
      <c r="G421" s="7">
        <v>1603.9728682170544</v>
      </c>
      <c r="H421" s="7">
        <v>1196.9031007751937</v>
      </c>
      <c r="I421" s="7">
        <v>492.53100775193798</v>
      </c>
      <c r="J421" s="7">
        <v>299.59302325581399</v>
      </c>
      <c r="K421" s="7">
        <v>0</v>
      </c>
      <c r="L421" s="7">
        <v>0</v>
      </c>
      <c r="M421" s="8">
        <f t="shared" si="52"/>
        <v>3593</v>
      </c>
      <c r="N421" s="7">
        <v>52</v>
      </c>
      <c r="O421" s="7">
        <v>1</v>
      </c>
      <c r="P421" s="9">
        <f t="shared" si="53"/>
        <v>3646</v>
      </c>
      <c r="Q421" s="10">
        <v>0.99028896257697774</v>
      </c>
      <c r="R421" s="10">
        <v>0.85101847465656089</v>
      </c>
      <c r="S421" s="23"/>
      <c r="V421" s="16"/>
    </row>
    <row r="422" spans="2:22" s="2" customFormat="1" ht="15" customHeight="1" x14ac:dyDescent="0.25">
      <c r="B422" s="5" t="s">
        <v>459</v>
      </c>
      <c r="C422" s="6" t="s">
        <v>460</v>
      </c>
      <c r="D422" s="6" t="s">
        <v>468</v>
      </c>
      <c r="E422" s="7">
        <v>604</v>
      </c>
      <c r="F422" s="7">
        <v>601</v>
      </c>
      <c r="G422" s="7">
        <v>340</v>
      </c>
      <c r="H422" s="7">
        <v>244</v>
      </c>
      <c r="I422" s="7">
        <v>0</v>
      </c>
      <c r="J422" s="7">
        <v>0</v>
      </c>
      <c r="K422" s="7">
        <v>0</v>
      </c>
      <c r="L422" s="7">
        <v>0</v>
      </c>
      <c r="M422" s="8">
        <f t="shared" si="52"/>
        <v>584</v>
      </c>
      <c r="N422" s="7">
        <v>6</v>
      </c>
      <c r="O422" s="7">
        <v>0</v>
      </c>
      <c r="P422" s="9">
        <f t="shared" si="53"/>
        <v>590</v>
      </c>
      <c r="Q422" s="10">
        <v>0.99503311258278149</v>
      </c>
      <c r="R422" s="10">
        <v>0.9668874172185431</v>
      </c>
      <c r="S422" s="23"/>
      <c r="V422" s="16"/>
    </row>
    <row r="423" spans="2:22" s="2" customFormat="1" ht="15" customHeight="1" x14ac:dyDescent="0.25">
      <c r="B423" s="5" t="s">
        <v>459</v>
      </c>
      <c r="C423" s="6" t="s">
        <v>460</v>
      </c>
      <c r="D423" s="6" t="s">
        <v>469</v>
      </c>
      <c r="E423" s="7">
        <v>32648</v>
      </c>
      <c r="F423" s="7">
        <v>31403</v>
      </c>
      <c r="G423" s="7">
        <v>8902.0287057030364</v>
      </c>
      <c r="H423" s="7">
        <v>13340.914517972818</v>
      </c>
      <c r="I423" s="7">
        <v>3167.6576908421184</v>
      </c>
      <c r="J423" s="7">
        <v>348.3990854820272</v>
      </c>
      <c r="K423" s="7">
        <v>0</v>
      </c>
      <c r="L423" s="7">
        <v>0</v>
      </c>
      <c r="M423" s="8">
        <f t="shared" si="52"/>
        <v>25759</v>
      </c>
      <c r="N423" s="7">
        <v>293</v>
      </c>
      <c r="O423" s="7">
        <v>14</v>
      </c>
      <c r="P423" s="9">
        <f t="shared" si="53"/>
        <v>26066</v>
      </c>
      <c r="Q423" s="10">
        <v>0.96186596422445481</v>
      </c>
      <c r="R423" s="10">
        <v>0.7889916687086499</v>
      </c>
      <c r="S423" s="23"/>
      <c r="V423" s="16"/>
    </row>
    <row r="424" spans="2:22" s="2" customFormat="1" ht="15" customHeight="1" x14ac:dyDescent="0.25">
      <c r="B424" s="5" t="s">
        <v>459</v>
      </c>
      <c r="C424" s="6" t="s">
        <v>460</v>
      </c>
      <c r="D424" s="6" t="s">
        <v>470</v>
      </c>
      <c r="E424" s="7">
        <v>3121</v>
      </c>
      <c r="F424" s="7">
        <v>2844</v>
      </c>
      <c r="G424" s="7">
        <v>636</v>
      </c>
      <c r="H424" s="7">
        <v>978.23506743737948</v>
      </c>
      <c r="I424" s="7">
        <v>188.76493256262043</v>
      </c>
      <c r="J424" s="7">
        <v>0</v>
      </c>
      <c r="K424" s="7">
        <v>0</v>
      </c>
      <c r="L424" s="7">
        <v>0</v>
      </c>
      <c r="M424" s="8">
        <f t="shared" si="52"/>
        <v>1803</v>
      </c>
      <c r="N424" s="7">
        <v>41</v>
      </c>
      <c r="O424" s="7">
        <v>1</v>
      </c>
      <c r="P424" s="9">
        <f t="shared" si="53"/>
        <v>1845</v>
      </c>
      <c r="Q424" s="10">
        <v>0.9112463953860942</v>
      </c>
      <c r="R424" s="10">
        <v>0.57769945530278755</v>
      </c>
      <c r="S424" s="23"/>
      <c r="V424" s="16"/>
    </row>
    <row r="425" spans="2:22" s="2" customFormat="1" ht="15" customHeight="1" x14ac:dyDescent="0.25">
      <c r="B425" s="5" t="s">
        <v>459</v>
      </c>
      <c r="C425" s="6" t="s">
        <v>460</v>
      </c>
      <c r="D425" s="6" t="s">
        <v>471</v>
      </c>
      <c r="E425" s="7">
        <v>12121</v>
      </c>
      <c r="F425" s="7">
        <v>11917</v>
      </c>
      <c r="G425" s="7">
        <v>4743.3614363778297</v>
      </c>
      <c r="H425" s="7">
        <v>3542.1381733021076</v>
      </c>
      <c r="I425" s="7">
        <v>1650.8672911787667</v>
      </c>
      <c r="J425" s="7">
        <v>47.633099141295858</v>
      </c>
      <c r="K425" s="7">
        <v>0</v>
      </c>
      <c r="L425" s="7">
        <v>0</v>
      </c>
      <c r="M425" s="8">
        <f t="shared" si="52"/>
        <v>9984</v>
      </c>
      <c r="N425" s="7">
        <v>65</v>
      </c>
      <c r="O425" s="7">
        <v>6</v>
      </c>
      <c r="P425" s="9">
        <f t="shared" si="53"/>
        <v>10055</v>
      </c>
      <c r="Q425" s="10">
        <v>0.98316970546984572</v>
      </c>
      <c r="R425" s="10">
        <v>0.82369441465225646</v>
      </c>
      <c r="S425" s="23"/>
      <c r="V425" s="16"/>
    </row>
    <row r="426" spans="2:22" s="2" customFormat="1" ht="15" customHeight="1" x14ac:dyDescent="0.25">
      <c r="B426" s="5" t="s">
        <v>459</v>
      </c>
      <c r="C426" s="6" t="s">
        <v>460</v>
      </c>
      <c r="D426" s="6" t="s">
        <v>472</v>
      </c>
      <c r="E426" s="7">
        <v>3295</v>
      </c>
      <c r="F426" s="7">
        <v>3051</v>
      </c>
      <c r="G426" s="7">
        <v>1174.9881656804732</v>
      </c>
      <c r="H426" s="7">
        <v>1056.3668639053253</v>
      </c>
      <c r="I426" s="7">
        <v>34.644970414201183</v>
      </c>
      <c r="J426" s="7">
        <v>0</v>
      </c>
      <c r="K426" s="7">
        <v>0</v>
      </c>
      <c r="L426" s="7">
        <v>0</v>
      </c>
      <c r="M426" s="8">
        <f t="shared" si="52"/>
        <v>2265.9999999999995</v>
      </c>
      <c r="N426" s="7">
        <v>43</v>
      </c>
      <c r="O426" s="7">
        <v>6</v>
      </c>
      <c r="P426" s="9">
        <f t="shared" si="53"/>
        <v>2314.9999999999995</v>
      </c>
      <c r="Q426" s="10">
        <v>0.92594840667678302</v>
      </c>
      <c r="R426" s="10">
        <v>0.6877086494688921</v>
      </c>
      <c r="S426" s="23"/>
      <c r="V426" s="16"/>
    </row>
    <row r="427" spans="2:22" s="2" customFormat="1" ht="15" customHeight="1" x14ac:dyDescent="0.25">
      <c r="B427" s="5" t="s">
        <v>459</v>
      </c>
      <c r="C427" s="6" t="s">
        <v>460</v>
      </c>
      <c r="D427" s="6" t="s">
        <v>473</v>
      </c>
      <c r="E427" s="7">
        <v>2410</v>
      </c>
      <c r="F427" s="7">
        <v>2400</v>
      </c>
      <c r="G427" s="7">
        <v>1108.375</v>
      </c>
      <c r="H427" s="7">
        <v>1119.8660714285716</v>
      </c>
      <c r="I427" s="7">
        <v>8.7589285714285712</v>
      </c>
      <c r="J427" s="7">
        <v>0</v>
      </c>
      <c r="K427" s="7">
        <v>0</v>
      </c>
      <c r="L427" s="7">
        <v>0</v>
      </c>
      <c r="M427" s="8">
        <f t="shared" si="52"/>
        <v>2237</v>
      </c>
      <c r="N427" s="7">
        <v>19</v>
      </c>
      <c r="O427" s="7">
        <v>1</v>
      </c>
      <c r="P427" s="9">
        <f t="shared" si="53"/>
        <v>2257</v>
      </c>
      <c r="Q427" s="10">
        <v>0.99585062240663902</v>
      </c>
      <c r="R427" s="10">
        <v>0.9282157676348548</v>
      </c>
      <c r="S427" s="23"/>
      <c r="V427" s="16"/>
    </row>
    <row r="428" spans="2:22" s="2" customFormat="1" ht="15" customHeight="1" x14ac:dyDescent="0.25">
      <c r="B428" s="5" t="s">
        <v>459</v>
      </c>
      <c r="C428" s="6" t="s">
        <v>460</v>
      </c>
      <c r="D428" s="6" t="s">
        <v>474</v>
      </c>
      <c r="E428" s="7">
        <v>6797</v>
      </c>
      <c r="F428" s="7">
        <v>6640</v>
      </c>
      <c r="G428" s="7">
        <v>2125.2602692440455</v>
      </c>
      <c r="H428" s="7">
        <v>3023.9523645150157</v>
      </c>
      <c r="I428" s="7">
        <v>794.89299275112194</v>
      </c>
      <c r="J428" s="7">
        <v>16.894373489817053</v>
      </c>
      <c r="K428" s="7">
        <v>0</v>
      </c>
      <c r="L428" s="7">
        <v>0</v>
      </c>
      <c r="M428" s="8">
        <f t="shared" si="52"/>
        <v>5961</v>
      </c>
      <c r="N428" s="7">
        <v>54</v>
      </c>
      <c r="O428" s="7">
        <v>2</v>
      </c>
      <c r="P428" s="9">
        <f t="shared" si="53"/>
        <v>6017</v>
      </c>
      <c r="Q428" s="10">
        <v>0.97690157422392232</v>
      </c>
      <c r="R428" s="10">
        <v>0.87700456083566281</v>
      </c>
      <c r="S428" s="23"/>
      <c r="V428" s="16"/>
    </row>
    <row r="429" spans="2:22" s="2" customFormat="1" ht="15" customHeight="1" x14ac:dyDescent="0.25">
      <c r="B429" s="18" t="s">
        <v>160</v>
      </c>
      <c r="C429" s="19"/>
      <c r="D429" s="19"/>
      <c r="E429" s="24">
        <f>SUBTOTAL(9,E405:E428)</f>
        <v>2609747</v>
      </c>
      <c r="F429" s="24">
        <f t="shared" ref="F429:P429" si="54">SUBTOTAL(9,F405:F428)</f>
        <v>2537328</v>
      </c>
      <c r="G429" s="24">
        <f t="shared" si="54"/>
        <v>282607.34490329021</v>
      </c>
      <c r="H429" s="24">
        <f t="shared" si="54"/>
        <v>925053.27141977078</v>
      </c>
      <c r="I429" s="24">
        <f t="shared" si="54"/>
        <v>868749.4166719435</v>
      </c>
      <c r="J429" s="24">
        <f t="shared" si="54"/>
        <v>291994.04733169451</v>
      </c>
      <c r="K429" s="24">
        <f t="shared" si="54"/>
        <v>92840.91967330109</v>
      </c>
      <c r="L429" s="24">
        <f t="shared" si="54"/>
        <v>66713</v>
      </c>
      <c r="M429" s="24">
        <f t="shared" si="54"/>
        <v>2527958</v>
      </c>
      <c r="N429" s="24">
        <f t="shared" si="54"/>
        <v>60524</v>
      </c>
      <c r="O429" s="24">
        <f t="shared" si="54"/>
        <v>1158</v>
      </c>
      <c r="P429" s="24">
        <f t="shared" si="54"/>
        <v>2589640</v>
      </c>
      <c r="Q429" s="21">
        <f>IFERROR(F429/E429,0)</f>
        <v>0.97225056681739652</v>
      </c>
      <c r="R429" s="21">
        <f>IFERROR(M429/E429,0)</f>
        <v>0.96866018046960112</v>
      </c>
      <c r="S429" s="27"/>
      <c r="V429" s="16"/>
    </row>
    <row r="430" spans="2:22" s="2" customFormat="1" ht="15" customHeight="1" x14ac:dyDescent="0.25">
      <c r="B430" s="5" t="s">
        <v>475</v>
      </c>
      <c r="C430" s="6" t="s">
        <v>476</v>
      </c>
      <c r="D430" s="6" t="s">
        <v>477</v>
      </c>
      <c r="E430" s="7">
        <v>6698</v>
      </c>
      <c r="F430" s="7">
        <v>6375</v>
      </c>
      <c r="G430" s="7">
        <v>900</v>
      </c>
      <c r="H430" s="7">
        <v>4222</v>
      </c>
      <c r="I430" s="7">
        <v>100</v>
      </c>
      <c r="J430" s="7">
        <v>1</v>
      </c>
      <c r="K430" s="7">
        <v>159</v>
      </c>
      <c r="L430" s="7">
        <v>0</v>
      </c>
      <c r="M430" s="8">
        <f t="shared" ref="M430:M476" si="55">+SUM(G430:L430)</f>
        <v>5382</v>
      </c>
      <c r="N430" s="7">
        <v>44</v>
      </c>
      <c r="O430" s="7">
        <v>2</v>
      </c>
      <c r="P430" s="9">
        <f t="shared" ref="P430:P476" si="56">+SUM(M430:O430)</f>
        <v>5428</v>
      </c>
      <c r="Q430" s="10">
        <v>0.95177664974619292</v>
      </c>
      <c r="R430" s="10">
        <v>0.80352343983278596</v>
      </c>
      <c r="S430" s="5"/>
      <c r="V430" s="16"/>
    </row>
    <row r="431" spans="2:22" s="2" customFormat="1" ht="15" customHeight="1" x14ac:dyDescent="0.25">
      <c r="B431" s="5" t="s">
        <v>475</v>
      </c>
      <c r="C431" s="6" t="s">
        <v>476</v>
      </c>
      <c r="D431" s="6" t="s">
        <v>478</v>
      </c>
      <c r="E431" s="17">
        <v>4359</v>
      </c>
      <c r="F431" s="17">
        <v>3805</v>
      </c>
      <c r="G431" s="17">
        <v>1207</v>
      </c>
      <c r="H431" s="17">
        <v>1782</v>
      </c>
      <c r="I431" s="17">
        <v>275</v>
      </c>
      <c r="J431" s="17">
        <v>0</v>
      </c>
      <c r="K431" s="17">
        <v>0</v>
      </c>
      <c r="L431" s="17">
        <v>0</v>
      </c>
      <c r="M431" s="8">
        <f t="shared" si="55"/>
        <v>3264</v>
      </c>
      <c r="N431" s="17">
        <v>23</v>
      </c>
      <c r="O431" s="17">
        <v>1</v>
      </c>
      <c r="P431" s="9">
        <f t="shared" si="56"/>
        <v>3288</v>
      </c>
      <c r="Q431" s="10">
        <v>0.87290662996100021</v>
      </c>
      <c r="R431" s="10">
        <v>0.74879559532002749</v>
      </c>
      <c r="S431" s="5"/>
      <c r="V431" s="16"/>
    </row>
    <row r="432" spans="2:22" s="2" customFormat="1" ht="15" customHeight="1" x14ac:dyDescent="0.25">
      <c r="B432" s="5" t="s">
        <v>475</v>
      </c>
      <c r="C432" s="6" t="s">
        <v>476</v>
      </c>
      <c r="D432" s="6" t="s">
        <v>479</v>
      </c>
      <c r="E432" s="7">
        <v>43165</v>
      </c>
      <c r="F432" s="7">
        <v>41096</v>
      </c>
      <c r="G432" s="7">
        <v>7078</v>
      </c>
      <c r="H432" s="7">
        <v>17375</v>
      </c>
      <c r="I432" s="7">
        <v>6353</v>
      </c>
      <c r="J432" s="7">
        <v>2546</v>
      </c>
      <c r="K432" s="7">
        <v>958</v>
      </c>
      <c r="L432" s="7">
        <v>11</v>
      </c>
      <c r="M432" s="8">
        <f t="shared" si="55"/>
        <v>34321</v>
      </c>
      <c r="N432" s="7">
        <v>533</v>
      </c>
      <c r="O432" s="7">
        <v>16</v>
      </c>
      <c r="P432" s="9">
        <f t="shared" si="56"/>
        <v>34870</v>
      </c>
      <c r="Q432" s="10">
        <v>0.95206764739951355</v>
      </c>
      <c r="R432" s="10">
        <v>0.79511178037762076</v>
      </c>
      <c r="S432" s="5"/>
      <c r="V432" s="16"/>
    </row>
    <row r="433" spans="2:22" s="2" customFormat="1" ht="15" customHeight="1" x14ac:dyDescent="0.25">
      <c r="B433" s="5" t="s">
        <v>475</v>
      </c>
      <c r="C433" s="6" t="s">
        <v>476</v>
      </c>
      <c r="D433" s="6" t="s">
        <v>480</v>
      </c>
      <c r="E433" s="17">
        <v>7257</v>
      </c>
      <c r="F433" s="17">
        <v>6625</v>
      </c>
      <c r="G433" s="17">
        <v>1710</v>
      </c>
      <c r="H433" s="17">
        <v>2859</v>
      </c>
      <c r="I433" s="17">
        <v>553</v>
      </c>
      <c r="J433" s="17">
        <v>0</v>
      </c>
      <c r="K433" s="17">
        <v>2</v>
      </c>
      <c r="L433" s="17">
        <v>0</v>
      </c>
      <c r="M433" s="8">
        <f t="shared" si="55"/>
        <v>5124</v>
      </c>
      <c r="N433" s="17">
        <v>48</v>
      </c>
      <c r="O433" s="17">
        <v>0</v>
      </c>
      <c r="P433" s="9">
        <f t="shared" si="56"/>
        <v>5172</v>
      </c>
      <c r="Q433" s="10">
        <v>0.91291167148959629</v>
      </c>
      <c r="R433" s="10">
        <v>0.70607689127738738</v>
      </c>
      <c r="S433" s="5"/>
      <c r="V433" s="16"/>
    </row>
    <row r="434" spans="2:22" s="2" customFormat="1" ht="15" customHeight="1" x14ac:dyDescent="0.25">
      <c r="B434" s="5" t="s">
        <v>475</v>
      </c>
      <c r="C434" s="6" t="s">
        <v>476</v>
      </c>
      <c r="D434" s="6" t="s">
        <v>481</v>
      </c>
      <c r="E434" s="7">
        <v>8254</v>
      </c>
      <c r="F434" s="7">
        <v>7589</v>
      </c>
      <c r="G434" s="7">
        <v>153</v>
      </c>
      <c r="H434" s="7">
        <v>3913</v>
      </c>
      <c r="I434" s="7">
        <v>2340</v>
      </c>
      <c r="J434" s="7">
        <v>214</v>
      </c>
      <c r="K434" s="7">
        <v>11</v>
      </c>
      <c r="L434" s="7">
        <v>0</v>
      </c>
      <c r="M434" s="8">
        <f t="shared" si="55"/>
        <v>6631</v>
      </c>
      <c r="N434" s="7">
        <v>120</v>
      </c>
      <c r="O434" s="7">
        <v>0</v>
      </c>
      <c r="P434" s="9">
        <f t="shared" si="56"/>
        <v>6751</v>
      </c>
      <c r="Q434" s="10">
        <v>0.91943300218076085</v>
      </c>
      <c r="R434" s="10">
        <v>0.80336806396898475</v>
      </c>
      <c r="S434" s="5"/>
      <c r="V434" s="16"/>
    </row>
    <row r="435" spans="2:22" s="2" customFormat="1" ht="15" customHeight="1" x14ac:dyDescent="0.25">
      <c r="B435" s="5" t="s">
        <v>475</v>
      </c>
      <c r="C435" s="6" t="s">
        <v>476</v>
      </c>
      <c r="D435" s="6" t="s">
        <v>482</v>
      </c>
      <c r="E435" s="17">
        <v>48055</v>
      </c>
      <c r="F435" s="17">
        <v>42722</v>
      </c>
      <c r="G435" s="17">
        <v>8855</v>
      </c>
      <c r="H435" s="17">
        <v>11777</v>
      </c>
      <c r="I435" s="17">
        <v>12892</v>
      </c>
      <c r="J435" s="17">
        <v>0</v>
      </c>
      <c r="K435" s="17">
        <v>0</v>
      </c>
      <c r="L435" s="17">
        <v>0</v>
      </c>
      <c r="M435" s="8">
        <f t="shared" si="55"/>
        <v>33524</v>
      </c>
      <c r="N435" s="17">
        <v>262</v>
      </c>
      <c r="O435" s="17">
        <v>24</v>
      </c>
      <c r="P435" s="9">
        <f t="shared" si="56"/>
        <v>33810</v>
      </c>
      <c r="Q435" s="10">
        <v>0.88902299448548538</v>
      </c>
      <c r="R435" s="10">
        <v>0.69761731349495371</v>
      </c>
      <c r="S435" s="5"/>
      <c r="V435" s="16"/>
    </row>
    <row r="436" spans="2:22" s="2" customFormat="1" ht="15" customHeight="1" x14ac:dyDescent="0.25">
      <c r="B436" s="5" t="s">
        <v>475</v>
      </c>
      <c r="C436" s="6" t="s">
        <v>476</v>
      </c>
      <c r="D436" s="6" t="s">
        <v>483</v>
      </c>
      <c r="E436" s="7">
        <v>47034</v>
      </c>
      <c r="F436" s="7">
        <v>44802</v>
      </c>
      <c r="G436" s="7">
        <v>4854</v>
      </c>
      <c r="H436" s="7">
        <v>13124</v>
      </c>
      <c r="I436" s="7">
        <v>16429</v>
      </c>
      <c r="J436" s="7">
        <v>3417</v>
      </c>
      <c r="K436" s="7">
        <v>596</v>
      </c>
      <c r="L436" s="7">
        <v>164</v>
      </c>
      <c r="M436" s="8">
        <f t="shared" si="55"/>
        <v>38584</v>
      </c>
      <c r="N436" s="7">
        <v>408</v>
      </c>
      <c r="O436" s="7">
        <v>7</v>
      </c>
      <c r="P436" s="9">
        <f t="shared" si="56"/>
        <v>38999</v>
      </c>
      <c r="Q436" s="10">
        <v>0.95254496747034056</v>
      </c>
      <c r="R436" s="10">
        <v>0.82034273079049203</v>
      </c>
      <c r="S436" s="5"/>
      <c r="V436" s="16"/>
    </row>
    <row r="437" spans="2:22" s="2" customFormat="1" ht="15" customHeight="1" x14ac:dyDescent="0.25">
      <c r="B437" s="5" t="s">
        <v>475</v>
      </c>
      <c r="C437" s="6" t="s">
        <v>476</v>
      </c>
      <c r="D437" s="6" t="s">
        <v>484</v>
      </c>
      <c r="E437" s="17">
        <v>19453</v>
      </c>
      <c r="F437" s="17">
        <v>17966</v>
      </c>
      <c r="G437" s="17">
        <v>5658</v>
      </c>
      <c r="H437" s="17">
        <v>8740</v>
      </c>
      <c r="I437" s="17">
        <v>618</v>
      </c>
      <c r="J437" s="17">
        <v>6</v>
      </c>
      <c r="K437" s="17">
        <v>0</v>
      </c>
      <c r="L437" s="17">
        <v>0</v>
      </c>
      <c r="M437" s="8">
        <f t="shared" si="55"/>
        <v>15022</v>
      </c>
      <c r="N437" s="17">
        <v>178</v>
      </c>
      <c r="O437" s="17">
        <v>4</v>
      </c>
      <c r="P437" s="9">
        <f t="shared" si="56"/>
        <v>15204</v>
      </c>
      <c r="Q437" s="10">
        <v>0.92355934817251839</v>
      </c>
      <c r="R437" s="10">
        <v>0.77222022310183525</v>
      </c>
      <c r="S437" s="5"/>
      <c r="V437" s="16"/>
    </row>
    <row r="438" spans="2:22" s="2" customFormat="1" ht="15" customHeight="1" x14ac:dyDescent="0.25">
      <c r="B438" s="5" t="s">
        <v>475</v>
      </c>
      <c r="C438" s="6" t="s">
        <v>476</v>
      </c>
      <c r="D438" s="6" t="s">
        <v>485</v>
      </c>
      <c r="E438" s="7">
        <v>19447</v>
      </c>
      <c r="F438" s="7">
        <v>18601</v>
      </c>
      <c r="G438" s="7">
        <v>8148</v>
      </c>
      <c r="H438" s="7">
        <v>5827</v>
      </c>
      <c r="I438" s="7">
        <v>1139</v>
      </c>
      <c r="J438" s="7">
        <v>0</v>
      </c>
      <c r="K438" s="7">
        <v>0</v>
      </c>
      <c r="L438" s="7">
        <v>0</v>
      </c>
      <c r="M438" s="8">
        <f t="shared" si="55"/>
        <v>15114</v>
      </c>
      <c r="N438" s="7">
        <v>106</v>
      </c>
      <c r="O438" s="7">
        <v>1</v>
      </c>
      <c r="P438" s="9">
        <f t="shared" si="56"/>
        <v>15221</v>
      </c>
      <c r="Q438" s="10">
        <v>0.95649714608937109</v>
      </c>
      <c r="R438" s="10">
        <v>0.77718928369414308</v>
      </c>
      <c r="S438" s="5"/>
      <c r="V438" s="16"/>
    </row>
    <row r="439" spans="2:22" s="2" customFormat="1" ht="15" customHeight="1" x14ac:dyDescent="0.25">
      <c r="B439" s="5" t="s">
        <v>475</v>
      </c>
      <c r="C439" s="6" t="s">
        <v>476</v>
      </c>
      <c r="D439" s="6" t="s">
        <v>486</v>
      </c>
      <c r="E439" s="17">
        <v>6451</v>
      </c>
      <c r="F439" s="17">
        <v>5527</v>
      </c>
      <c r="G439" s="17">
        <v>1143</v>
      </c>
      <c r="H439" s="17">
        <v>3122</v>
      </c>
      <c r="I439" s="17">
        <v>494</v>
      </c>
      <c r="J439" s="17">
        <v>17</v>
      </c>
      <c r="K439" s="17">
        <v>0</v>
      </c>
      <c r="L439" s="17">
        <v>0</v>
      </c>
      <c r="M439" s="8">
        <f t="shared" si="55"/>
        <v>4776</v>
      </c>
      <c r="N439" s="17">
        <v>60</v>
      </c>
      <c r="O439" s="17">
        <v>2</v>
      </c>
      <c r="P439" s="9">
        <f t="shared" si="56"/>
        <v>4838</v>
      </c>
      <c r="Q439" s="10">
        <v>0.8567663928073167</v>
      </c>
      <c r="R439" s="10">
        <v>0.74035033328166178</v>
      </c>
      <c r="S439" s="5"/>
      <c r="V439" s="16"/>
    </row>
    <row r="440" spans="2:22" s="2" customFormat="1" ht="15" customHeight="1" x14ac:dyDescent="0.25">
      <c r="B440" s="5" t="s">
        <v>475</v>
      </c>
      <c r="C440" s="6" t="s">
        <v>476</v>
      </c>
      <c r="D440" s="6" t="s">
        <v>487</v>
      </c>
      <c r="E440" s="7">
        <v>11424</v>
      </c>
      <c r="F440" s="7">
        <v>10249</v>
      </c>
      <c r="G440" s="7">
        <v>1801</v>
      </c>
      <c r="H440" s="7">
        <v>6908</v>
      </c>
      <c r="I440" s="7">
        <v>108</v>
      </c>
      <c r="J440" s="7">
        <v>0</v>
      </c>
      <c r="K440" s="7">
        <v>0</v>
      </c>
      <c r="L440" s="7">
        <v>0</v>
      </c>
      <c r="M440" s="8">
        <f t="shared" si="55"/>
        <v>8817</v>
      </c>
      <c r="N440" s="7">
        <v>61</v>
      </c>
      <c r="O440" s="7">
        <v>2</v>
      </c>
      <c r="P440" s="9">
        <f t="shared" si="56"/>
        <v>8880</v>
      </c>
      <c r="Q440" s="10">
        <v>0.8971463585434174</v>
      </c>
      <c r="R440" s="10">
        <v>0.77179621848739499</v>
      </c>
      <c r="S440" s="5"/>
      <c r="V440" s="16"/>
    </row>
    <row r="441" spans="2:22" s="2" customFormat="1" ht="15" customHeight="1" x14ac:dyDescent="0.25">
      <c r="B441" s="5" t="s">
        <v>475</v>
      </c>
      <c r="C441" s="6" t="s">
        <v>476</v>
      </c>
      <c r="D441" s="6" t="s">
        <v>488</v>
      </c>
      <c r="E441" s="17">
        <v>80512</v>
      </c>
      <c r="F441" s="17">
        <v>71838</v>
      </c>
      <c r="G441" s="17">
        <v>3404</v>
      </c>
      <c r="H441" s="17">
        <v>30861</v>
      </c>
      <c r="I441" s="17">
        <v>11662</v>
      </c>
      <c r="J441" s="17">
        <v>12415</v>
      </c>
      <c r="K441" s="17">
        <v>835</v>
      </c>
      <c r="L441" s="17">
        <v>663</v>
      </c>
      <c r="M441" s="8">
        <f t="shared" si="55"/>
        <v>59840</v>
      </c>
      <c r="N441" s="17">
        <v>477</v>
      </c>
      <c r="O441" s="17">
        <v>9</v>
      </c>
      <c r="P441" s="9">
        <f t="shared" si="56"/>
        <v>60326</v>
      </c>
      <c r="Q441" s="10">
        <v>0.89226450715421302</v>
      </c>
      <c r="R441" s="10">
        <v>0.7432432432432432</v>
      </c>
      <c r="S441" s="5"/>
      <c r="V441" s="16"/>
    </row>
    <row r="442" spans="2:22" s="2" customFormat="1" ht="15" customHeight="1" x14ac:dyDescent="0.25">
      <c r="B442" s="5" t="s">
        <v>475</v>
      </c>
      <c r="C442" s="6" t="s">
        <v>476</v>
      </c>
      <c r="D442" s="6" t="s">
        <v>284</v>
      </c>
      <c r="E442" s="7">
        <v>10912</v>
      </c>
      <c r="F442" s="7">
        <v>10425</v>
      </c>
      <c r="G442" s="7">
        <v>5581</v>
      </c>
      <c r="H442" s="7">
        <v>2887</v>
      </c>
      <c r="I442" s="7">
        <v>417</v>
      </c>
      <c r="J442" s="7">
        <v>0</v>
      </c>
      <c r="K442" s="7">
        <v>0</v>
      </c>
      <c r="L442" s="7">
        <v>0</v>
      </c>
      <c r="M442" s="8">
        <f t="shared" si="55"/>
        <v>8885</v>
      </c>
      <c r="N442" s="7">
        <v>118</v>
      </c>
      <c r="O442" s="7">
        <v>3</v>
      </c>
      <c r="P442" s="9">
        <f t="shared" si="56"/>
        <v>9006</v>
      </c>
      <c r="Q442" s="10">
        <v>0.95537023460410553</v>
      </c>
      <c r="R442" s="10">
        <v>0.81424120234604103</v>
      </c>
      <c r="S442" s="5"/>
      <c r="V442" s="16"/>
    </row>
    <row r="443" spans="2:22" s="2" customFormat="1" ht="15" customHeight="1" x14ac:dyDescent="0.25">
      <c r="B443" s="5" t="s">
        <v>475</v>
      </c>
      <c r="C443" s="6" t="s">
        <v>476</v>
      </c>
      <c r="D443" s="6" t="s">
        <v>489</v>
      </c>
      <c r="E443" s="17">
        <v>4496</v>
      </c>
      <c r="F443" s="17">
        <v>4186</v>
      </c>
      <c r="G443" s="17">
        <v>1550</v>
      </c>
      <c r="H443" s="17">
        <v>1934</v>
      </c>
      <c r="I443" s="17">
        <v>76</v>
      </c>
      <c r="J443" s="17">
        <v>0</v>
      </c>
      <c r="K443" s="17">
        <v>0</v>
      </c>
      <c r="L443" s="17">
        <v>0</v>
      </c>
      <c r="M443" s="8">
        <f t="shared" si="55"/>
        <v>3560</v>
      </c>
      <c r="N443" s="17">
        <v>35</v>
      </c>
      <c r="O443" s="17">
        <v>1</v>
      </c>
      <c r="P443" s="9">
        <f t="shared" si="56"/>
        <v>3596</v>
      </c>
      <c r="Q443" s="10">
        <v>0.93104982206405695</v>
      </c>
      <c r="R443" s="10">
        <v>0.79181494661921703</v>
      </c>
      <c r="S443" s="5"/>
      <c r="V443" s="16"/>
    </row>
    <row r="444" spans="2:22" s="2" customFormat="1" ht="15" customHeight="1" x14ac:dyDescent="0.25">
      <c r="B444" s="5" t="s">
        <v>475</v>
      </c>
      <c r="C444" s="6" t="s">
        <v>476</v>
      </c>
      <c r="D444" s="6" t="s">
        <v>490</v>
      </c>
      <c r="E444" s="7">
        <v>3478</v>
      </c>
      <c r="F444" s="7">
        <v>2937</v>
      </c>
      <c r="G444" s="7">
        <v>1304</v>
      </c>
      <c r="H444" s="7">
        <v>1132</v>
      </c>
      <c r="I444" s="7">
        <v>10</v>
      </c>
      <c r="J444" s="7">
        <v>0</v>
      </c>
      <c r="K444" s="7">
        <v>0</v>
      </c>
      <c r="L444" s="7">
        <v>0</v>
      </c>
      <c r="M444" s="8">
        <f t="shared" si="55"/>
        <v>2446</v>
      </c>
      <c r="N444" s="7">
        <v>15</v>
      </c>
      <c r="O444" s="7">
        <v>0</v>
      </c>
      <c r="P444" s="9">
        <f t="shared" si="56"/>
        <v>2461</v>
      </c>
      <c r="Q444" s="10">
        <v>0.84445083381253594</v>
      </c>
      <c r="R444" s="10">
        <v>0.70327774583093727</v>
      </c>
      <c r="S444" s="5"/>
      <c r="V444" s="16"/>
    </row>
    <row r="445" spans="2:22" s="2" customFormat="1" ht="15" customHeight="1" x14ac:dyDescent="0.25">
      <c r="B445" s="5" t="s">
        <v>475</v>
      </c>
      <c r="C445" s="6" t="s">
        <v>476</v>
      </c>
      <c r="D445" s="6" t="s">
        <v>491</v>
      </c>
      <c r="E445" s="17">
        <v>123604</v>
      </c>
      <c r="F445" s="17">
        <v>117934</v>
      </c>
      <c r="G445" s="17">
        <v>8295</v>
      </c>
      <c r="H445" s="17">
        <v>60639</v>
      </c>
      <c r="I445" s="17">
        <v>23957</v>
      </c>
      <c r="J445" s="17">
        <v>7876</v>
      </c>
      <c r="K445" s="17">
        <v>1455</v>
      </c>
      <c r="L445" s="17">
        <v>48</v>
      </c>
      <c r="M445" s="8">
        <f t="shared" si="55"/>
        <v>102270</v>
      </c>
      <c r="N445" s="17">
        <v>1179</v>
      </c>
      <c r="O445" s="17">
        <v>53</v>
      </c>
      <c r="P445" s="9">
        <f t="shared" si="56"/>
        <v>103502</v>
      </c>
      <c r="Q445" s="10">
        <v>0.95412769813274656</v>
      </c>
      <c r="R445" s="10">
        <v>0.82740040775379442</v>
      </c>
      <c r="S445" s="5"/>
      <c r="V445" s="16"/>
    </row>
    <row r="446" spans="2:22" s="2" customFormat="1" ht="15" customHeight="1" x14ac:dyDescent="0.25">
      <c r="B446" s="5" t="s">
        <v>475</v>
      </c>
      <c r="C446" s="6" t="s">
        <v>476</v>
      </c>
      <c r="D446" s="6" t="s">
        <v>492</v>
      </c>
      <c r="E446" s="7">
        <v>14508</v>
      </c>
      <c r="F446" s="7">
        <v>13294</v>
      </c>
      <c r="G446" s="7">
        <v>4074</v>
      </c>
      <c r="H446" s="7">
        <v>5948</v>
      </c>
      <c r="I446" s="7">
        <v>1362</v>
      </c>
      <c r="J446" s="7">
        <v>1</v>
      </c>
      <c r="K446" s="7">
        <v>0</v>
      </c>
      <c r="L446" s="7">
        <v>0</v>
      </c>
      <c r="M446" s="8">
        <f t="shared" si="55"/>
        <v>11385</v>
      </c>
      <c r="N446" s="7">
        <v>103</v>
      </c>
      <c r="O446" s="7">
        <v>0</v>
      </c>
      <c r="P446" s="9">
        <f t="shared" si="56"/>
        <v>11488</v>
      </c>
      <c r="Q446" s="10">
        <v>0.91632202922525507</v>
      </c>
      <c r="R446" s="10">
        <v>0.7847394540942928</v>
      </c>
      <c r="S446" s="5"/>
      <c r="V446" s="16"/>
    </row>
    <row r="447" spans="2:22" s="2" customFormat="1" ht="15" customHeight="1" x14ac:dyDescent="0.25">
      <c r="B447" s="5" t="s">
        <v>475</v>
      </c>
      <c r="C447" s="6" t="s">
        <v>476</v>
      </c>
      <c r="D447" s="6" t="s">
        <v>493</v>
      </c>
      <c r="E447" s="17">
        <v>12102</v>
      </c>
      <c r="F447" s="17">
        <v>11604</v>
      </c>
      <c r="G447" s="17">
        <v>3195</v>
      </c>
      <c r="H447" s="17">
        <v>5465</v>
      </c>
      <c r="I447" s="17">
        <v>1506</v>
      </c>
      <c r="J447" s="17">
        <v>91</v>
      </c>
      <c r="K447" s="17">
        <v>1</v>
      </c>
      <c r="L447" s="17">
        <v>0</v>
      </c>
      <c r="M447" s="8">
        <f t="shared" si="55"/>
        <v>10258</v>
      </c>
      <c r="N447" s="17">
        <v>101</v>
      </c>
      <c r="O447" s="17">
        <v>2</v>
      </c>
      <c r="P447" s="9">
        <f t="shared" si="56"/>
        <v>10361</v>
      </c>
      <c r="Q447" s="10">
        <v>0.95884977689638073</v>
      </c>
      <c r="R447" s="10">
        <v>0.84762849115848615</v>
      </c>
      <c r="S447" s="5"/>
      <c r="V447" s="16"/>
    </row>
    <row r="448" spans="2:22" s="2" customFormat="1" ht="15" customHeight="1" x14ac:dyDescent="0.25">
      <c r="B448" s="5" t="s">
        <v>475</v>
      </c>
      <c r="C448" s="6" t="s">
        <v>476</v>
      </c>
      <c r="D448" s="6" t="s">
        <v>303</v>
      </c>
      <c r="E448" s="7">
        <v>5361</v>
      </c>
      <c r="F448" s="7">
        <v>4939</v>
      </c>
      <c r="G448" s="7">
        <v>970</v>
      </c>
      <c r="H448" s="7">
        <v>2403</v>
      </c>
      <c r="I448" s="7">
        <v>642</v>
      </c>
      <c r="J448" s="7">
        <v>10</v>
      </c>
      <c r="K448" s="7">
        <v>0</v>
      </c>
      <c r="L448" s="7">
        <v>0</v>
      </c>
      <c r="M448" s="8">
        <f t="shared" si="55"/>
        <v>4025</v>
      </c>
      <c r="N448" s="7">
        <v>32</v>
      </c>
      <c r="O448" s="7">
        <v>4</v>
      </c>
      <c r="P448" s="9">
        <f t="shared" si="56"/>
        <v>4061</v>
      </c>
      <c r="Q448" s="10">
        <v>0.92128334265995149</v>
      </c>
      <c r="R448" s="10">
        <v>0.75079276254430138</v>
      </c>
      <c r="S448" s="5"/>
      <c r="V448" s="16"/>
    </row>
    <row r="449" spans="2:22" s="2" customFormat="1" ht="15" customHeight="1" x14ac:dyDescent="0.25">
      <c r="B449" s="5" t="s">
        <v>475</v>
      </c>
      <c r="C449" s="6" t="s">
        <v>476</v>
      </c>
      <c r="D449" s="6" t="s">
        <v>494</v>
      </c>
      <c r="E449" s="17">
        <v>11337</v>
      </c>
      <c r="F449" s="17">
        <v>10206</v>
      </c>
      <c r="G449" s="17">
        <v>2450</v>
      </c>
      <c r="H449" s="17">
        <v>4266</v>
      </c>
      <c r="I449" s="17">
        <v>1858</v>
      </c>
      <c r="J449" s="17">
        <v>84</v>
      </c>
      <c r="K449" s="17">
        <v>0</v>
      </c>
      <c r="L449" s="17">
        <v>0</v>
      </c>
      <c r="M449" s="8">
        <f t="shared" si="55"/>
        <v>8658</v>
      </c>
      <c r="N449" s="17">
        <v>130</v>
      </c>
      <c r="O449" s="17">
        <v>2</v>
      </c>
      <c r="P449" s="9">
        <f t="shared" si="56"/>
        <v>8790</v>
      </c>
      <c r="Q449" s="10">
        <v>0.90023815824292142</v>
      </c>
      <c r="R449" s="10">
        <v>0.76369409896798091</v>
      </c>
      <c r="S449" s="5"/>
      <c r="V449" s="16"/>
    </row>
    <row r="450" spans="2:22" s="2" customFormat="1" ht="15" customHeight="1" x14ac:dyDescent="0.25">
      <c r="B450" s="5" t="s">
        <v>475</v>
      </c>
      <c r="C450" s="6" t="s">
        <v>476</v>
      </c>
      <c r="D450" s="6" t="s">
        <v>495</v>
      </c>
      <c r="E450" s="7">
        <v>63698</v>
      </c>
      <c r="F450" s="7">
        <v>60886</v>
      </c>
      <c r="G450" s="7">
        <v>5711</v>
      </c>
      <c r="H450" s="7">
        <v>24976</v>
      </c>
      <c r="I450" s="7">
        <v>14787</v>
      </c>
      <c r="J450" s="7">
        <v>2955</v>
      </c>
      <c r="K450" s="7">
        <v>2487</v>
      </c>
      <c r="L450" s="7">
        <v>25</v>
      </c>
      <c r="M450" s="8">
        <f t="shared" si="55"/>
        <v>50941</v>
      </c>
      <c r="N450" s="7">
        <v>643</v>
      </c>
      <c r="O450" s="7">
        <v>7</v>
      </c>
      <c r="P450" s="9">
        <f t="shared" si="56"/>
        <v>51591</v>
      </c>
      <c r="Q450" s="10">
        <v>0.95585418694464508</v>
      </c>
      <c r="R450" s="10">
        <v>0.79972683600741001</v>
      </c>
      <c r="S450" s="5"/>
      <c r="V450" s="16"/>
    </row>
    <row r="451" spans="2:22" s="2" customFormat="1" ht="15" customHeight="1" x14ac:dyDescent="0.25">
      <c r="B451" s="5" t="s">
        <v>475</v>
      </c>
      <c r="C451" s="6" t="s">
        <v>476</v>
      </c>
      <c r="D451" s="6" t="s">
        <v>496</v>
      </c>
      <c r="E451" s="17">
        <v>42331</v>
      </c>
      <c r="F451" s="17">
        <v>38156</v>
      </c>
      <c r="G451" s="17">
        <v>7656</v>
      </c>
      <c r="H451" s="17">
        <v>14770</v>
      </c>
      <c r="I451" s="17">
        <v>4300</v>
      </c>
      <c r="J451" s="17">
        <v>3194</v>
      </c>
      <c r="K451" s="17">
        <v>26</v>
      </c>
      <c r="L451" s="17">
        <v>28</v>
      </c>
      <c r="M451" s="8">
        <f t="shared" si="55"/>
        <v>29974</v>
      </c>
      <c r="N451" s="17">
        <v>466</v>
      </c>
      <c r="O451" s="17">
        <v>80</v>
      </c>
      <c r="P451" s="9">
        <f t="shared" si="56"/>
        <v>30520</v>
      </c>
      <c r="Q451" s="10">
        <v>0.90137251659540285</v>
      </c>
      <c r="R451" s="10">
        <v>0.70808627247171108</v>
      </c>
      <c r="S451" s="5"/>
      <c r="V451" s="16"/>
    </row>
    <row r="452" spans="2:22" s="2" customFormat="1" ht="15" customHeight="1" x14ac:dyDescent="0.25">
      <c r="B452" s="5" t="s">
        <v>475</v>
      </c>
      <c r="C452" s="6" t="s">
        <v>476</v>
      </c>
      <c r="D452" s="6" t="s">
        <v>497</v>
      </c>
      <c r="E452" s="7">
        <v>13493</v>
      </c>
      <c r="F452" s="7">
        <v>13125</v>
      </c>
      <c r="G452" s="7">
        <v>1932</v>
      </c>
      <c r="H452" s="7">
        <v>8253</v>
      </c>
      <c r="I452" s="7">
        <v>1051</v>
      </c>
      <c r="J452" s="7">
        <v>7</v>
      </c>
      <c r="K452" s="7">
        <v>0</v>
      </c>
      <c r="L452" s="7">
        <v>0</v>
      </c>
      <c r="M452" s="8">
        <f t="shared" si="55"/>
        <v>11243</v>
      </c>
      <c r="N452" s="7">
        <v>136</v>
      </c>
      <c r="O452" s="7">
        <v>2</v>
      </c>
      <c r="P452" s="9">
        <f t="shared" si="56"/>
        <v>11381</v>
      </c>
      <c r="Q452" s="10">
        <v>0.97272659897724745</v>
      </c>
      <c r="R452" s="10">
        <v>0.83324686874675757</v>
      </c>
      <c r="S452" s="5"/>
      <c r="V452" s="16"/>
    </row>
    <row r="453" spans="2:22" s="2" customFormat="1" ht="15" customHeight="1" x14ac:dyDescent="0.25">
      <c r="B453" s="5" t="s">
        <v>475</v>
      </c>
      <c r="C453" s="6" t="s">
        <v>476</v>
      </c>
      <c r="D453" s="6" t="s">
        <v>498</v>
      </c>
      <c r="E453" s="17">
        <v>770571</v>
      </c>
      <c r="F453" s="17">
        <v>739547</v>
      </c>
      <c r="G453" s="17">
        <v>109521</v>
      </c>
      <c r="H453" s="17">
        <v>185122</v>
      </c>
      <c r="I453" s="17">
        <v>191043</v>
      </c>
      <c r="J453" s="17">
        <v>81063</v>
      </c>
      <c r="K453" s="17">
        <v>60551</v>
      </c>
      <c r="L453" s="17">
        <v>19889</v>
      </c>
      <c r="M453" s="8">
        <f t="shared" si="55"/>
        <v>647189</v>
      </c>
      <c r="N453" s="17">
        <v>12825</v>
      </c>
      <c r="O453" s="17">
        <v>259</v>
      </c>
      <c r="P453" s="9">
        <f t="shared" si="56"/>
        <v>660273</v>
      </c>
      <c r="Q453" s="10">
        <v>0.95973894683293293</v>
      </c>
      <c r="R453" s="10">
        <v>0.83988237294162382</v>
      </c>
      <c r="S453" s="5"/>
      <c r="V453" s="16"/>
    </row>
    <row r="454" spans="2:22" s="2" customFormat="1" ht="15" customHeight="1" x14ac:dyDescent="0.25">
      <c r="B454" s="5" t="s">
        <v>475</v>
      </c>
      <c r="C454" s="6" t="s">
        <v>476</v>
      </c>
      <c r="D454" s="6" t="s">
        <v>499</v>
      </c>
      <c r="E454" s="7">
        <v>88893</v>
      </c>
      <c r="F454" s="7">
        <v>81961</v>
      </c>
      <c r="G454" s="7">
        <v>40599</v>
      </c>
      <c r="H454" s="7">
        <v>11118</v>
      </c>
      <c r="I454" s="7">
        <v>5913</v>
      </c>
      <c r="J454" s="7">
        <v>892</v>
      </c>
      <c r="K454" s="7">
        <v>0</v>
      </c>
      <c r="L454" s="7">
        <v>0</v>
      </c>
      <c r="M454" s="8">
        <f t="shared" si="55"/>
        <v>58522</v>
      </c>
      <c r="N454" s="7">
        <v>243</v>
      </c>
      <c r="O454" s="7">
        <v>6</v>
      </c>
      <c r="P454" s="9">
        <f t="shared" si="56"/>
        <v>58771</v>
      </c>
      <c r="Q454" s="10">
        <v>0.92201860663944291</v>
      </c>
      <c r="R454" s="10">
        <v>0.65834205168010984</v>
      </c>
      <c r="S454" s="5"/>
      <c r="V454" s="16"/>
    </row>
    <row r="455" spans="2:22" s="2" customFormat="1" ht="15" customHeight="1" x14ac:dyDescent="0.25">
      <c r="B455" s="5" t="s">
        <v>475</v>
      </c>
      <c r="C455" s="6" t="s">
        <v>95</v>
      </c>
      <c r="D455" s="6" t="s">
        <v>500</v>
      </c>
      <c r="E455" s="17">
        <v>15185</v>
      </c>
      <c r="F455" s="17">
        <v>14324</v>
      </c>
      <c r="G455" s="17">
        <v>1707</v>
      </c>
      <c r="H455" s="17">
        <v>3359</v>
      </c>
      <c r="I455" s="17">
        <v>4034</v>
      </c>
      <c r="J455" s="17">
        <v>1</v>
      </c>
      <c r="K455" s="17">
        <v>0</v>
      </c>
      <c r="L455" s="17">
        <v>0</v>
      </c>
      <c r="M455" s="8">
        <f t="shared" si="55"/>
        <v>9101</v>
      </c>
      <c r="N455" s="17">
        <v>46</v>
      </c>
      <c r="O455" s="17">
        <v>8</v>
      </c>
      <c r="P455" s="9">
        <f t="shared" si="56"/>
        <v>9155</v>
      </c>
      <c r="Q455" s="10">
        <v>0.9432993085281528</v>
      </c>
      <c r="R455" s="10">
        <v>0.59934145538360228</v>
      </c>
      <c r="S455" s="5"/>
      <c r="V455" s="16"/>
    </row>
    <row r="456" spans="2:22" s="2" customFormat="1" ht="15" customHeight="1" x14ac:dyDescent="0.25">
      <c r="B456" s="5" t="s">
        <v>475</v>
      </c>
      <c r="C456" s="6" t="s">
        <v>95</v>
      </c>
      <c r="D456" s="6" t="s">
        <v>501</v>
      </c>
      <c r="E456" s="7">
        <v>30389</v>
      </c>
      <c r="F456" s="7">
        <v>22562</v>
      </c>
      <c r="G456" s="7">
        <v>5354</v>
      </c>
      <c r="H456" s="7">
        <v>6913</v>
      </c>
      <c r="I456" s="7">
        <v>3407</v>
      </c>
      <c r="J456" s="7">
        <v>104</v>
      </c>
      <c r="K456" s="7">
        <v>1</v>
      </c>
      <c r="L456" s="7">
        <v>0</v>
      </c>
      <c r="M456" s="8">
        <f t="shared" si="55"/>
        <v>15779</v>
      </c>
      <c r="N456" s="7">
        <v>165</v>
      </c>
      <c r="O456" s="7">
        <v>5</v>
      </c>
      <c r="P456" s="9">
        <f t="shared" si="56"/>
        <v>15949</v>
      </c>
      <c r="Q456" s="10">
        <v>0.74243969857514236</v>
      </c>
      <c r="R456" s="10">
        <v>0.51923393333113954</v>
      </c>
      <c r="S456" s="5"/>
      <c r="V456" s="16"/>
    </row>
    <row r="457" spans="2:22" s="2" customFormat="1" ht="15" customHeight="1" x14ac:dyDescent="0.25">
      <c r="B457" s="5" t="s">
        <v>475</v>
      </c>
      <c r="C457" s="6" t="s">
        <v>95</v>
      </c>
      <c r="D457" s="6" t="s">
        <v>502</v>
      </c>
      <c r="E457" s="17">
        <v>6837</v>
      </c>
      <c r="F457" s="17">
        <v>6541</v>
      </c>
      <c r="G457" s="17">
        <v>2882</v>
      </c>
      <c r="H457" s="17">
        <v>1908</v>
      </c>
      <c r="I457" s="17">
        <v>3</v>
      </c>
      <c r="J457" s="17">
        <v>0</v>
      </c>
      <c r="K457" s="17">
        <v>0</v>
      </c>
      <c r="L457" s="17">
        <v>0</v>
      </c>
      <c r="M457" s="8">
        <f t="shared" si="55"/>
        <v>4793</v>
      </c>
      <c r="N457" s="17">
        <v>22</v>
      </c>
      <c r="O457" s="17">
        <v>15</v>
      </c>
      <c r="P457" s="9">
        <f t="shared" si="56"/>
        <v>4830</v>
      </c>
      <c r="Q457" s="10">
        <v>0.95670615767149336</v>
      </c>
      <c r="R457" s="10">
        <v>0.70103846716396079</v>
      </c>
      <c r="S457" s="5"/>
      <c r="V457" s="16"/>
    </row>
    <row r="458" spans="2:22" s="2" customFormat="1" ht="15" customHeight="1" x14ac:dyDescent="0.25">
      <c r="B458" s="5" t="s">
        <v>475</v>
      </c>
      <c r="C458" s="6" t="s">
        <v>476</v>
      </c>
      <c r="D458" s="6" t="s">
        <v>503</v>
      </c>
      <c r="E458" s="7">
        <v>3511</v>
      </c>
      <c r="F458" s="7">
        <v>3095</v>
      </c>
      <c r="G458" s="7">
        <v>592</v>
      </c>
      <c r="H458" s="7">
        <v>1496</v>
      </c>
      <c r="I458" s="7">
        <v>162</v>
      </c>
      <c r="J458" s="7">
        <v>0</v>
      </c>
      <c r="K458" s="7">
        <v>0</v>
      </c>
      <c r="L458" s="7">
        <v>0</v>
      </c>
      <c r="M458" s="8">
        <f t="shared" si="55"/>
        <v>2250</v>
      </c>
      <c r="N458" s="7">
        <v>13</v>
      </c>
      <c r="O458" s="7">
        <v>0</v>
      </c>
      <c r="P458" s="9">
        <f t="shared" si="56"/>
        <v>2263</v>
      </c>
      <c r="Q458" s="10">
        <v>0.88151523782398178</v>
      </c>
      <c r="R458" s="10">
        <v>0.64084306465394469</v>
      </c>
      <c r="S458" s="5"/>
      <c r="V458" s="16"/>
    </row>
    <row r="459" spans="2:22" s="2" customFormat="1" ht="15" customHeight="1" x14ac:dyDescent="0.25">
      <c r="B459" s="5" t="s">
        <v>475</v>
      </c>
      <c r="C459" s="6" t="s">
        <v>476</v>
      </c>
      <c r="D459" s="6" t="s">
        <v>441</v>
      </c>
      <c r="E459" s="17">
        <v>4114</v>
      </c>
      <c r="F459" s="17">
        <v>2533</v>
      </c>
      <c r="G459" s="17">
        <v>1037</v>
      </c>
      <c r="H459" s="17">
        <v>839</v>
      </c>
      <c r="I459" s="17">
        <v>130</v>
      </c>
      <c r="J459" s="17">
        <v>0</v>
      </c>
      <c r="K459" s="17">
        <v>0</v>
      </c>
      <c r="L459" s="17">
        <v>1</v>
      </c>
      <c r="M459" s="8">
        <f t="shared" si="55"/>
        <v>2007</v>
      </c>
      <c r="N459" s="17">
        <v>12</v>
      </c>
      <c r="O459" s="17">
        <v>0</v>
      </c>
      <c r="P459" s="9">
        <f t="shared" si="56"/>
        <v>2019</v>
      </c>
      <c r="Q459" s="10">
        <v>0.61570247933884292</v>
      </c>
      <c r="R459" s="10">
        <v>0.48784637822070975</v>
      </c>
      <c r="S459" s="5"/>
      <c r="V459" s="16"/>
    </row>
    <row r="460" spans="2:22" s="2" customFormat="1" ht="15" customHeight="1" x14ac:dyDescent="0.25">
      <c r="B460" s="5" t="s">
        <v>475</v>
      </c>
      <c r="C460" s="6" t="s">
        <v>476</v>
      </c>
      <c r="D460" s="6" t="s">
        <v>504</v>
      </c>
      <c r="E460" s="7">
        <v>6246</v>
      </c>
      <c r="F460" s="7">
        <v>5461</v>
      </c>
      <c r="G460" s="7">
        <v>1025</v>
      </c>
      <c r="H460" s="7">
        <v>2514</v>
      </c>
      <c r="I460" s="7">
        <v>279</v>
      </c>
      <c r="J460" s="7">
        <v>6</v>
      </c>
      <c r="K460" s="7">
        <v>55</v>
      </c>
      <c r="L460" s="7">
        <v>99</v>
      </c>
      <c r="M460" s="8">
        <f t="shared" si="55"/>
        <v>3978</v>
      </c>
      <c r="N460" s="7">
        <v>53</v>
      </c>
      <c r="O460" s="7">
        <v>0</v>
      </c>
      <c r="P460" s="9">
        <f t="shared" si="56"/>
        <v>4031</v>
      </c>
      <c r="Q460" s="10">
        <v>0.87431956452129367</v>
      </c>
      <c r="R460" s="10">
        <v>0.63688760806916422</v>
      </c>
      <c r="S460" s="5"/>
      <c r="V460" s="16"/>
    </row>
    <row r="461" spans="2:22" s="2" customFormat="1" ht="15" customHeight="1" x14ac:dyDescent="0.25">
      <c r="B461" s="5" t="s">
        <v>475</v>
      </c>
      <c r="C461" s="6" t="s">
        <v>476</v>
      </c>
      <c r="D461" s="6" t="s">
        <v>505</v>
      </c>
      <c r="E461" s="17">
        <v>2569</v>
      </c>
      <c r="F461" s="17">
        <v>2388</v>
      </c>
      <c r="G461" s="17">
        <v>756</v>
      </c>
      <c r="H461" s="17">
        <v>877</v>
      </c>
      <c r="I461" s="17">
        <v>90</v>
      </c>
      <c r="J461" s="17">
        <v>0</v>
      </c>
      <c r="K461" s="17">
        <v>0</v>
      </c>
      <c r="L461" s="17">
        <v>0</v>
      </c>
      <c r="M461" s="8">
        <f t="shared" si="55"/>
        <v>1723</v>
      </c>
      <c r="N461" s="17">
        <v>18</v>
      </c>
      <c r="O461" s="17">
        <v>0</v>
      </c>
      <c r="P461" s="9">
        <f t="shared" si="56"/>
        <v>1741</v>
      </c>
      <c r="Q461" s="10">
        <v>0.92954456987154532</v>
      </c>
      <c r="R461" s="10">
        <v>0.67068898404048272</v>
      </c>
      <c r="S461" s="5"/>
      <c r="V461" s="16"/>
    </row>
    <row r="462" spans="2:22" s="2" customFormat="1" ht="15" customHeight="1" x14ac:dyDescent="0.25">
      <c r="B462" s="5" t="s">
        <v>475</v>
      </c>
      <c r="C462" s="6" t="s">
        <v>476</v>
      </c>
      <c r="D462" s="6" t="s">
        <v>506</v>
      </c>
      <c r="E462" s="7">
        <v>4225</v>
      </c>
      <c r="F462" s="7">
        <v>3494</v>
      </c>
      <c r="G462" s="7">
        <v>1347</v>
      </c>
      <c r="H462" s="7">
        <v>1086</v>
      </c>
      <c r="I462" s="7">
        <v>122</v>
      </c>
      <c r="J462" s="7">
        <v>0</v>
      </c>
      <c r="K462" s="7">
        <v>0</v>
      </c>
      <c r="L462" s="7">
        <v>0</v>
      </c>
      <c r="M462" s="8">
        <f t="shared" si="55"/>
        <v>2555</v>
      </c>
      <c r="N462" s="7">
        <v>20</v>
      </c>
      <c r="O462" s="7">
        <v>1</v>
      </c>
      <c r="P462" s="9">
        <f t="shared" si="56"/>
        <v>2576</v>
      </c>
      <c r="Q462" s="10">
        <v>0.82698224852071001</v>
      </c>
      <c r="R462" s="10">
        <v>0.60473372781065093</v>
      </c>
      <c r="S462" s="5"/>
      <c r="V462" s="16"/>
    </row>
    <row r="463" spans="2:22" s="2" customFormat="1" ht="15" customHeight="1" x14ac:dyDescent="0.25">
      <c r="B463" s="5" t="s">
        <v>475</v>
      </c>
      <c r="C463" s="6" t="s">
        <v>476</v>
      </c>
      <c r="D463" s="6" t="s">
        <v>507</v>
      </c>
      <c r="E463" s="17">
        <v>4043</v>
      </c>
      <c r="F463" s="17">
        <v>3352</v>
      </c>
      <c r="G463" s="17">
        <v>797</v>
      </c>
      <c r="H463" s="17">
        <v>1487</v>
      </c>
      <c r="I463" s="17">
        <v>297</v>
      </c>
      <c r="J463" s="17">
        <v>0</v>
      </c>
      <c r="K463" s="17">
        <v>0</v>
      </c>
      <c r="L463" s="17">
        <v>0</v>
      </c>
      <c r="M463" s="8">
        <f t="shared" si="55"/>
        <v>2581</v>
      </c>
      <c r="N463" s="17">
        <v>14</v>
      </c>
      <c r="O463" s="17">
        <v>0</v>
      </c>
      <c r="P463" s="9">
        <f t="shared" si="56"/>
        <v>2595</v>
      </c>
      <c r="Q463" s="10">
        <v>0.82908731140242398</v>
      </c>
      <c r="R463" s="10">
        <v>0.63838733613653231</v>
      </c>
      <c r="S463" s="5"/>
      <c r="V463" s="16"/>
    </row>
    <row r="464" spans="2:22" s="2" customFormat="1" ht="15" customHeight="1" x14ac:dyDescent="0.25">
      <c r="B464" s="5" t="s">
        <v>475</v>
      </c>
      <c r="C464" s="6" t="s">
        <v>476</v>
      </c>
      <c r="D464" s="6" t="s">
        <v>508</v>
      </c>
      <c r="E464" s="7">
        <v>4417</v>
      </c>
      <c r="F464" s="7">
        <v>3527</v>
      </c>
      <c r="G464" s="7">
        <v>574</v>
      </c>
      <c r="H464" s="7">
        <v>1514</v>
      </c>
      <c r="I464" s="7">
        <v>401</v>
      </c>
      <c r="J464" s="7">
        <v>0</v>
      </c>
      <c r="K464" s="7">
        <v>0</v>
      </c>
      <c r="L464" s="7">
        <v>0</v>
      </c>
      <c r="M464" s="8">
        <f t="shared" si="55"/>
        <v>2489</v>
      </c>
      <c r="N464" s="7">
        <v>24</v>
      </c>
      <c r="O464" s="7">
        <v>0</v>
      </c>
      <c r="P464" s="9">
        <f t="shared" si="56"/>
        <v>2513</v>
      </c>
      <c r="Q464" s="10">
        <v>0.79850577314919624</v>
      </c>
      <c r="R464" s="10">
        <v>0.56350464115915777</v>
      </c>
      <c r="S464" s="5"/>
      <c r="V464" s="16"/>
    </row>
    <row r="465" spans="2:22" s="2" customFormat="1" ht="15" customHeight="1" x14ac:dyDescent="0.25">
      <c r="B465" s="5" t="s">
        <v>475</v>
      </c>
      <c r="C465" s="6" t="s">
        <v>476</v>
      </c>
      <c r="D465" s="6" t="s">
        <v>509</v>
      </c>
      <c r="E465" s="17">
        <v>1676</v>
      </c>
      <c r="F465" s="17">
        <v>1398</v>
      </c>
      <c r="G465" s="17">
        <v>396</v>
      </c>
      <c r="H465" s="17">
        <v>591</v>
      </c>
      <c r="I465" s="17">
        <v>70</v>
      </c>
      <c r="J465" s="17">
        <v>0</v>
      </c>
      <c r="K465" s="17">
        <v>0</v>
      </c>
      <c r="L465" s="17">
        <v>0</v>
      </c>
      <c r="M465" s="8">
        <f t="shared" si="55"/>
        <v>1057</v>
      </c>
      <c r="N465" s="17">
        <v>4</v>
      </c>
      <c r="O465" s="17">
        <v>0</v>
      </c>
      <c r="P465" s="9">
        <f t="shared" si="56"/>
        <v>1061</v>
      </c>
      <c r="Q465" s="10">
        <v>0.83412887828162297</v>
      </c>
      <c r="R465" s="10">
        <v>0.63066825775656321</v>
      </c>
      <c r="S465" s="5"/>
      <c r="V465" s="16"/>
    </row>
    <row r="466" spans="2:22" s="2" customFormat="1" ht="15" customHeight="1" x14ac:dyDescent="0.25">
      <c r="B466" s="5" t="s">
        <v>475</v>
      </c>
      <c r="C466" s="6" t="s">
        <v>476</v>
      </c>
      <c r="D466" s="6" t="s">
        <v>510</v>
      </c>
      <c r="E466" s="7">
        <v>2059</v>
      </c>
      <c r="F466" s="7">
        <v>1483</v>
      </c>
      <c r="G466" s="7">
        <v>362</v>
      </c>
      <c r="H466" s="7">
        <v>346</v>
      </c>
      <c r="I466" s="7">
        <v>349</v>
      </c>
      <c r="J466" s="7">
        <v>0</v>
      </c>
      <c r="K466" s="7">
        <v>0</v>
      </c>
      <c r="L466" s="7">
        <v>0</v>
      </c>
      <c r="M466" s="8">
        <f t="shared" si="55"/>
        <v>1057</v>
      </c>
      <c r="N466" s="7">
        <v>10</v>
      </c>
      <c r="O466" s="7">
        <v>0</v>
      </c>
      <c r="P466" s="9">
        <f t="shared" si="56"/>
        <v>1067</v>
      </c>
      <c r="Q466" s="10">
        <v>0.72025254978144726</v>
      </c>
      <c r="R466" s="10">
        <v>0.51335599805730936</v>
      </c>
      <c r="S466" s="5"/>
      <c r="V466" s="16"/>
    </row>
    <row r="467" spans="2:22" s="2" customFormat="1" ht="15" customHeight="1" x14ac:dyDescent="0.25">
      <c r="B467" s="5" t="s">
        <v>475</v>
      </c>
      <c r="C467" s="6" t="s">
        <v>476</v>
      </c>
      <c r="D467" s="6" t="s">
        <v>511</v>
      </c>
      <c r="E467" s="17">
        <v>3481</v>
      </c>
      <c r="F467" s="17">
        <v>2733</v>
      </c>
      <c r="G467" s="17">
        <v>193</v>
      </c>
      <c r="H467" s="17">
        <v>1678</v>
      </c>
      <c r="I467" s="17">
        <v>285</v>
      </c>
      <c r="J467" s="17">
        <v>3</v>
      </c>
      <c r="K467" s="17">
        <v>0</v>
      </c>
      <c r="L467" s="17">
        <v>0</v>
      </c>
      <c r="M467" s="8">
        <f t="shared" si="55"/>
        <v>2159</v>
      </c>
      <c r="N467" s="17">
        <v>13</v>
      </c>
      <c r="O467" s="17">
        <v>1</v>
      </c>
      <c r="P467" s="9">
        <f t="shared" si="56"/>
        <v>2173</v>
      </c>
      <c r="Q467" s="10">
        <v>0.7851192186153404</v>
      </c>
      <c r="R467" s="10">
        <v>0.62022407354208564</v>
      </c>
      <c r="S467" s="5"/>
      <c r="V467" s="16"/>
    </row>
    <row r="468" spans="2:22" s="2" customFormat="1" ht="15" customHeight="1" x14ac:dyDescent="0.25">
      <c r="B468" s="5" t="s">
        <v>475</v>
      </c>
      <c r="C468" s="6" t="s">
        <v>476</v>
      </c>
      <c r="D468" s="6" t="s">
        <v>512</v>
      </c>
      <c r="E468" s="7">
        <v>4811</v>
      </c>
      <c r="F468" s="7">
        <v>4105</v>
      </c>
      <c r="G468" s="7">
        <v>946</v>
      </c>
      <c r="H468" s="7">
        <v>1729</v>
      </c>
      <c r="I468" s="7">
        <v>291</v>
      </c>
      <c r="J468" s="7">
        <v>9</v>
      </c>
      <c r="K468" s="7">
        <v>0</v>
      </c>
      <c r="L468" s="7">
        <v>0</v>
      </c>
      <c r="M468" s="8">
        <f t="shared" si="55"/>
        <v>2975</v>
      </c>
      <c r="N468" s="7">
        <v>17</v>
      </c>
      <c r="O468" s="7">
        <v>0</v>
      </c>
      <c r="P468" s="9">
        <f t="shared" si="56"/>
        <v>2992</v>
      </c>
      <c r="Q468" s="10">
        <v>0.85325296196217004</v>
      </c>
      <c r="R468" s="10">
        <v>0.61837455830388688</v>
      </c>
      <c r="S468" s="5"/>
      <c r="V468" s="16"/>
    </row>
    <row r="469" spans="2:22" s="2" customFormat="1" ht="15" customHeight="1" x14ac:dyDescent="0.25">
      <c r="B469" s="5" t="s">
        <v>475</v>
      </c>
      <c r="C469" s="6" t="s">
        <v>95</v>
      </c>
      <c r="D469" s="6" t="s">
        <v>513</v>
      </c>
      <c r="E469" s="17">
        <v>4380</v>
      </c>
      <c r="F469" s="17">
        <v>3491</v>
      </c>
      <c r="G469" s="17">
        <v>2237</v>
      </c>
      <c r="H469" s="17">
        <v>228</v>
      </c>
      <c r="I469" s="17">
        <v>50</v>
      </c>
      <c r="J469" s="17">
        <v>0</v>
      </c>
      <c r="K469" s="17">
        <v>0</v>
      </c>
      <c r="L469" s="17">
        <v>0</v>
      </c>
      <c r="M469" s="8">
        <f t="shared" si="55"/>
        <v>2515</v>
      </c>
      <c r="N469" s="17">
        <v>12</v>
      </c>
      <c r="O469" s="17">
        <v>3</v>
      </c>
      <c r="P469" s="9">
        <f t="shared" si="56"/>
        <v>2530</v>
      </c>
      <c r="Q469" s="10">
        <v>0.79703196347031968</v>
      </c>
      <c r="R469" s="10">
        <v>0.57420091324200917</v>
      </c>
      <c r="S469" s="5"/>
      <c r="V469" s="16"/>
    </row>
    <row r="470" spans="2:22" s="2" customFormat="1" ht="15" customHeight="1" x14ac:dyDescent="0.25">
      <c r="B470" s="5" t="s">
        <v>475</v>
      </c>
      <c r="C470" s="6" t="s">
        <v>95</v>
      </c>
      <c r="D470" s="6" t="s">
        <v>514</v>
      </c>
      <c r="E470" s="7">
        <v>5333</v>
      </c>
      <c r="F470" s="7">
        <v>5090</v>
      </c>
      <c r="G470" s="7">
        <v>2060</v>
      </c>
      <c r="H470" s="7">
        <v>1536</v>
      </c>
      <c r="I470" s="7">
        <v>154</v>
      </c>
      <c r="J470" s="7">
        <v>2</v>
      </c>
      <c r="K470" s="7">
        <v>0</v>
      </c>
      <c r="L470" s="7">
        <v>0</v>
      </c>
      <c r="M470" s="8">
        <f t="shared" si="55"/>
        <v>3752</v>
      </c>
      <c r="N470" s="7">
        <v>24</v>
      </c>
      <c r="O470" s="7">
        <v>0</v>
      </c>
      <c r="P470" s="9">
        <f t="shared" si="56"/>
        <v>3776</v>
      </c>
      <c r="Q470" s="10">
        <v>0.9544346521657604</v>
      </c>
      <c r="R470" s="10">
        <v>0.70354397149821868</v>
      </c>
      <c r="S470" s="5"/>
      <c r="V470" s="16"/>
    </row>
    <row r="471" spans="2:22" s="2" customFormat="1" ht="15" customHeight="1" x14ac:dyDescent="0.25">
      <c r="B471" s="5" t="s">
        <v>475</v>
      </c>
      <c r="C471" s="6" t="s">
        <v>95</v>
      </c>
      <c r="D471" s="6" t="s">
        <v>515</v>
      </c>
      <c r="E471" s="17">
        <v>6035</v>
      </c>
      <c r="F471" s="17">
        <v>5135</v>
      </c>
      <c r="G471" s="17">
        <v>3399</v>
      </c>
      <c r="H471" s="17">
        <v>328</v>
      </c>
      <c r="I471" s="17">
        <v>5</v>
      </c>
      <c r="J471" s="17">
        <v>0</v>
      </c>
      <c r="K471" s="17">
        <v>0</v>
      </c>
      <c r="L471" s="17">
        <v>0</v>
      </c>
      <c r="M471" s="8">
        <f t="shared" si="55"/>
        <v>3732</v>
      </c>
      <c r="N471" s="17">
        <v>23</v>
      </c>
      <c r="O471" s="17">
        <v>2</v>
      </c>
      <c r="P471" s="9">
        <f t="shared" si="56"/>
        <v>3757</v>
      </c>
      <c r="Q471" s="10">
        <v>0.85086992543496276</v>
      </c>
      <c r="R471" s="10">
        <v>0.61839270919635458</v>
      </c>
      <c r="S471" s="5"/>
      <c r="V471" s="16"/>
    </row>
    <row r="472" spans="2:22" s="2" customFormat="1" ht="15" customHeight="1" x14ac:dyDescent="0.25">
      <c r="B472" s="5" t="s">
        <v>475</v>
      </c>
      <c r="C472" s="6" t="s">
        <v>95</v>
      </c>
      <c r="D472" s="6" t="s">
        <v>516</v>
      </c>
      <c r="E472" s="7">
        <v>9917</v>
      </c>
      <c r="F472" s="7">
        <v>9429</v>
      </c>
      <c r="G472" s="7">
        <v>4564</v>
      </c>
      <c r="H472" s="7">
        <v>2890</v>
      </c>
      <c r="I472" s="7">
        <v>65</v>
      </c>
      <c r="J472" s="7">
        <v>0</v>
      </c>
      <c r="K472" s="7">
        <v>0</v>
      </c>
      <c r="L472" s="7">
        <v>0</v>
      </c>
      <c r="M472" s="8">
        <f t="shared" si="55"/>
        <v>7519</v>
      </c>
      <c r="N472" s="7">
        <v>38</v>
      </c>
      <c r="O472" s="7">
        <v>1</v>
      </c>
      <c r="P472" s="9">
        <f t="shared" si="56"/>
        <v>7558</v>
      </c>
      <c r="Q472" s="10">
        <v>0.95079157003125947</v>
      </c>
      <c r="R472" s="10">
        <v>0.758193001915902</v>
      </c>
      <c r="S472" s="5"/>
      <c r="V472" s="16"/>
    </row>
    <row r="473" spans="2:22" s="2" customFormat="1" ht="15" customHeight="1" x14ac:dyDescent="0.25">
      <c r="B473" s="5" t="s">
        <v>475</v>
      </c>
      <c r="C473" s="6" t="s">
        <v>95</v>
      </c>
      <c r="D473" s="6" t="s">
        <v>517</v>
      </c>
      <c r="E473" s="17">
        <v>3182</v>
      </c>
      <c r="F473" s="17">
        <v>3042</v>
      </c>
      <c r="G473" s="17">
        <v>1429</v>
      </c>
      <c r="H473" s="17">
        <v>470</v>
      </c>
      <c r="I473" s="17">
        <v>9</v>
      </c>
      <c r="J473" s="17">
        <v>0</v>
      </c>
      <c r="K473" s="17">
        <v>0</v>
      </c>
      <c r="L473" s="17">
        <v>0</v>
      </c>
      <c r="M473" s="8">
        <f t="shared" si="55"/>
        <v>1908</v>
      </c>
      <c r="N473" s="17">
        <v>4</v>
      </c>
      <c r="O473" s="17">
        <v>0</v>
      </c>
      <c r="P473" s="9">
        <f t="shared" si="56"/>
        <v>1912</v>
      </c>
      <c r="Q473" s="10">
        <v>0.95600251414204906</v>
      </c>
      <c r="R473" s="10">
        <v>0.59962287869264619</v>
      </c>
      <c r="S473" s="5"/>
      <c r="V473" s="16"/>
    </row>
    <row r="474" spans="2:22" s="2" customFormat="1" ht="15" customHeight="1" x14ac:dyDescent="0.25">
      <c r="B474" s="5" t="s">
        <v>475</v>
      </c>
      <c r="C474" s="6" t="s">
        <v>476</v>
      </c>
      <c r="D474" s="6" t="s">
        <v>518</v>
      </c>
      <c r="E474" s="7">
        <v>12765</v>
      </c>
      <c r="F474" s="7">
        <v>7828</v>
      </c>
      <c r="G474" s="7">
        <v>679</v>
      </c>
      <c r="H474" s="7">
        <v>2463</v>
      </c>
      <c r="I474" s="7">
        <v>156</v>
      </c>
      <c r="J474" s="7">
        <v>1</v>
      </c>
      <c r="K474" s="7">
        <v>0</v>
      </c>
      <c r="L474" s="7">
        <v>0</v>
      </c>
      <c r="M474" s="8">
        <f t="shared" si="55"/>
        <v>3299</v>
      </c>
      <c r="N474" s="7">
        <v>14</v>
      </c>
      <c r="O474" s="7">
        <v>0</v>
      </c>
      <c r="P474" s="9">
        <f t="shared" si="56"/>
        <v>3313</v>
      </c>
      <c r="Q474" s="10">
        <v>0.61323932628280453</v>
      </c>
      <c r="R474" s="10">
        <v>0.25844104974539756</v>
      </c>
      <c r="S474" s="5"/>
      <c r="V474" s="16"/>
    </row>
    <row r="475" spans="2:22" s="2" customFormat="1" ht="15" customHeight="1" x14ac:dyDescent="0.25">
      <c r="B475" s="5" t="s">
        <v>475</v>
      </c>
      <c r="C475" s="6" t="s">
        <v>476</v>
      </c>
      <c r="D475" s="6" t="s">
        <v>519</v>
      </c>
      <c r="E475" s="17">
        <v>4573</v>
      </c>
      <c r="F475" s="17">
        <v>2435</v>
      </c>
      <c r="G475" s="17">
        <v>22</v>
      </c>
      <c r="H475" s="17">
        <v>800</v>
      </c>
      <c r="I475" s="17">
        <v>8</v>
      </c>
      <c r="J475" s="17">
        <v>0</v>
      </c>
      <c r="K475" s="17">
        <v>0</v>
      </c>
      <c r="L475" s="17">
        <v>0</v>
      </c>
      <c r="M475" s="8">
        <f t="shared" si="55"/>
        <v>830</v>
      </c>
      <c r="N475" s="17">
        <v>8</v>
      </c>
      <c r="O475" s="17">
        <v>0</v>
      </c>
      <c r="P475" s="9">
        <f t="shared" si="56"/>
        <v>838</v>
      </c>
      <c r="Q475" s="10">
        <v>0.53247321233326039</v>
      </c>
      <c r="R475" s="10">
        <v>0.18150010933741526</v>
      </c>
      <c r="S475" s="5"/>
      <c r="V475" s="16"/>
    </row>
    <row r="476" spans="2:22" s="2" customFormat="1" ht="15" customHeight="1" x14ac:dyDescent="0.25">
      <c r="B476" s="5" t="s">
        <v>475</v>
      </c>
      <c r="C476" s="6" t="s">
        <v>476</v>
      </c>
      <c r="D476" s="6" t="s">
        <v>520</v>
      </c>
      <c r="E476" s="7">
        <v>4158</v>
      </c>
      <c r="F476" s="7">
        <v>3335</v>
      </c>
      <c r="G476" s="7">
        <v>232</v>
      </c>
      <c r="H476" s="7">
        <v>696</v>
      </c>
      <c r="I476" s="7">
        <v>329</v>
      </c>
      <c r="J476" s="7">
        <v>0</v>
      </c>
      <c r="K476" s="7">
        <v>0</v>
      </c>
      <c r="L476" s="7">
        <v>0</v>
      </c>
      <c r="M476" s="8">
        <f t="shared" si="55"/>
        <v>1257</v>
      </c>
      <c r="N476" s="7">
        <v>10</v>
      </c>
      <c r="O476" s="7">
        <v>0</v>
      </c>
      <c r="P476" s="9">
        <f t="shared" si="56"/>
        <v>1267</v>
      </c>
      <c r="Q476" s="10">
        <v>0.80206830206830204</v>
      </c>
      <c r="R476" s="10">
        <v>0.3023088023088023</v>
      </c>
      <c r="S476" s="5"/>
      <c r="V476" s="16"/>
    </row>
    <row r="477" spans="2:22" s="2" customFormat="1" ht="15" customHeight="1" x14ac:dyDescent="0.25">
      <c r="B477" s="18" t="s">
        <v>160</v>
      </c>
      <c r="C477" s="19"/>
      <c r="D477" s="19"/>
      <c r="E477" s="24">
        <f>SUBTOTAL(9,E430:E476)</f>
        <v>1610799</v>
      </c>
      <c r="F477" s="24">
        <f t="shared" ref="F477:P477" si="57">SUBTOTAL(9,F430:F476)</f>
        <v>1503176</v>
      </c>
      <c r="G477" s="24">
        <f t="shared" si="57"/>
        <v>270339</v>
      </c>
      <c r="H477" s="24">
        <f t="shared" si="57"/>
        <v>475171</v>
      </c>
      <c r="I477" s="24">
        <f t="shared" si="57"/>
        <v>310581</v>
      </c>
      <c r="J477" s="24">
        <f t="shared" si="57"/>
        <v>114915</v>
      </c>
      <c r="K477" s="24">
        <f t="shared" si="57"/>
        <v>67137</v>
      </c>
      <c r="L477" s="24">
        <f t="shared" si="57"/>
        <v>20928</v>
      </c>
      <c r="M477" s="24">
        <f t="shared" si="57"/>
        <v>1259071</v>
      </c>
      <c r="N477" s="24">
        <f t="shared" si="57"/>
        <v>18910</v>
      </c>
      <c r="O477" s="24">
        <f t="shared" si="57"/>
        <v>523</v>
      </c>
      <c r="P477" s="24">
        <f t="shared" si="57"/>
        <v>1278504</v>
      </c>
      <c r="Q477" s="21">
        <f>IFERROR(F477/E477,0)</f>
        <v>0.93318657386799964</v>
      </c>
      <c r="R477" s="21">
        <f>IFERROR(M477/E477,0)</f>
        <v>0.78164376809272917</v>
      </c>
      <c r="S477" s="19"/>
      <c r="V477" s="16"/>
    </row>
    <row r="478" spans="2:22" s="2" customFormat="1" ht="15" customHeight="1" x14ac:dyDescent="0.25">
      <c r="B478" s="5" t="s">
        <v>521</v>
      </c>
      <c r="C478" s="6" t="s">
        <v>522</v>
      </c>
      <c r="D478" s="6" t="s">
        <v>523</v>
      </c>
      <c r="E478" s="53">
        <v>398319</v>
      </c>
      <c r="F478" s="7">
        <v>370616</v>
      </c>
      <c r="G478" s="53">
        <v>119221</v>
      </c>
      <c r="H478" s="53">
        <v>77727</v>
      </c>
      <c r="I478" s="53">
        <v>81079</v>
      </c>
      <c r="J478" s="53">
        <v>48791</v>
      </c>
      <c r="K478" s="53">
        <v>18119</v>
      </c>
      <c r="L478" s="53">
        <v>12724</v>
      </c>
      <c r="M478" s="8">
        <f t="shared" ref="M478:M541" si="58">+SUM(G478:L478)</f>
        <v>357661</v>
      </c>
      <c r="N478" s="7">
        <v>8297</v>
      </c>
      <c r="O478" s="53">
        <v>450</v>
      </c>
      <c r="P478" s="9">
        <f t="shared" ref="P478:P541" si="59">+SUM(M478:O478)</f>
        <v>366408</v>
      </c>
      <c r="Q478" s="10">
        <v>0.9304502170370984</v>
      </c>
      <c r="R478" s="10">
        <v>0.89792603415855132</v>
      </c>
      <c r="S478" s="54"/>
      <c r="V478" s="16"/>
    </row>
    <row r="479" spans="2:22" s="2" customFormat="1" ht="15" customHeight="1" x14ac:dyDescent="0.25">
      <c r="B479" s="5" t="s">
        <v>521</v>
      </c>
      <c r="C479" s="6" t="s">
        <v>522</v>
      </c>
      <c r="D479" s="6" t="s">
        <v>524</v>
      </c>
      <c r="E479" s="53">
        <v>192583</v>
      </c>
      <c r="F479" s="17">
        <v>178578</v>
      </c>
      <c r="G479" s="53">
        <v>73470</v>
      </c>
      <c r="H479" s="53">
        <v>85547</v>
      </c>
      <c r="I479" s="53">
        <v>10220</v>
      </c>
      <c r="J479" s="53">
        <v>7</v>
      </c>
      <c r="K479" s="53">
        <v>0</v>
      </c>
      <c r="L479" s="53">
        <v>0</v>
      </c>
      <c r="M479" s="8">
        <f t="shared" si="58"/>
        <v>169244</v>
      </c>
      <c r="N479" s="17">
        <v>1378</v>
      </c>
      <c r="O479" s="53">
        <v>32</v>
      </c>
      <c r="P479" s="9">
        <f t="shared" si="59"/>
        <v>170654</v>
      </c>
      <c r="Q479" s="10">
        <v>0.92727810865964289</v>
      </c>
      <c r="R479" s="10">
        <v>0.87881069460959693</v>
      </c>
      <c r="S479" s="55"/>
      <c r="V479" s="16"/>
    </row>
    <row r="480" spans="2:22" s="2" customFormat="1" ht="15" customHeight="1" x14ac:dyDescent="0.25">
      <c r="B480" s="5" t="s">
        <v>521</v>
      </c>
      <c r="C480" s="6" t="s">
        <v>522</v>
      </c>
      <c r="D480" s="6" t="s">
        <v>525</v>
      </c>
      <c r="E480" s="53">
        <v>34108</v>
      </c>
      <c r="F480" s="7">
        <v>32835</v>
      </c>
      <c r="G480" s="53">
        <v>27435</v>
      </c>
      <c r="H480" s="53">
        <v>3093</v>
      </c>
      <c r="I480" s="53">
        <v>100</v>
      </c>
      <c r="J480" s="53">
        <v>0</v>
      </c>
      <c r="K480" s="53">
        <v>0</v>
      </c>
      <c r="L480" s="53">
        <v>0</v>
      </c>
      <c r="M480" s="8">
        <f t="shared" si="58"/>
        <v>30628</v>
      </c>
      <c r="N480" s="7">
        <v>300</v>
      </c>
      <c r="O480" s="53">
        <v>35</v>
      </c>
      <c r="P480" s="9">
        <f t="shared" si="59"/>
        <v>30963</v>
      </c>
      <c r="Q480" s="10">
        <v>0.96267737774129236</v>
      </c>
      <c r="R480" s="10">
        <v>0.89797115046323439</v>
      </c>
      <c r="S480" s="55"/>
      <c r="V480" s="16"/>
    </row>
    <row r="481" spans="2:22" s="2" customFormat="1" ht="15" customHeight="1" x14ac:dyDescent="0.25">
      <c r="B481" s="5" t="s">
        <v>521</v>
      </c>
      <c r="C481" s="6" t="s">
        <v>522</v>
      </c>
      <c r="D481" s="6" t="s">
        <v>227</v>
      </c>
      <c r="E481" s="53">
        <v>24379</v>
      </c>
      <c r="F481" s="17">
        <v>22997</v>
      </c>
      <c r="G481" s="53">
        <v>12592</v>
      </c>
      <c r="H481" s="53">
        <v>4366</v>
      </c>
      <c r="I481" s="53">
        <v>2961</v>
      </c>
      <c r="J481" s="53">
        <v>332</v>
      </c>
      <c r="K481" s="53">
        <v>12</v>
      </c>
      <c r="L481" s="53">
        <v>0</v>
      </c>
      <c r="M481" s="8">
        <f t="shared" si="58"/>
        <v>20263</v>
      </c>
      <c r="N481" s="17">
        <v>215</v>
      </c>
      <c r="O481" s="53">
        <v>2</v>
      </c>
      <c r="P481" s="9">
        <f t="shared" si="59"/>
        <v>20480</v>
      </c>
      <c r="Q481" s="10">
        <v>0.94331186677058121</v>
      </c>
      <c r="R481" s="10">
        <v>0.83116616760326512</v>
      </c>
      <c r="S481" s="55"/>
      <c r="V481" s="16"/>
    </row>
    <row r="482" spans="2:22" s="2" customFormat="1" ht="15" customHeight="1" x14ac:dyDescent="0.25">
      <c r="B482" s="5" t="s">
        <v>521</v>
      </c>
      <c r="C482" s="6" t="s">
        <v>522</v>
      </c>
      <c r="D482" s="6" t="s">
        <v>526</v>
      </c>
      <c r="E482" s="53">
        <v>17744</v>
      </c>
      <c r="F482" s="7">
        <v>16767</v>
      </c>
      <c r="G482" s="53">
        <v>9545</v>
      </c>
      <c r="H482" s="53">
        <v>3371</v>
      </c>
      <c r="I482" s="53">
        <v>2569</v>
      </c>
      <c r="J482" s="53">
        <v>1</v>
      </c>
      <c r="K482" s="53">
        <v>0</v>
      </c>
      <c r="L482" s="53">
        <v>0</v>
      </c>
      <c r="M482" s="8">
        <f t="shared" si="58"/>
        <v>15486</v>
      </c>
      <c r="N482" s="7">
        <v>163</v>
      </c>
      <c r="O482" s="53">
        <v>35</v>
      </c>
      <c r="P482" s="9">
        <f t="shared" si="59"/>
        <v>15684</v>
      </c>
      <c r="Q482" s="10">
        <v>0.94493913435527499</v>
      </c>
      <c r="R482" s="10">
        <v>0.87274571686203783</v>
      </c>
      <c r="S482" s="55"/>
      <c r="V482" s="16"/>
    </row>
    <row r="483" spans="2:22" s="2" customFormat="1" ht="15" customHeight="1" x14ac:dyDescent="0.25">
      <c r="B483" s="5" t="s">
        <v>521</v>
      </c>
      <c r="C483" s="6" t="s">
        <v>522</v>
      </c>
      <c r="D483" s="6" t="s">
        <v>527</v>
      </c>
      <c r="E483" s="53">
        <v>17120</v>
      </c>
      <c r="F483" s="17">
        <v>16233</v>
      </c>
      <c r="G483" s="53">
        <v>7986</v>
      </c>
      <c r="H483" s="53">
        <v>4847</v>
      </c>
      <c r="I483" s="53">
        <v>2095</v>
      </c>
      <c r="J483" s="53">
        <v>43</v>
      </c>
      <c r="K483" s="53">
        <v>0</v>
      </c>
      <c r="L483" s="53">
        <v>0</v>
      </c>
      <c r="M483" s="8">
        <f t="shared" si="58"/>
        <v>14971</v>
      </c>
      <c r="N483" s="17">
        <v>205</v>
      </c>
      <c r="O483" s="53">
        <v>10</v>
      </c>
      <c r="P483" s="9">
        <f t="shared" si="59"/>
        <v>15186</v>
      </c>
      <c r="Q483" s="10">
        <v>0.94818925233644857</v>
      </c>
      <c r="R483" s="10">
        <v>0.87447429906542051</v>
      </c>
      <c r="S483" s="55"/>
      <c r="V483" s="16"/>
    </row>
    <row r="484" spans="2:22" s="2" customFormat="1" ht="15" customHeight="1" x14ac:dyDescent="0.25">
      <c r="B484" s="5" t="s">
        <v>521</v>
      </c>
      <c r="C484" s="6" t="s">
        <v>522</v>
      </c>
      <c r="D484" s="6" t="s">
        <v>528</v>
      </c>
      <c r="E484" s="53">
        <v>22390</v>
      </c>
      <c r="F484" s="7">
        <v>20462</v>
      </c>
      <c r="G484" s="53">
        <v>4153</v>
      </c>
      <c r="H484" s="53">
        <v>5474</v>
      </c>
      <c r="I484" s="53">
        <v>5707</v>
      </c>
      <c r="J484" s="53">
        <v>2047</v>
      </c>
      <c r="K484" s="53">
        <v>1410</v>
      </c>
      <c r="L484" s="53">
        <v>606</v>
      </c>
      <c r="M484" s="8">
        <f t="shared" si="58"/>
        <v>19397</v>
      </c>
      <c r="N484" s="7">
        <v>430</v>
      </c>
      <c r="O484" s="53">
        <v>15</v>
      </c>
      <c r="P484" s="9">
        <f t="shared" si="59"/>
        <v>19842</v>
      </c>
      <c r="Q484" s="10">
        <v>0.91389012952210813</v>
      </c>
      <c r="R484" s="10">
        <v>0.86632425189816886</v>
      </c>
      <c r="S484" s="55"/>
      <c r="V484" s="16"/>
    </row>
    <row r="485" spans="2:22" s="2" customFormat="1" ht="15" customHeight="1" x14ac:dyDescent="0.25">
      <c r="B485" s="5" t="s">
        <v>521</v>
      </c>
      <c r="C485" s="6" t="s">
        <v>522</v>
      </c>
      <c r="D485" s="6" t="s">
        <v>529</v>
      </c>
      <c r="E485" s="53">
        <v>9395</v>
      </c>
      <c r="F485" s="17">
        <v>8705</v>
      </c>
      <c r="G485" s="53">
        <v>3625</v>
      </c>
      <c r="H485" s="53">
        <v>3814</v>
      </c>
      <c r="I485" s="53">
        <v>378</v>
      </c>
      <c r="J485" s="53">
        <v>0</v>
      </c>
      <c r="K485" s="53">
        <v>0</v>
      </c>
      <c r="L485" s="53">
        <v>2</v>
      </c>
      <c r="M485" s="8">
        <f t="shared" si="58"/>
        <v>7819</v>
      </c>
      <c r="N485" s="17">
        <v>113</v>
      </c>
      <c r="O485" s="53">
        <v>12</v>
      </c>
      <c r="P485" s="9">
        <f t="shared" si="59"/>
        <v>7944</v>
      </c>
      <c r="Q485" s="10">
        <v>0.92655667908461947</v>
      </c>
      <c r="R485" s="10">
        <v>0.83225119744544973</v>
      </c>
      <c r="S485" s="55"/>
      <c r="V485" s="16"/>
    </row>
    <row r="486" spans="2:22" s="2" customFormat="1" ht="15" customHeight="1" x14ac:dyDescent="0.25">
      <c r="B486" s="5" t="s">
        <v>521</v>
      </c>
      <c r="C486" s="6" t="s">
        <v>522</v>
      </c>
      <c r="D486" s="6" t="s">
        <v>530</v>
      </c>
      <c r="E486" s="53">
        <v>7162</v>
      </c>
      <c r="F486" s="7">
        <v>6881</v>
      </c>
      <c r="G486" s="53">
        <v>2197</v>
      </c>
      <c r="H486" s="53">
        <v>3018</v>
      </c>
      <c r="I486" s="53">
        <v>916</v>
      </c>
      <c r="J486" s="53">
        <v>7</v>
      </c>
      <c r="K486" s="53">
        <v>0</v>
      </c>
      <c r="L486" s="53">
        <v>0</v>
      </c>
      <c r="M486" s="8">
        <f t="shared" si="58"/>
        <v>6138</v>
      </c>
      <c r="N486" s="7">
        <v>98</v>
      </c>
      <c r="O486" s="53">
        <v>2</v>
      </c>
      <c r="P486" s="9">
        <f t="shared" si="59"/>
        <v>6238</v>
      </c>
      <c r="Q486" s="10">
        <v>0.960765149399609</v>
      </c>
      <c r="R486" s="10">
        <v>0.85702317788327287</v>
      </c>
      <c r="S486" s="55"/>
      <c r="V486" s="16"/>
    </row>
    <row r="487" spans="2:22" s="2" customFormat="1" ht="15" customHeight="1" x14ac:dyDescent="0.25">
      <c r="B487" s="5" t="s">
        <v>521</v>
      </c>
      <c r="C487" s="6" t="s">
        <v>522</v>
      </c>
      <c r="D487" s="6" t="s">
        <v>531</v>
      </c>
      <c r="E487" s="53">
        <v>6701</v>
      </c>
      <c r="F487" s="17">
        <v>6269</v>
      </c>
      <c r="G487" s="53">
        <v>1888</v>
      </c>
      <c r="H487" s="53">
        <v>2873</v>
      </c>
      <c r="I487" s="53">
        <v>914</v>
      </c>
      <c r="J487" s="53">
        <v>0</v>
      </c>
      <c r="K487" s="53">
        <v>0</v>
      </c>
      <c r="L487" s="53">
        <v>0</v>
      </c>
      <c r="M487" s="8">
        <f t="shared" si="58"/>
        <v>5675</v>
      </c>
      <c r="N487" s="17">
        <v>46</v>
      </c>
      <c r="O487" s="53">
        <v>0</v>
      </c>
      <c r="P487" s="9">
        <f t="shared" si="59"/>
        <v>5721</v>
      </c>
      <c r="Q487" s="10">
        <v>0.93553201014773912</v>
      </c>
      <c r="R487" s="10">
        <v>0.84688852410088045</v>
      </c>
      <c r="S487" s="55"/>
      <c r="V487" s="16"/>
    </row>
    <row r="488" spans="2:22" s="2" customFormat="1" ht="15" customHeight="1" x14ac:dyDescent="0.25">
      <c r="B488" s="5" t="s">
        <v>521</v>
      </c>
      <c r="C488" s="6" t="s">
        <v>522</v>
      </c>
      <c r="D488" s="6" t="s">
        <v>532</v>
      </c>
      <c r="E488" s="53">
        <v>6955</v>
      </c>
      <c r="F488" s="7">
        <v>6528</v>
      </c>
      <c r="G488" s="53">
        <v>3300</v>
      </c>
      <c r="H488" s="53">
        <v>1816</v>
      </c>
      <c r="I488" s="53">
        <v>125</v>
      </c>
      <c r="J488" s="53">
        <v>0</v>
      </c>
      <c r="K488" s="53">
        <v>0</v>
      </c>
      <c r="L488" s="53">
        <v>0</v>
      </c>
      <c r="M488" s="8">
        <f t="shared" si="58"/>
        <v>5241</v>
      </c>
      <c r="N488" s="7">
        <v>47</v>
      </c>
      <c r="O488" s="53">
        <v>5</v>
      </c>
      <c r="P488" s="9">
        <f t="shared" si="59"/>
        <v>5293</v>
      </c>
      <c r="Q488" s="10">
        <v>0.93860531991373108</v>
      </c>
      <c r="R488" s="10">
        <v>0.75355859094176847</v>
      </c>
      <c r="S488" s="55"/>
      <c r="V488" s="16"/>
    </row>
    <row r="489" spans="2:22" s="2" customFormat="1" ht="15" customHeight="1" x14ac:dyDescent="0.25">
      <c r="B489" s="5" t="s">
        <v>521</v>
      </c>
      <c r="C489" s="6" t="s">
        <v>522</v>
      </c>
      <c r="D489" s="6" t="s">
        <v>533</v>
      </c>
      <c r="E489" s="53">
        <v>4284</v>
      </c>
      <c r="F489" s="17">
        <v>3827</v>
      </c>
      <c r="G489" s="53">
        <v>1807</v>
      </c>
      <c r="H489" s="53">
        <v>1444</v>
      </c>
      <c r="I489" s="53">
        <v>265</v>
      </c>
      <c r="J489" s="53">
        <v>1</v>
      </c>
      <c r="K489" s="53">
        <v>0</v>
      </c>
      <c r="L489" s="53">
        <v>0</v>
      </c>
      <c r="M489" s="8">
        <f t="shared" si="58"/>
        <v>3517</v>
      </c>
      <c r="N489" s="17">
        <v>47</v>
      </c>
      <c r="O489" s="53">
        <v>3</v>
      </c>
      <c r="P489" s="9">
        <f t="shared" si="59"/>
        <v>3567</v>
      </c>
      <c r="Q489" s="10">
        <v>0.89332399626517278</v>
      </c>
      <c r="R489" s="10">
        <v>0.82096171802054152</v>
      </c>
      <c r="S489" s="55"/>
      <c r="V489" s="16"/>
    </row>
    <row r="490" spans="2:22" s="2" customFormat="1" ht="15" customHeight="1" x14ac:dyDescent="0.25">
      <c r="B490" s="5" t="s">
        <v>521</v>
      </c>
      <c r="C490" s="6" t="s">
        <v>522</v>
      </c>
      <c r="D490" s="6" t="s">
        <v>534</v>
      </c>
      <c r="E490" s="53">
        <v>2208</v>
      </c>
      <c r="F490" s="7">
        <v>2109</v>
      </c>
      <c r="G490" s="53">
        <v>979</v>
      </c>
      <c r="H490" s="53">
        <v>765</v>
      </c>
      <c r="I490" s="53">
        <v>109</v>
      </c>
      <c r="J490" s="53">
        <v>0</v>
      </c>
      <c r="K490" s="53">
        <v>0</v>
      </c>
      <c r="L490" s="53">
        <v>0</v>
      </c>
      <c r="M490" s="8">
        <f t="shared" si="58"/>
        <v>1853</v>
      </c>
      <c r="N490" s="7">
        <v>24</v>
      </c>
      <c r="O490" s="53">
        <v>0</v>
      </c>
      <c r="P490" s="9">
        <f t="shared" si="59"/>
        <v>1877</v>
      </c>
      <c r="Q490" s="10">
        <v>0.95516304347826086</v>
      </c>
      <c r="R490" s="10">
        <v>0.83922101449275366</v>
      </c>
      <c r="S490" s="55"/>
      <c r="V490" s="16"/>
    </row>
    <row r="491" spans="2:22" s="2" customFormat="1" ht="15" customHeight="1" x14ac:dyDescent="0.25">
      <c r="B491" s="5" t="s">
        <v>521</v>
      </c>
      <c r="C491" s="6" t="s">
        <v>522</v>
      </c>
      <c r="D491" s="6" t="s">
        <v>535</v>
      </c>
      <c r="E491" s="53">
        <v>5446</v>
      </c>
      <c r="F491" s="17">
        <v>5050</v>
      </c>
      <c r="G491" s="53">
        <v>2754</v>
      </c>
      <c r="H491" s="53">
        <v>1576</v>
      </c>
      <c r="I491" s="53">
        <v>164</v>
      </c>
      <c r="J491" s="53">
        <v>0</v>
      </c>
      <c r="K491" s="53">
        <v>0</v>
      </c>
      <c r="L491" s="53">
        <v>0</v>
      </c>
      <c r="M491" s="8">
        <f t="shared" si="58"/>
        <v>4494</v>
      </c>
      <c r="N491" s="17">
        <v>44</v>
      </c>
      <c r="O491" s="53">
        <v>4</v>
      </c>
      <c r="P491" s="9">
        <f t="shared" si="59"/>
        <v>4542</v>
      </c>
      <c r="Q491" s="10">
        <v>0.92728608152772674</v>
      </c>
      <c r="R491" s="10">
        <v>0.82519280205655532</v>
      </c>
      <c r="S491" s="55"/>
      <c r="V491" s="16"/>
    </row>
    <row r="492" spans="2:22" s="2" customFormat="1" ht="15" customHeight="1" x14ac:dyDescent="0.25">
      <c r="B492" s="5" t="s">
        <v>521</v>
      </c>
      <c r="C492" s="6" t="s">
        <v>522</v>
      </c>
      <c r="D492" s="6" t="s">
        <v>482</v>
      </c>
      <c r="E492" s="53">
        <v>3983</v>
      </c>
      <c r="F492" s="7">
        <v>3762</v>
      </c>
      <c r="G492" s="53">
        <v>2538</v>
      </c>
      <c r="H492" s="53">
        <v>847</v>
      </c>
      <c r="I492" s="53">
        <v>0</v>
      </c>
      <c r="J492" s="53">
        <v>0</v>
      </c>
      <c r="K492" s="53">
        <v>0</v>
      </c>
      <c r="L492" s="53">
        <v>0</v>
      </c>
      <c r="M492" s="8">
        <f t="shared" si="58"/>
        <v>3385</v>
      </c>
      <c r="N492" s="7">
        <v>18</v>
      </c>
      <c r="O492" s="53">
        <v>0</v>
      </c>
      <c r="P492" s="9">
        <f t="shared" si="59"/>
        <v>3403</v>
      </c>
      <c r="Q492" s="10">
        <v>0.94451418528747177</v>
      </c>
      <c r="R492" s="10">
        <v>0.84986191313080595</v>
      </c>
      <c r="S492" s="55"/>
      <c r="V492" s="16"/>
    </row>
    <row r="493" spans="2:22" s="2" customFormat="1" ht="15" customHeight="1" x14ac:dyDescent="0.25">
      <c r="B493" s="5" t="s">
        <v>521</v>
      </c>
      <c r="C493" s="6" t="s">
        <v>522</v>
      </c>
      <c r="D493" s="6" t="s">
        <v>536</v>
      </c>
      <c r="E493" s="53">
        <v>5045</v>
      </c>
      <c r="F493" s="17">
        <v>4503</v>
      </c>
      <c r="G493" s="53">
        <v>822</v>
      </c>
      <c r="H493" s="53">
        <v>2079</v>
      </c>
      <c r="I493" s="53">
        <v>821</v>
      </c>
      <c r="J493" s="53">
        <v>0</v>
      </c>
      <c r="K493" s="53">
        <v>0</v>
      </c>
      <c r="L493" s="53">
        <v>0</v>
      </c>
      <c r="M493" s="8">
        <f t="shared" si="58"/>
        <v>3722</v>
      </c>
      <c r="N493" s="17">
        <v>33</v>
      </c>
      <c r="O493" s="53">
        <v>0</v>
      </c>
      <c r="P493" s="9">
        <f t="shared" si="59"/>
        <v>3755</v>
      </c>
      <c r="Q493" s="10">
        <v>0.89256689791873145</v>
      </c>
      <c r="R493" s="10">
        <v>0.73776015857284438</v>
      </c>
      <c r="S493" s="55"/>
      <c r="V493" s="16"/>
    </row>
    <row r="494" spans="2:22" s="2" customFormat="1" ht="15" customHeight="1" x14ac:dyDescent="0.25">
      <c r="B494" s="5" t="s">
        <v>521</v>
      </c>
      <c r="C494" s="6" t="s">
        <v>522</v>
      </c>
      <c r="D494" s="6" t="s">
        <v>537</v>
      </c>
      <c r="E494" s="53">
        <v>6674</v>
      </c>
      <c r="F494" s="7">
        <v>6264</v>
      </c>
      <c r="G494" s="53">
        <v>4274</v>
      </c>
      <c r="H494" s="53">
        <v>845</v>
      </c>
      <c r="I494" s="53">
        <v>48</v>
      </c>
      <c r="J494" s="53">
        <v>0</v>
      </c>
      <c r="K494" s="53">
        <v>0</v>
      </c>
      <c r="L494" s="53">
        <v>0</v>
      </c>
      <c r="M494" s="8">
        <f t="shared" si="58"/>
        <v>5167</v>
      </c>
      <c r="N494" s="7">
        <v>26</v>
      </c>
      <c r="O494" s="53">
        <v>0</v>
      </c>
      <c r="P494" s="9">
        <f t="shared" si="59"/>
        <v>5193</v>
      </c>
      <c r="Q494" s="10">
        <v>0.93856757566676652</v>
      </c>
      <c r="R494" s="10">
        <v>0.77419838178004197</v>
      </c>
      <c r="S494" s="55"/>
      <c r="V494" s="16"/>
    </row>
    <row r="495" spans="2:22" s="2" customFormat="1" ht="15" customHeight="1" x14ac:dyDescent="0.25">
      <c r="B495" s="5" t="s">
        <v>521</v>
      </c>
      <c r="C495" s="6" t="s">
        <v>522</v>
      </c>
      <c r="D495" s="6" t="s">
        <v>538</v>
      </c>
      <c r="E495" s="53">
        <v>2961</v>
      </c>
      <c r="F495" s="17">
        <v>2876</v>
      </c>
      <c r="G495" s="53">
        <v>1684</v>
      </c>
      <c r="H495" s="53">
        <v>608</v>
      </c>
      <c r="I495" s="53">
        <v>19</v>
      </c>
      <c r="J495" s="53">
        <v>0</v>
      </c>
      <c r="K495" s="53">
        <v>0</v>
      </c>
      <c r="L495" s="53">
        <v>0</v>
      </c>
      <c r="M495" s="8">
        <f t="shared" si="58"/>
        <v>2311</v>
      </c>
      <c r="N495" s="17">
        <v>12</v>
      </c>
      <c r="O495" s="53">
        <v>0</v>
      </c>
      <c r="P495" s="9">
        <f t="shared" si="59"/>
        <v>2323</v>
      </c>
      <c r="Q495" s="10">
        <v>0.97129348193177978</v>
      </c>
      <c r="R495" s="10">
        <v>0.78047956771361027</v>
      </c>
      <c r="S495" s="55"/>
      <c r="V495" s="16"/>
    </row>
    <row r="496" spans="2:22" s="2" customFormat="1" ht="15" customHeight="1" x14ac:dyDescent="0.25">
      <c r="B496" s="5" t="s">
        <v>521</v>
      </c>
      <c r="C496" s="6" t="s">
        <v>522</v>
      </c>
      <c r="D496" s="6" t="s">
        <v>539</v>
      </c>
      <c r="E496" s="53">
        <v>2534</v>
      </c>
      <c r="F496" s="7">
        <v>2460</v>
      </c>
      <c r="G496" s="53">
        <v>1293</v>
      </c>
      <c r="H496" s="53">
        <v>702</v>
      </c>
      <c r="I496" s="53">
        <v>226</v>
      </c>
      <c r="J496" s="53">
        <v>0</v>
      </c>
      <c r="K496" s="53">
        <v>0</v>
      </c>
      <c r="L496" s="53">
        <v>0</v>
      </c>
      <c r="M496" s="8">
        <f t="shared" si="58"/>
        <v>2221</v>
      </c>
      <c r="N496" s="7">
        <v>22</v>
      </c>
      <c r="O496" s="53">
        <v>1</v>
      </c>
      <c r="P496" s="9">
        <f t="shared" si="59"/>
        <v>2244</v>
      </c>
      <c r="Q496" s="10">
        <v>0.97079715864246252</v>
      </c>
      <c r="R496" s="10">
        <v>0.87647987371744274</v>
      </c>
      <c r="S496" s="55"/>
      <c r="V496" s="16"/>
    </row>
    <row r="497" spans="2:22" s="2" customFormat="1" ht="15" customHeight="1" x14ac:dyDescent="0.25">
      <c r="B497" s="5" t="s">
        <v>521</v>
      </c>
      <c r="C497" s="6" t="s">
        <v>522</v>
      </c>
      <c r="D497" s="6" t="s">
        <v>540</v>
      </c>
      <c r="E497" s="53">
        <v>4155</v>
      </c>
      <c r="F497" s="17">
        <v>3929</v>
      </c>
      <c r="G497" s="53">
        <v>2538</v>
      </c>
      <c r="H497" s="53">
        <v>1154</v>
      </c>
      <c r="I497" s="53">
        <v>0</v>
      </c>
      <c r="J497" s="53">
        <v>0</v>
      </c>
      <c r="K497" s="53">
        <v>0</v>
      </c>
      <c r="L497" s="53">
        <v>0</v>
      </c>
      <c r="M497" s="8">
        <f t="shared" si="58"/>
        <v>3692</v>
      </c>
      <c r="N497" s="17">
        <v>20</v>
      </c>
      <c r="O497" s="53">
        <v>1</v>
      </c>
      <c r="P497" s="9">
        <f t="shared" si="59"/>
        <v>3713</v>
      </c>
      <c r="Q497" s="10">
        <v>0.94560770156438023</v>
      </c>
      <c r="R497" s="10">
        <v>0.88856799037304457</v>
      </c>
      <c r="S497" s="55"/>
      <c r="V497" s="16"/>
    </row>
    <row r="498" spans="2:22" s="2" customFormat="1" ht="15" customHeight="1" x14ac:dyDescent="0.25">
      <c r="B498" s="5" t="s">
        <v>521</v>
      </c>
      <c r="C498" s="6" t="s">
        <v>522</v>
      </c>
      <c r="D498" s="6" t="s">
        <v>541</v>
      </c>
      <c r="E498" s="53">
        <v>6183</v>
      </c>
      <c r="F498" s="7">
        <v>5517</v>
      </c>
      <c r="G498" s="53">
        <v>2275</v>
      </c>
      <c r="H498" s="53">
        <v>1505</v>
      </c>
      <c r="I498" s="53">
        <v>697</v>
      </c>
      <c r="J498" s="53">
        <v>145</v>
      </c>
      <c r="K498" s="53">
        <v>300</v>
      </c>
      <c r="L498" s="53">
        <v>4</v>
      </c>
      <c r="M498" s="8">
        <f t="shared" si="58"/>
        <v>4926</v>
      </c>
      <c r="N498" s="7">
        <v>83</v>
      </c>
      <c r="O498" s="53">
        <v>1</v>
      </c>
      <c r="P498" s="9">
        <f t="shared" si="59"/>
        <v>5010</v>
      </c>
      <c r="Q498" s="10">
        <v>0.89228529839883552</v>
      </c>
      <c r="R498" s="10">
        <v>0.79670063076176612</v>
      </c>
      <c r="S498" s="55"/>
      <c r="V498" s="16"/>
    </row>
    <row r="499" spans="2:22" s="2" customFormat="1" ht="15" customHeight="1" x14ac:dyDescent="0.25">
      <c r="B499" s="5" t="s">
        <v>521</v>
      </c>
      <c r="C499" s="6" t="s">
        <v>522</v>
      </c>
      <c r="D499" s="6" t="s">
        <v>542</v>
      </c>
      <c r="E499" s="53">
        <v>3864</v>
      </c>
      <c r="F499" s="17">
        <v>3325</v>
      </c>
      <c r="G499" s="53">
        <v>1450</v>
      </c>
      <c r="H499" s="53">
        <v>892</v>
      </c>
      <c r="I499" s="53">
        <v>69</v>
      </c>
      <c r="J499" s="53">
        <v>499</v>
      </c>
      <c r="K499" s="53">
        <v>0</v>
      </c>
      <c r="L499" s="53">
        <v>0</v>
      </c>
      <c r="M499" s="8">
        <f t="shared" si="58"/>
        <v>2910</v>
      </c>
      <c r="N499" s="17">
        <v>37</v>
      </c>
      <c r="O499" s="53">
        <v>6</v>
      </c>
      <c r="P499" s="9">
        <f t="shared" si="59"/>
        <v>2953</v>
      </c>
      <c r="Q499" s="10">
        <v>0.86050724637681164</v>
      </c>
      <c r="R499" s="10">
        <v>0.75310559006211175</v>
      </c>
      <c r="S499" s="55"/>
      <c r="V499" s="16"/>
    </row>
    <row r="500" spans="2:22" s="2" customFormat="1" ht="15" customHeight="1" x14ac:dyDescent="0.25">
      <c r="B500" s="5" t="s">
        <v>521</v>
      </c>
      <c r="C500" s="6" t="s">
        <v>522</v>
      </c>
      <c r="D500" s="6" t="s">
        <v>543</v>
      </c>
      <c r="E500" s="53">
        <v>1191</v>
      </c>
      <c r="F500" s="7">
        <v>1043</v>
      </c>
      <c r="G500" s="53">
        <v>781</v>
      </c>
      <c r="H500" s="53">
        <v>150</v>
      </c>
      <c r="I500" s="53">
        <v>0</v>
      </c>
      <c r="J500" s="53">
        <v>2</v>
      </c>
      <c r="K500" s="53">
        <v>0</v>
      </c>
      <c r="L500" s="53">
        <v>0</v>
      </c>
      <c r="M500" s="8">
        <f t="shared" si="58"/>
        <v>933</v>
      </c>
      <c r="N500" s="7">
        <v>5</v>
      </c>
      <c r="O500" s="53">
        <v>0</v>
      </c>
      <c r="P500" s="9">
        <f t="shared" si="59"/>
        <v>938</v>
      </c>
      <c r="Q500" s="10">
        <v>0.87573467674223338</v>
      </c>
      <c r="R500" s="10">
        <v>0.78337531486146095</v>
      </c>
      <c r="S500" s="55"/>
      <c r="V500" s="16"/>
    </row>
    <row r="501" spans="2:22" s="2" customFormat="1" ht="15" customHeight="1" x14ac:dyDescent="0.25">
      <c r="B501" s="5" t="s">
        <v>521</v>
      </c>
      <c r="C501" s="6" t="s">
        <v>441</v>
      </c>
      <c r="D501" s="6" t="s">
        <v>544</v>
      </c>
      <c r="E501" s="53">
        <v>246</v>
      </c>
      <c r="F501" s="17">
        <v>206</v>
      </c>
      <c r="G501" s="53">
        <v>163</v>
      </c>
      <c r="H501" s="53">
        <v>6</v>
      </c>
      <c r="I501" s="53">
        <v>0</v>
      </c>
      <c r="J501" s="53">
        <v>0</v>
      </c>
      <c r="K501" s="53">
        <v>0</v>
      </c>
      <c r="L501" s="53">
        <v>0</v>
      </c>
      <c r="M501" s="8">
        <f t="shared" si="58"/>
        <v>169</v>
      </c>
      <c r="N501" s="17">
        <v>1</v>
      </c>
      <c r="O501" s="53">
        <v>0</v>
      </c>
      <c r="P501" s="9">
        <f t="shared" si="59"/>
        <v>170</v>
      </c>
      <c r="Q501" s="10">
        <v>0.83739837398373984</v>
      </c>
      <c r="R501" s="10">
        <v>0.68699186991869921</v>
      </c>
      <c r="S501" s="55"/>
      <c r="V501" s="16"/>
    </row>
    <row r="502" spans="2:22" s="2" customFormat="1" ht="15" customHeight="1" x14ac:dyDescent="0.25">
      <c r="B502" s="5" t="s">
        <v>521</v>
      </c>
      <c r="C502" s="6" t="s">
        <v>441</v>
      </c>
      <c r="D502" s="6" t="s">
        <v>545</v>
      </c>
      <c r="E502" s="53">
        <v>5313</v>
      </c>
      <c r="F502" s="7">
        <v>5097</v>
      </c>
      <c r="G502" s="53">
        <v>3290</v>
      </c>
      <c r="H502" s="53">
        <v>988</v>
      </c>
      <c r="I502" s="53">
        <v>3</v>
      </c>
      <c r="J502" s="53">
        <v>0</v>
      </c>
      <c r="K502" s="53">
        <v>0</v>
      </c>
      <c r="L502" s="53">
        <v>0</v>
      </c>
      <c r="M502" s="8">
        <f t="shared" si="58"/>
        <v>4281</v>
      </c>
      <c r="N502" s="7">
        <v>19</v>
      </c>
      <c r="O502" s="53">
        <v>0</v>
      </c>
      <c r="P502" s="9">
        <f t="shared" si="59"/>
        <v>4300</v>
      </c>
      <c r="Q502" s="10">
        <v>0.95934500282326374</v>
      </c>
      <c r="R502" s="10">
        <v>0.805759457933371</v>
      </c>
      <c r="S502" s="55"/>
      <c r="V502" s="16"/>
    </row>
    <row r="503" spans="2:22" s="2" customFormat="1" ht="15" customHeight="1" x14ac:dyDescent="0.25">
      <c r="B503" s="5" t="s">
        <v>521</v>
      </c>
      <c r="C503" s="6" t="s">
        <v>441</v>
      </c>
      <c r="D503" s="6" t="s">
        <v>546</v>
      </c>
      <c r="E503" s="53">
        <v>4120</v>
      </c>
      <c r="F503" s="17">
        <v>4038</v>
      </c>
      <c r="G503" s="53">
        <v>2378</v>
      </c>
      <c r="H503" s="53">
        <v>1138</v>
      </c>
      <c r="I503" s="53">
        <v>47</v>
      </c>
      <c r="J503" s="53">
        <v>0</v>
      </c>
      <c r="K503" s="53">
        <v>0</v>
      </c>
      <c r="L503" s="53">
        <v>0</v>
      </c>
      <c r="M503" s="8">
        <f t="shared" si="58"/>
        <v>3563</v>
      </c>
      <c r="N503" s="17">
        <v>19</v>
      </c>
      <c r="O503" s="53">
        <v>0</v>
      </c>
      <c r="P503" s="9">
        <f t="shared" si="59"/>
        <v>3582</v>
      </c>
      <c r="Q503" s="10">
        <v>0.98009708737864076</v>
      </c>
      <c r="R503" s="10">
        <v>0.86480582524271843</v>
      </c>
      <c r="S503" s="55"/>
      <c r="V503" s="16"/>
    </row>
    <row r="504" spans="2:22" s="2" customFormat="1" ht="15" customHeight="1" x14ac:dyDescent="0.25">
      <c r="B504" s="5" t="s">
        <v>521</v>
      </c>
      <c r="C504" s="6" t="s">
        <v>441</v>
      </c>
      <c r="D504" s="6" t="s">
        <v>547</v>
      </c>
      <c r="E504" s="53">
        <v>2311</v>
      </c>
      <c r="F504" s="7">
        <v>2205</v>
      </c>
      <c r="G504" s="53">
        <v>1262</v>
      </c>
      <c r="H504" s="53">
        <v>572</v>
      </c>
      <c r="I504" s="53">
        <v>85</v>
      </c>
      <c r="J504" s="53">
        <v>0</v>
      </c>
      <c r="K504" s="53">
        <v>0</v>
      </c>
      <c r="L504" s="53">
        <v>0</v>
      </c>
      <c r="M504" s="8">
        <f t="shared" si="58"/>
        <v>1919</v>
      </c>
      <c r="N504" s="7">
        <v>10</v>
      </c>
      <c r="O504" s="53">
        <v>0</v>
      </c>
      <c r="P504" s="9">
        <f t="shared" si="59"/>
        <v>1929</v>
      </c>
      <c r="Q504" s="10">
        <v>0.95413241021202944</v>
      </c>
      <c r="R504" s="10">
        <v>0.83037646040675028</v>
      </c>
      <c r="S504" s="55"/>
      <c r="V504" s="16"/>
    </row>
    <row r="505" spans="2:22" s="2" customFormat="1" ht="15" customHeight="1" x14ac:dyDescent="0.25">
      <c r="B505" s="5" t="s">
        <v>521</v>
      </c>
      <c r="C505" s="6" t="s">
        <v>441</v>
      </c>
      <c r="D505" s="6" t="s">
        <v>548</v>
      </c>
      <c r="E505" s="53">
        <v>1533</v>
      </c>
      <c r="F505" s="17">
        <v>1461</v>
      </c>
      <c r="G505" s="53">
        <v>973</v>
      </c>
      <c r="H505" s="53">
        <v>271</v>
      </c>
      <c r="I505" s="53">
        <v>0</v>
      </c>
      <c r="J505" s="53">
        <v>0</v>
      </c>
      <c r="K505" s="53">
        <v>0</v>
      </c>
      <c r="L505" s="53">
        <v>0</v>
      </c>
      <c r="M505" s="8">
        <f t="shared" si="58"/>
        <v>1244</v>
      </c>
      <c r="N505" s="17">
        <v>7</v>
      </c>
      <c r="O505" s="53">
        <v>0</v>
      </c>
      <c r="P505" s="9">
        <f t="shared" si="59"/>
        <v>1251</v>
      </c>
      <c r="Q505" s="10">
        <v>0.95303326810176126</v>
      </c>
      <c r="R505" s="10">
        <v>0.81148075668623609</v>
      </c>
      <c r="S505" s="55"/>
      <c r="V505" s="16"/>
    </row>
    <row r="506" spans="2:22" s="2" customFormat="1" ht="15" customHeight="1" x14ac:dyDescent="0.25">
      <c r="B506" s="5" t="s">
        <v>521</v>
      </c>
      <c r="C506" s="6" t="s">
        <v>441</v>
      </c>
      <c r="D506" s="6" t="s">
        <v>549</v>
      </c>
      <c r="E506" s="53">
        <v>1610</v>
      </c>
      <c r="F506" s="7">
        <v>1552</v>
      </c>
      <c r="G506" s="53">
        <v>1211</v>
      </c>
      <c r="H506" s="53">
        <v>134</v>
      </c>
      <c r="I506" s="53">
        <v>0</v>
      </c>
      <c r="J506" s="53">
        <v>0</v>
      </c>
      <c r="K506" s="53">
        <v>0</v>
      </c>
      <c r="L506" s="53">
        <v>0</v>
      </c>
      <c r="M506" s="8">
        <f t="shared" si="58"/>
        <v>1345</v>
      </c>
      <c r="N506" s="7">
        <v>2</v>
      </c>
      <c r="O506" s="53">
        <v>0</v>
      </c>
      <c r="P506" s="9">
        <f t="shared" si="59"/>
        <v>1347</v>
      </c>
      <c r="Q506" s="10">
        <v>0.96397515527950306</v>
      </c>
      <c r="R506" s="10">
        <v>0.8354037267080745</v>
      </c>
      <c r="S506" s="55"/>
      <c r="V506" s="16"/>
    </row>
    <row r="507" spans="2:22" s="2" customFormat="1" ht="15" customHeight="1" x14ac:dyDescent="0.25">
      <c r="B507" s="5" t="s">
        <v>521</v>
      </c>
      <c r="C507" s="6" t="s">
        <v>420</v>
      </c>
      <c r="D507" s="6" t="s">
        <v>550</v>
      </c>
      <c r="E507" s="53">
        <v>170791</v>
      </c>
      <c r="F507" s="17">
        <v>162892</v>
      </c>
      <c r="G507" s="53">
        <v>37497</v>
      </c>
      <c r="H507" s="53">
        <v>40297</v>
      </c>
      <c r="I507" s="53">
        <v>43622</v>
      </c>
      <c r="J507" s="53">
        <v>11661</v>
      </c>
      <c r="K507" s="53">
        <v>5657</v>
      </c>
      <c r="L507" s="53">
        <v>11810</v>
      </c>
      <c r="M507" s="8">
        <f t="shared" si="58"/>
        <v>150544</v>
      </c>
      <c r="N507" s="17">
        <v>2732</v>
      </c>
      <c r="O507" s="53">
        <v>104</v>
      </c>
      <c r="P507" s="9">
        <f t="shared" si="59"/>
        <v>153380</v>
      </c>
      <c r="Q507" s="10">
        <v>0.95375049036541737</v>
      </c>
      <c r="R507" s="10">
        <v>0.88145159873763845</v>
      </c>
      <c r="S507" s="55"/>
      <c r="V507" s="16"/>
    </row>
    <row r="508" spans="2:22" s="2" customFormat="1" ht="15" customHeight="1" x14ac:dyDescent="0.25">
      <c r="B508" s="5" t="s">
        <v>521</v>
      </c>
      <c r="C508" s="6" t="s">
        <v>420</v>
      </c>
      <c r="D508" s="6" t="s">
        <v>551</v>
      </c>
      <c r="E508" s="53">
        <v>27716</v>
      </c>
      <c r="F508" s="7">
        <v>26503</v>
      </c>
      <c r="G508" s="53">
        <v>10981</v>
      </c>
      <c r="H508" s="53">
        <v>9843</v>
      </c>
      <c r="I508" s="53">
        <v>2533</v>
      </c>
      <c r="J508" s="53">
        <v>20</v>
      </c>
      <c r="K508" s="53">
        <v>0</v>
      </c>
      <c r="L508" s="53">
        <v>0</v>
      </c>
      <c r="M508" s="8">
        <f t="shared" si="58"/>
        <v>23377</v>
      </c>
      <c r="N508" s="7">
        <v>288</v>
      </c>
      <c r="O508" s="53">
        <v>51</v>
      </c>
      <c r="P508" s="9">
        <f t="shared" si="59"/>
        <v>23716</v>
      </c>
      <c r="Q508" s="10">
        <v>0.95623466589695483</v>
      </c>
      <c r="R508" s="10">
        <v>0.84344782796940398</v>
      </c>
      <c r="S508" s="55"/>
      <c r="V508" s="16"/>
    </row>
    <row r="509" spans="2:22" s="2" customFormat="1" ht="15" customHeight="1" x14ac:dyDescent="0.25">
      <c r="B509" s="5" t="s">
        <v>521</v>
      </c>
      <c r="C509" s="6" t="s">
        <v>420</v>
      </c>
      <c r="D509" s="6" t="s">
        <v>552</v>
      </c>
      <c r="E509" s="53">
        <v>14458</v>
      </c>
      <c r="F509" s="17">
        <v>13700</v>
      </c>
      <c r="G509" s="53">
        <v>9527</v>
      </c>
      <c r="H509" s="53">
        <v>2324</v>
      </c>
      <c r="I509" s="53">
        <v>6</v>
      </c>
      <c r="J509" s="53">
        <v>0</v>
      </c>
      <c r="K509" s="53">
        <v>0</v>
      </c>
      <c r="L509" s="53">
        <v>0</v>
      </c>
      <c r="M509" s="8">
        <f t="shared" si="58"/>
        <v>11857</v>
      </c>
      <c r="N509" s="17">
        <v>78</v>
      </c>
      <c r="O509" s="53">
        <v>142</v>
      </c>
      <c r="P509" s="9">
        <f t="shared" si="59"/>
        <v>12077</v>
      </c>
      <c r="Q509" s="10">
        <v>0.94757227832341961</v>
      </c>
      <c r="R509" s="10">
        <v>0.82009959883801353</v>
      </c>
      <c r="S509" s="55"/>
      <c r="V509" s="16"/>
    </row>
    <row r="510" spans="2:22" s="2" customFormat="1" ht="15" customHeight="1" x14ac:dyDescent="0.25">
      <c r="B510" s="5" t="s">
        <v>521</v>
      </c>
      <c r="C510" s="6" t="s">
        <v>420</v>
      </c>
      <c r="D510" s="6" t="s">
        <v>553</v>
      </c>
      <c r="E510" s="53">
        <v>17771</v>
      </c>
      <c r="F510" s="7">
        <v>17328</v>
      </c>
      <c r="G510" s="53">
        <v>11586</v>
      </c>
      <c r="H510" s="53">
        <v>3599</v>
      </c>
      <c r="I510" s="53">
        <v>973</v>
      </c>
      <c r="J510" s="53">
        <v>47</v>
      </c>
      <c r="K510" s="53">
        <v>0</v>
      </c>
      <c r="L510" s="53">
        <v>0</v>
      </c>
      <c r="M510" s="8">
        <f t="shared" si="58"/>
        <v>16205</v>
      </c>
      <c r="N510" s="7">
        <v>190</v>
      </c>
      <c r="O510" s="53">
        <v>4</v>
      </c>
      <c r="P510" s="9">
        <f t="shared" si="59"/>
        <v>16399</v>
      </c>
      <c r="Q510" s="10">
        <v>0.9750717461032018</v>
      </c>
      <c r="R510" s="10">
        <v>0.91187890383208603</v>
      </c>
      <c r="S510" s="55"/>
      <c r="V510" s="16"/>
    </row>
    <row r="511" spans="2:22" s="2" customFormat="1" ht="15" customHeight="1" x14ac:dyDescent="0.25">
      <c r="B511" s="5" t="s">
        <v>521</v>
      </c>
      <c r="C511" s="6" t="s">
        <v>420</v>
      </c>
      <c r="D511" s="6" t="s">
        <v>554</v>
      </c>
      <c r="E511" s="53">
        <v>3470</v>
      </c>
      <c r="F511" s="17">
        <v>3377</v>
      </c>
      <c r="G511" s="53">
        <v>2480</v>
      </c>
      <c r="H511" s="53">
        <v>37</v>
      </c>
      <c r="I511" s="53">
        <v>0</v>
      </c>
      <c r="J511" s="53">
        <v>0</v>
      </c>
      <c r="K511" s="53">
        <v>0</v>
      </c>
      <c r="L511" s="53">
        <v>0</v>
      </c>
      <c r="M511" s="8">
        <f t="shared" si="58"/>
        <v>2517</v>
      </c>
      <c r="N511" s="17">
        <v>9</v>
      </c>
      <c r="O511" s="53">
        <v>0</v>
      </c>
      <c r="P511" s="9">
        <f t="shared" si="59"/>
        <v>2526</v>
      </c>
      <c r="Q511" s="10">
        <v>0.97319884726224781</v>
      </c>
      <c r="R511" s="10">
        <v>0.72536023054755039</v>
      </c>
      <c r="S511" s="55"/>
      <c r="V511" s="16"/>
    </row>
    <row r="512" spans="2:22" s="2" customFormat="1" ht="15" customHeight="1" x14ac:dyDescent="0.25">
      <c r="B512" s="5" t="s">
        <v>521</v>
      </c>
      <c r="C512" s="6" t="s">
        <v>420</v>
      </c>
      <c r="D512" s="6" t="s">
        <v>555</v>
      </c>
      <c r="E512" s="53">
        <v>8892</v>
      </c>
      <c r="F512" s="7">
        <v>8565</v>
      </c>
      <c r="G512" s="53">
        <v>3245</v>
      </c>
      <c r="H512" s="53">
        <v>4421</v>
      </c>
      <c r="I512" s="53">
        <v>1</v>
      </c>
      <c r="J512" s="53">
        <v>0</v>
      </c>
      <c r="K512" s="53">
        <v>0</v>
      </c>
      <c r="L512" s="53">
        <v>0</v>
      </c>
      <c r="M512" s="8">
        <f t="shared" si="58"/>
        <v>7667</v>
      </c>
      <c r="N512" s="7">
        <v>60</v>
      </c>
      <c r="O512" s="53">
        <v>14</v>
      </c>
      <c r="P512" s="9">
        <f t="shared" si="59"/>
        <v>7741</v>
      </c>
      <c r="Q512" s="10">
        <v>0.96322537112010798</v>
      </c>
      <c r="R512" s="10">
        <v>0.8622357174988754</v>
      </c>
      <c r="S512" s="55"/>
      <c r="V512" s="16"/>
    </row>
    <row r="513" spans="2:22" s="2" customFormat="1" ht="15" customHeight="1" x14ac:dyDescent="0.25">
      <c r="B513" s="5" t="s">
        <v>521</v>
      </c>
      <c r="C513" s="6" t="s">
        <v>420</v>
      </c>
      <c r="D513" s="6" t="s">
        <v>556</v>
      </c>
      <c r="E513" s="53">
        <v>4240</v>
      </c>
      <c r="F513" s="17">
        <v>4135</v>
      </c>
      <c r="G513" s="53">
        <v>3250</v>
      </c>
      <c r="H513" s="53">
        <v>434</v>
      </c>
      <c r="I513" s="53">
        <v>1</v>
      </c>
      <c r="J513" s="53">
        <v>0</v>
      </c>
      <c r="K513" s="53">
        <v>0</v>
      </c>
      <c r="L513" s="53">
        <v>0</v>
      </c>
      <c r="M513" s="8">
        <f t="shared" si="58"/>
        <v>3685</v>
      </c>
      <c r="N513" s="17">
        <v>11</v>
      </c>
      <c r="O513" s="53">
        <v>9</v>
      </c>
      <c r="P513" s="9">
        <f t="shared" si="59"/>
        <v>3705</v>
      </c>
      <c r="Q513" s="10">
        <v>0.97523584905660377</v>
      </c>
      <c r="R513" s="10">
        <v>0.86910377358490565</v>
      </c>
      <c r="S513" s="55"/>
      <c r="V513" s="16"/>
    </row>
    <row r="514" spans="2:22" s="2" customFormat="1" ht="15" customHeight="1" x14ac:dyDescent="0.25">
      <c r="B514" s="5" t="s">
        <v>521</v>
      </c>
      <c r="C514" s="6" t="s">
        <v>420</v>
      </c>
      <c r="D514" s="6" t="s">
        <v>557</v>
      </c>
      <c r="E514" s="53">
        <v>2596</v>
      </c>
      <c r="F514" s="7">
        <v>2554</v>
      </c>
      <c r="G514" s="53">
        <v>1301</v>
      </c>
      <c r="H514" s="53">
        <v>836</v>
      </c>
      <c r="I514" s="53">
        <v>28</v>
      </c>
      <c r="J514" s="53">
        <v>0</v>
      </c>
      <c r="K514" s="53">
        <v>0</v>
      </c>
      <c r="L514" s="53">
        <v>0</v>
      </c>
      <c r="M514" s="8">
        <f t="shared" si="58"/>
        <v>2165</v>
      </c>
      <c r="N514" s="7">
        <v>8</v>
      </c>
      <c r="O514" s="53">
        <v>0</v>
      </c>
      <c r="P514" s="9">
        <f t="shared" si="59"/>
        <v>2173</v>
      </c>
      <c r="Q514" s="10">
        <v>0.98382126348228038</v>
      </c>
      <c r="R514" s="10">
        <v>0.83397534668721107</v>
      </c>
      <c r="S514" s="55"/>
      <c r="V514" s="16"/>
    </row>
    <row r="515" spans="2:22" s="2" customFormat="1" ht="15" customHeight="1" x14ac:dyDescent="0.25">
      <c r="B515" s="5" t="s">
        <v>521</v>
      </c>
      <c r="C515" s="6" t="s">
        <v>420</v>
      </c>
      <c r="D515" s="6" t="s">
        <v>558</v>
      </c>
      <c r="E515" s="53">
        <v>4747</v>
      </c>
      <c r="F515" s="17">
        <v>4305</v>
      </c>
      <c r="G515" s="53">
        <v>3395</v>
      </c>
      <c r="H515" s="53">
        <v>193</v>
      </c>
      <c r="I515" s="53">
        <v>0</v>
      </c>
      <c r="J515" s="53">
        <v>0</v>
      </c>
      <c r="K515" s="53">
        <v>0</v>
      </c>
      <c r="L515" s="53">
        <v>0</v>
      </c>
      <c r="M515" s="8">
        <f t="shared" si="58"/>
        <v>3588</v>
      </c>
      <c r="N515" s="17">
        <v>27</v>
      </c>
      <c r="O515" s="53">
        <v>5</v>
      </c>
      <c r="P515" s="9">
        <f t="shared" si="59"/>
        <v>3620</v>
      </c>
      <c r="Q515" s="10">
        <v>0.90688856119654515</v>
      </c>
      <c r="R515" s="10">
        <v>0.75584579734569202</v>
      </c>
      <c r="S515" s="55"/>
      <c r="V515" s="16"/>
    </row>
    <row r="516" spans="2:22" s="2" customFormat="1" ht="15" customHeight="1" x14ac:dyDescent="0.25">
      <c r="B516" s="5" t="s">
        <v>521</v>
      </c>
      <c r="C516" s="6" t="s">
        <v>420</v>
      </c>
      <c r="D516" s="6" t="s">
        <v>559</v>
      </c>
      <c r="E516" s="53">
        <v>4229</v>
      </c>
      <c r="F516" s="7">
        <v>3730</v>
      </c>
      <c r="G516" s="53">
        <v>2431</v>
      </c>
      <c r="H516" s="53">
        <v>617</v>
      </c>
      <c r="I516" s="53">
        <v>1</v>
      </c>
      <c r="J516" s="53">
        <v>0</v>
      </c>
      <c r="K516" s="53">
        <v>0</v>
      </c>
      <c r="L516" s="53">
        <v>0</v>
      </c>
      <c r="M516" s="8">
        <f t="shared" si="58"/>
        <v>3049</v>
      </c>
      <c r="N516" s="7">
        <v>31</v>
      </c>
      <c r="O516" s="53">
        <v>0</v>
      </c>
      <c r="P516" s="9">
        <f t="shared" si="59"/>
        <v>3080</v>
      </c>
      <c r="Q516" s="10">
        <v>0.88200520217545519</v>
      </c>
      <c r="R516" s="10">
        <v>0.72097422558524471</v>
      </c>
      <c r="S516" s="55"/>
      <c r="V516" s="16"/>
    </row>
    <row r="517" spans="2:22" s="2" customFormat="1" ht="15" customHeight="1" x14ac:dyDescent="0.25">
      <c r="B517" s="5" t="s">
        <v>521</v>
      </c>
      <c r="C517" s="6" t="s">
        <v>420</v>
      </c>
      <c r="D517" s="6" t="s">
        <v>560</v>
      </c>
      <c r="E517" s="53">
        <v>1134</v>
      </c>
      <c r="F517" s="17">
        <v>1087</v>
      </c>
      <c r="G517" s="53">
        <v>455</v>
      </c>
      <c r="H517" s="53">
        <v>415</v>
      </c>
      <c r="I517" s="53">
        <v>0</v>
      </c>
      <c r="J517" s="53">
        <v>0</v>
      </c>
      <c r="K517" s="53">
        <v>0</v>
      </c>
      <c r="L517" s="53">
        <v>0</v>
      </c>
      <c r="M517" s="8">
        <f t="shared" si="58"/>
        <v>870</v>
      </c>
      <c r="N517" s="17">
        <v>6</v>
      </c>
      <c r="O517" s="53">
        <v>0</v>
      </c>
      <c r="P517" s="9">
        <f t="shared" si="59"/>
        <v>876</v>
      </c>
      <c r="Q517" s="10">
        <v>0.9585537918871252</v>
      </c>
      <c r="R517" s="10">
        <v>0.76719576719576721</v>
      </c>
      <c r="S517" s="55"/>
      <c r="V517" s="16"/>
    </row>
    <row r="518" spans="2:22" s="2" customFormat="1" ht="15" customHeight="1" x14ac:dyDescent="0.25">
      <c r="B518" s="5" t="s">
        <v>521</v>
      </c>
      <c r="C518" s="6" t="s">
        <v>420</v>
      </c>
      <c r="D518" s="6" t="s">
        <v>561</v>
      </c>
      <c r="E518" s="53">
        <v>7701</v>
      </c>
      <c r="F518" s="7">
        <v>7610</v>
      </c>
      <c r="G518" s="53">
        <v>3370</v>
      </c>
      <c r="H518" s="53">
        <v>2470</v>
      </c>
      <c r="I518" s="53">
        <v>264</v>
      </c>
      <c r="J518" s="53">
        <v>0</v>
      </c>
      <c r="K518" s="53">
        <v>0</v>
      </c>
      <c r="L518" s="53">
        <v>0</v>
      </c>
      <c r="M518" s="8">
        <f t="shared" si="58"/>
        <v>6104</v>
      </c>
      <c r="N518" s="7">
        <v>31</v>
      </c>
      <c r="O518" s="53">
        <v>1</v>
      </c>
      <c r="P518" s="9">
        <f t="shared" si="59"/>
        <v>6136</v>
      </c>
      <c r="Q518" s="10">
        <v>0.98818335281132319</v>
      </c>
      <c r="R518" s="10">
        <v>0.79262433450201275</v>
      </c>
      <c r="S518" s="55"/>
      <c r="V518" s="16"/>
    </row>
    <row r="519" spans="2:22" s="2" customFormat="1" ht="15" customHeight="1" x14ac:dyDescent="0.25">
      <c r="B519" s="5" t="s">
        <v>521</v>
      </c>
      <c r="C519" s="6" t="s">
        <v>420</v>
      </c>
      <c r="D519" s="6" t="s">
        <v>562</v>
      </c>
      <c r="E519" s="53">
        <v>3394</v>
      </c>
      <c r="F519" s="17">
        <v>3359</v>
      </c>
      <c r="G519" s="53">
        <v>2096</v>
      </c>
      <c r="H519" s="53">
        <v>286</v>
      </c>
      <c r="I519" s="53">
        <v>0</v>
      </c>
      <c r="J519" s="53">
        <v>0</v>
      </c>
      <c r="K519" s="53">
        <v>0</v>
      </c>
      <c r="L519" s="53">
        <v>0</v>
      </c>
      <c r="M519" s="8">
        <f t="shared" si="58"/>
        <v>2382</v>
      </c>
      <c r="N519" s="17">
        <v>6</v>
      </c>
      <c r="O519" s="53">
        <v>0</v>
      </c>
      <c r="P519" s="9">
        <f t="shared" si="59"/>
        <v>2388</v>
      </c>
      <c r="Q519" s="10">
        <v>0.98968768414849739</v>
      </c>
      <c r="R519" s="10">
        <v>0.7018267530936948</v>
      </c>
      <c r="S519" s="55"/>
      <c r="V519" s="16"/>
    </row>
    <row r="520" spans="2:22" s="2" customFormat="1" ht="15" customHeight="1" x14ac:dyDescent="0.25">
      <c r="B520" s="5" t="s">
        <v>521</v>
      </c>
      <c r="C520" s="6" t="s">
        <v>420</v>
      </c>
      <c r="D520" s="6" t="s">
        <v>563</v>
      </c>
      <c r="E520" s="53">
        <v>11228</v>
      </c>
      <c r="F520" s="7">
        <v>9842</v>
      </c>
      <c r="G520" s="53">
        <v>3358</v>
      </c>
      <c r="H520" s="53">
        <v>2067</v>
      </c>
      <c r="I520" s="53">
        <v>844</v>
      </c>
      <c r="J520" s="53">
        <v>0</v>
      </c>
      <c r="K520" s="53">
        <v>0</v>
      </c>
      <c r="L520" s="53">
        <v>0</v>
      </c>
      <c r="M520" s="8">
        <f t="shared" si="58"/>
        <v>6269</v>
      </c>
      <c r="N520" s="7">
        <v>41</v>
      </c>
      <c r="O520" s="53">
        <v>1</v>
      </c>
      <c r="P520" s="9">
        <f t="shared" si="59"/>
        <v>6311</v>
      </c>
      <c r="Q520" s="10">
        <v>0.87655860349127179</v>
      </c>
      <c r="R520" s="10">
        <v>0.55833630210188812</v>
      </c>
      <c r="S520" s="55"/>
      <c r="V520" s="16"/>
    </row>
    <row r="521" spans="2:22" s="2" customFormat="1" ht="15" customHeight="1" x14ac:dyDescent="0.25">
      <c r="B521" s="5" t="s">
        <v>521</v>
      </c>
      <c r="C521" s="6" t="s">
        <v>420</v>
      </c>
      <c r="D521" s="6" t="s">
        <v>564</v>
      </c>
      <c r="E521" s="53">
        <v>3298</v>
      </c>
      <c r="F521" s="17">
        <v>3193</v>
      </c>
      <c r="G521" s="53">
        <v>2256</v>
      </c>
      <c r="H521" s="53">
        <v>240</v>
      </c>
      <c r="I521" s="53">
        <v>0</v>
      </c>
      <c r="J521" s="53">
        <v>0</v>
      </c>
      <c r="K521" s="53">
        <v>0</v>
      </c>
      <c r="L521" s="53">
        <v>0</v>
      </c>
      <c r="M521" s="8">
        <f t="shared" si="58"/>
        <v>2496</v>
      </c>
      <c r="N521" s="17">
        <v>7</v>
      </c>
      <c r="O521" s="53">
        <v>0</v>
      </c>
      <c r="P521" s="9">
        <f t="shared" si="59"/>
        <v>2503</v>
      </c>
      <c r="Q521" s="10">
        <v>0.96816252274105519</v>
      </c>
      <c r="R521" s="10">
        <v>0.75682231655548815</v>
      </c>
      <c r="S521" s="55"/>
      <c r="V521" s="16"/>
    </row>
    <row r="522" spans="2:22" s="2" customFormat="1" ht="15" customHeight="1" x14ac:dyDescent="0.25">
      <c r="B522" s="5" t="s">
        <v>521</v>
      </c>
      <c r="C522" s="6" t="s">
        <v>420</v>
      </c>
      <c r="D522" s="6" t="s">
        <v>565</v>
      </c>
      <c r="E522" s="53">
        <v>1790</v>
      </c>
      <c r="F522" s="7">
        <v>1767</v>
      </c>
      <c r="G522" s="53">
        <v>1108</v>
      </c>
      <c r="H522" s="53">
        <v>105</v>
      </c>
      <c r="I522" s="53">
        <v>0</v>
      </c>
      <c r="J522" s="53">
        <v>0</v>
      </c>
      <c r="K522" s="53">
        <v>0</v>
      </c>
      <c r="L522" s="53">
        <v>0</v>
      </c>
      <c r="M522" s="8">
        <f t="shared" si="58"/>
        <v>1213</v>
      </c>
      <c r="N522" s="7">
        <v>3</v>
      </c>
      <c r="O522" s="53">
        <v>0</v>
      </c>
      <c r="P522" s="9">
        <f t="shared" si="59"/>
        <v>1216</v>
      </c>
      <c r="Q522" s="10">
        <v>0.98715083798882686</v>
      </c>
      <c r="R522" s="10">
        <v>0.67765363128491618</v>
      </c>
      <c r="S522" s="55"/>
      <c r="V522" s="16"/>
    </row>
    <row r="523" spans="2:22" s="2" customFormat="1" ht="15" customHeight="1" x14ac:dyDescent="0.25">
      <c r="B523" s="5" t="s">
        <v>521</v>
      </c>
      <c r="C523" s="6" t="s">
        <v>420</v>
      </c>
      <c r="D523" s="6" t="s">
        <v>263</v>
      </c>
      <c r="E523" s="53">
        <v>2861</v>
      </c>
      <c r="F523" s="17">
        <v>2836</v>
      </c>
      <c r="G523" s="53">
        <v>1975</v>
      </c>
      <c r="H523" s="53">
        <v>0</v>
      </c>
      <c r="I523" s="53">
        <v>0</v>
      </c>
      <c r="J523" s="53">
        <v>0</v>
      </c>
      <c r="K523" s="53">
        <v>0</v>
      </c>
      <c r="L523" s="53">
        <v>0</v>
      </c>
      <c r="M523" s="8">
        <f t="shared" si="58"/>
        <v>1975</v>
      </c>
      <c r="N523" s="17">
        <v>6</v>
      </c>
      <c r="O523" s="53">
        <v>0</v>
      </c>
      <c r="P523" s="9">
        <f t="shared" si="59"/>
        <v>1981</v>
      </c>
      <c r="Q523" s="10">
        <v>0.99126179657462421</v>
      </c>
      <c r="R523" s="10">
        <v>0.69031807060468364</v>
      </c>
      <c r="S523" s="55"/>
      <c r="V523" s="16"/>
    </row>
    <row r="524" spans="2:22" s="2" customFormat="1" ht="15" customHeight="1" x14ac:dyDescent="0.25">
      <c r="B524" s="5" t="s">
        <v>521</v>
      </c>
      <c r="C524" s="6" t="s">
        <v>420</v>
      </c>
      <c r="D524" s="6" t="s">
        <v>566</v>
      </c>
      <c r="E524" s="53">
        <v>1652</v>
      </c>
      <c r="F524" s="7">
        <v>1625</v>
      </c>
      <c r="G524" s="53">
        <v>1086</v>
      </c>
      <c r="H524" s="53">
        <v>66</v>
      </c>
      <c r="I524" s="53">
        <v>0</v>
      </c>
      <c r="J524" s="53">
        <v>0</v>
      </c>
      <c r="K524" s="53">
        <v>0</v>
      </c>
      <c r="L524" s="53">
        <v>0</v>
      </c>
      <c r="M524" s="8">
        <f t="shared" si="58"/>
        <v>1152</v>
      </c>
      <c r="N524" s="7">
        <v>0</v>
      </c>
      <c r="O524" s="53">
        <v>0</v>
      </c>
      <c r="P524" s="9">
        <f t="shared" si="59"/>
        <v>1152</v>
      </c>
      <c r="Q524" s="10">
        <v>0.98365617433414043</v>
      </c>
      <c r="R524" s="10">
        <v>0.69733656174334135</v>
      </c>
      <c r="S524" s="55"/>
      <c r="V524" s="16"/>
    </row>
    <row r="525" spans="2:22" s="2" customFormat="1" ht="15" customHeight="1" x14ac:dyDescent="0.25">
      <c r="B525" s="5" t="s">
        <v>521</v>
      </c>
      <c r="C525" s="6" t="s">
        <v>420</v>
      </c>
      <c r="D525" s="6" t="s">
        <v>567</v>
      </c>
      <c r="E525" s="53">
        <v>920</v>
      </c>
      <c r="F525" s="17">
        <v>910</v>
      </c>
      <c r="G525" s="53">
        <v>645</v>
      </c>
      <c r="H525" s="53">
        <v>0</v>
      </c>
      <c r="I525" s="53">
        <v>0</v>
      </c>
      <c r="J525" s="53">
        <v>0</v>
      </c>
      <c r="K525" s="53">
        <v>0</v>
      </c>
      <c r="L525" s="53">
        <v>0</v>
      </c>
      <c r="M525" s="8">
        <f t="shared" si="58"/>
        <v>645</v>
      </c>
      <c r="N525" s="17">
        <v>0</v>
      </c>
      <c r="O525" s="53">
        <v>1</v>
      </c>
      <c r="P525" s="9">
        <f t="shared" si="59"/>
        <v>646</v>
      </c>
      <c r="Q525" s="10">
        <v>0.98913043478260865</v>
      </c>
      <c r="R525" s="10">
        <v>0.70108695652173914</v>
      </c>
      <c r="S525" s="55"/>
      <c r="V525" s="16"/>
    </row>
    <row r="526" spans="2:22" s="2" customFormat="1" ht="15" customHeight="1" x14ac:dyDescent="0.25">
      <c r="B526" s="5" t="s">
        <v>521</v>
      </c>
      <c r="C526" s="6" t="s">
        <v>420</v>
      </c>
      <c r="D526" s="6" t="s">
        <v>568</v>
      </c>
      <c r="E526" s="53">
        <v>2561</v>
      </c>
      <c r="F526" s="7">
        <v>2489</v>
      </c>
      <c r="G526" s="53">
        <v>1497</v>
      </c>
      <c r="H526" s="53">
        <v>122</v>
      </c>
      <c r="I526" s="53">
        <v>0</v>
      </c>
      <c r="J526" s="53">
        <v>0</v>
      </c>
      <c r="K526" s="53">
        <v>0</v>
      </c>
      <c r="L526" s="53">
        <v>0</v>
      </c>
      <c r="M526" s="8">
        <f t="shared" si="58"/>
        <v>1619</v>
      </c>
      <c r="N526" s="7">
        <v>2</v>
      </c>
      <c r="O526" s="53">
        <v>0</v>
      </c>
      <c r="P526" s="9">
        <f t="shared" si="59"/>
        <v>1621</v>
      </c>
      <c r="Q526" s="10">
        <v>0.97188598203826626</v>
      </c>
      <c r="R526" s="10">
        <v>0.63217493166731742</v>
      </c>
      <c r="S526" s="55"/>
      <c r="V526" s="16"/>
    </row>
    <row r="527" spans="2:22" s="2" customFormat="1" ht="15" customHeight="1" x14ac:dyDescent="0.25">
      <c r="B527" s="5" t="s">
        <v>521</v>
      </c>
      <c r="C527" s="6" t="s">
        <v>420</v>
      </c>
      <c r="D527" s="6" t="s">
        <v>569</v>
      </c>
      <c r="E527" s="53">
        <v>1987</v>
      </c>
      <c r="F527" s="17">
        <v>1973</v>
      </c>
      <c r="G527" s="53">
        <v>1390</v>
      </c>
      <c r="H527" s="53">
        <v>124</v>
      </c>
      <c r="I527" s="53">
        <v>0</v>
      </c>
      <c r="J527" s="53">
        <v>0</v>
      </c>
      <c r="K527" s="53">
        <v>0</v>
      </c>
      <c r="L527" s="53">
        <v>0</v>
      </c>
      <c r="M527" s="8">
        <f t="shared" si="58"/>
        <v>1514</v>
      </c>
      <c r="N527" s="17">
        <v>2</v>
      </c>
      <c r="O527" s="53">
        <v>0</v>
      </c>
      <c r="P527" s="9">
        <f t="shared" si="59"/>
        <v>1516</v>
      </c>
      <c r="Q527" s="10">
        <v>0.99295420231504783</v>
      </c>
      <c r="R527" s="10">
        <v>0.76195269250125819</v>
      </c>
      <c r="S527" s="55"/>
      <c r="V527" s="16"/>
    </row>
    <row r="528" spans="2:22" s="2" customFormat="1" ht="15" customHeight="1" x14ac:dyDescent="0.25">
      <c r="B528" s="5" t="s">
        <v>521</v>
      </c>
      <c r="C528" s="6" t="s">
        <v>420</v>
      </c>
      <c r="D528" s="6" t="s">
        <v>570</v>
      </c>
      <c r="E528" s="53">
        <v>6668</v>
      </c>
      <c r="F528" s="7">
        <v>6430</v>
      </c>
      <c r="G528" s="53">
        <v>3035</v>
      </c>
      <c r="H528" s="53">
        <v>1928</v>
      </c>
      <c r="I528" s="53">
        <v>0</v>
      </c>
      <c r="J528" s="53">
        <v>0</v>
      </c>
      <c r="K528" s="53">
        <v>0</v>
      </c>
      <c r="L528" s="53">
        <v>0</v>
      </c>
      <c r="M528" s="8">
        <f t="shared" si="58"/>
        <v>4963</v>
      </c>
      <c r="N528" s="7">
        <v>20</v>
      </c>
      <c r="O528" s="53">
        <v>3</v>
      </c>
      <c r="P528" s="9">
        <f t="shared" si="59"/>
        <v>4986</v>
      </c>
      <c r="Q528" s="10">
        <v>0.96430713857228556</v>
      </c>
      <c r="R528" s="10">
        <v>0.74430113977204559</v>
      </c>
      <c r="S528" s="55"/>
      <c r="V528" s="16"/>
    </row>
    <row r="529" spans="2:22" s="2" customFormat="1" ht="15" customHeight="1" x14ac:dyDescent="0.25">
      <c r="B529" s="5" t="s">
        <v>521</v>
      </c>
      <c r="C529" s="6" t="s">
        <v>420</v>
      </c>
      <c r="D529" s="6" t="s">
        <v>571</v>
      </c>
      <c r="E529" s="53">
        <v>4247</v>
      </c>
      <c r="F529" s="17">
        <v>4194</v>
      </c>
      <c r="G529" s="53">
        <v>2607</v>
      </c>
      <c r="H529" s="53">
        <v>496</v>
      </c>
      <c r="I529" s="53">
        <v>0</v>
      </c>
      <c r="J529" s="53">
        <v>0</v>
      </c>
      <c r="K529" s="53">
        <v>0</v>
      </c>
      <c r="L529" s="53">
        <v>0</v>
      </c>
      <c r="M529" s="8">
        <f t="shared" si="58"/>
        <v>3103</v>
      </c>
      <c r="N529" s="17">
        <v>10</v>
      </c>
      <c r="O529" s="53">
        <v>2</v>
      </c>
      <c r="P529" s="9">
        <f t="shared" si="59"/>
        <v>3115</v>
      </c>
      <c r="Q529" s="10">
        <v>0.98752060277843179</v>
      </c>
      <c r="R529" s="10">
        <v>0.73063338827407587</v>
      </c>
      <c r="S529" s="55"/>
      <c r="V529" s="16"/>
    </row>
    <row r="530" spans="2:22" s="2" customFormat="1" ht="15" customHeight="1" x14ac:dyDescent="0.25">
      <c r="B530" s="5" t="s">
        <v>521</v>
      </c>
      <c r="C530" s="6" t="s">
        <v>420</v>
      </c>
      <c r="D530" s="6" t="s">
        <v>572</v>
      </c>
      <c r="E530" s="53">
        <v>2227</v>
      </c>
      <c r="F530" s="7">
        <v>2174</v>
      </c>
      <c r="G530" s="53">
        <v>1630</v>
      </c>
      <c r="H530" s="53">
        <v>115</v>
      </c>
      <c r="I530" s="53">
        <v>1</v>
      </c>
      <c r="J530" s="53">
        <v>0</v>
      </c>
      <c r="K530" s="53">
        <v>0</v>
      </c>
      <c r="L530" s="53">
        <v>0</v>
      </c>
      <c r="M530" s="8">
        <f t="shared" si="58"/>
        <v>1746</v>
      </c>
      <c r="N530" s="7">
        <v>5</v>
      </c>
      <c r="O530" s="53">
        <v>0</v>
      </c>
      <c r="P530" s="9">
        <f t="shared" si="59"/>
        <v>1751</v>
      </c>
      <c r="Q530" s="10">
        <v>0.97620116748989672</v>
      </c>
      <c r="R530" s="10">
        <v>0.78401436910642119</v>
      </c>
      <c r="S530" s="55"/>
      <c r="V530" s="16"/>
    </row>
    <row r="531" spans="2:22" s="2" customFormat="1" ht="15" customHeight="1" x14ac:dyDescent="0.25">
      <c r="B531" s="5" t="s">
        <v>521</v>
      </c>
      <c r="C531" s="6" t="s">
        <v>420</v>
      </c>
      <c r="D531" s="6" t="s">
        <v>573</v>
      </c>
      <c r="E531" s="53">
        <v>3456</v>
      </c>
      <c r="F531" s="17">
        <v>3318</v>
      </c>
      <c r="G531" s="53">
        <v>2666</v>
      </c>
      <c r="H531" s="53">
        <v>0</v>
      </c>
      <c r="I531" s="53">
        <v>0</v>
      </c>
      <c r="J531" s="53">
        <v>0</v>
      </c>
      <c r="K531" s="53">
        <v>0</v>
      </c>
      <c r="L531" s="53">
        <v>0</v>
      </c>
      <c r="M531" s="8">
        <f t="shared" si="58"/>
        <v>2666</v>
      </c>
      <c r="N531" s="17">
        <v>9</v>
      </c>
      <c r="O531" s="53">
        <v>0</v>
      </c>
      <c r="P531" s="9">
        <f t="shared" si="59"/>
        <v>2675</v>
      </c>
      <c r="Q531" s="10">
        <v>0.96006944444444442</v>
      </c>
      <c r="R531" s="10">
        <v>0.77141203703703709</v>
      </c>
      <c r="S531" s="55"/>
      <c r="V531" s="16"/>
    </row>
    <row r="532" spans="2:22" s="2" customFormat="1" ht="15" customHeight="1" x14ac:dyDescent="0.25">
      <c r="B532" s="5" t="s">
        <v>521</v>
      </c>
      <c r="C532" s="6" t="s">
        <v>420</v>
      </c>
      <c r="D532" s="6" t="s">
        <v>574</v>
      </c>
      <c r="E532" s="53">
        <v>3237</v>
      </c>
      <c r="F532" s="7">
        <v>3148</v>
      </c>
      <c r="G532" s="53">
        <v>2528</v>
      </c>
      <c r="H532" s="53">
        <v>0</v>
      </c>
      <c r="I532" s="53">
        <v>0</v>
      </c>
      <c r="J532" s="53">
        <v>0</v>
      </c>
      <c r="K532" s="53">
        <v>0</v>
      </c>
      <c r="L532" s="53">
        <v>0</v>
      </c>
      <c r="M532" s="8">
        <f t="shared" si="58"/>
        <v>2528</v>
      </c>
      <c r="N532" s="7">
        <v>16</v>
      </c>
      <c r="O532" s="53">
        <v>1</v>
      </c>
      <c r="P532" s="9">
        <f t="shared" si="59"/>
        <v>2545</v>
      </c>
      <c r="Q532" s="10">
        <v>0.97250540624034598</v>
      </c>
      <c r="R532" s="10">
        <v>0.7809700339820822</v>
      </c>
      <c r="S532" s="55"/>
      <c r="V532" s="16"/>
    </row>
    <row r="533" spans="2:22" s="2" customFormat="1" ht="15" customHeight="1" x14ac:dyDescent="0.25">
      <c r="B533" s="5" t="s">
        <v>521</v>
      </c>
      <c r="C533" s="6" t="s">
        <v>420</v>
      </c>
      <c r="D533" s="6" t="s">
        <v>575</v>
      </c>
      <c r="E533" s="53">
        <v>1394</v>
      </c>
      <c r="F533" s="17">
        <v>1385</v>
      </c>
      <c r="G533" s="53">
        <v>986</v>
      </c>
      <c r="H533" s="53">
        <v>0</v>
      </c>
      <c r="I533" s="53">
        <v>0</v>
      </c>
      <c r="J533" s="53">
        <v>0</v>
      </c>
      <c r="K533" s="53">
        <v>0</v>
      </c>
      <c r="L533" s="53">
        <v>0</v>
      </c>
      <c r="M533" s="8">
        <f t="shared" si="58"/>
        <v>986</v>
      </c>
      <c r="N533" s="17">
        <v>2</v>
      </c>
      <c r="O533" s="53">
        <v>0</v>
      </c>
      <c r="P533" s="9">
        <f t="shared" si="59"/>
        <v>988</v>
      </c>
      <c r="Q533" s="10">
        <v>0.99354375896700142</v>
      </c>
      <c r="R533" s="10">
        <v>0.70731707317073167</v>
      </c>
      <c r="S533" s="55"/>
      <c r="V533" s="16"/>
    </row>
    <row r="534" spans="2:22" s="2" customFormat="1" ht="15" customHeight="1" x14ac:dyDescent="0.25">
      <c r="B534" s="5" t="s">
        <v>521</v>
      </c>
      <c r="C534" s="6" t="s">
        <v>420</v>
      </c>
      <c r="D534" s="6" t="s">
        <v>576</v>
      </c>
      <c r="E534" s="53">
        <v>2360</v>
      </c>
      <c r="F534" s="7">
        <v>2323</v>
      </c>
      <c r="G534" s="53">
        <v>1866</v>
      </c>
      <c r="H534" s="53">
        <v>0</v>
      </c>
      <c r="I534" s="53">
        <v>0</v>
      </c>
      <c r="J534" s="53">
        <v>0</v>
      </c>
      <c r="K534" s="53">
        <v>0</v>
      </c>
      <c r="L534" s="53">
        <v>0</v>
      </c>
      <c r="M534" s="8">
        <f t="shared" si="58"/>
        <v>1866</v>
      </c>
      <c r="N534" s="7">
        <v>4</v>
      </c>
      <c r="O534" s="53">
        <v>0</v>
      </c>
      <c r="P534" s="9">
        <f t="shared" si="59"/>
        <v>1870</v>
      </c>
      <c r="Q534" s="10">
        <v>0.98432203389830508</v>
      </c>
      <c r="R534" s="10">
        <v>0.79067796610169494</v>
      </c>
      <c r="S534" s="55"/>
      <c r="V534" s="16"/>
    </row>
    <row r="535" spans="2:22" s="2" customFormat="1" ht="15" customHeight="1" x14ac:dyDescent="0.25">
      <c r="B535" s="5" t="s">
        <v>521</v>
      </c>
      <c r="C535" s="6" t="s">
        <v>420</v>
      </c>
      <c r="D535" s="6" t="s">
        <v>577</v>
      </c>
      <c r="E535" s="56">
        <v>2193</v>
      </c>
      <c r="F535" s="17">
        <v>2175</v>
      </c>
      <c r="G535" s="56">
        <v>1561</v>
      </c>
      <c r="H535" s="56">
        <v>0</v>
      </c>
      <c r="I535" s="56">
        <v>0</v>
      </c>
      <c r="J535" s="56">
        <v>0</v>
      </c>
      <c r="K535" s="56">
        <v>0</v>
      </c>
      <c r="L535" s="56">
        <v>0</v>
      </c>
      <c r="M535" s="8">
        <f t="shared" si="58"/>
        <v>1561</v>
      </c>
      <c r="N535" s="17">
        <v>5</v>
      </c>
      <c r="O535" s="56">
        <v>0</v>
      </c>
      <c r="P535" s="9">
        <f t="shared" si="59"/>
        <v>1566</v>
      </c>
      <c r="Q535" s="10">
        <v>0.99179206566347466</v>
      </c>
      <c r="R535" s="10">
        <v>0.71181030551755586</v>
      </c>
      <c r="S535" s="55"/>
      <c r="V535" s="16"/>
    </row>
    <row r="536" spans="2:22" s="2" customFormat="1" ht="15" customHeight="1" x14ac:dyDescent="0.25">
      <c r="B536" s="5" t="s">
        <v>521</v>
      </c>
      <c r="C536" s="6" t="s">
        <v>415</v>
      </c>
      <c r="D536" s="6" t="s">
        <v>578</v>
      </c>
      <c r="E536" s="53">
        <v>135770</v>
      </c>
      <c r="F536" s="7">
        <v>126470</v>
      </c>
      <c r="G536" s="53">
        <v>44039</v>
      </c>
      <c r="H536" s="53">
        <v>40408</v>
      </c>
      <c r="I536" s="53">
        <v>22494</v>
      </c>
      <c r="J536" s="53">
        <v>8507</v>
      </c>
      <c r="K536" s="53">
        <v>3624</v>
      </c>
      <c r="L536" s="53">
        <v>1111</v>
      </c>
      <c r="M536" s="8">
        <f t="shared" si="58"/>
        <v>120183</v>
      </c>
      <c r="N536" s="7">
        <v>1709</v>
      </c>
      <c r="O536" s="53">
        <v>38</v>
      </c>
      <c r="P536" s="9">
        <f t="shared" si="59"/>
        <v>121930</v>
      </c>
      <c r="Q536" s="10">
        <v>0.93150180452235398</v>
      </c>
      <c r="R536" s="10">
        <v>0.88519555129999261</v>
      </c>
      <c r="S536" s="55"/>
      <c r="V536" s="16"/>
    </row>
    <row r="537" spans="2:22" s="2" customFormat="1" ht="15" customHeight="1" x14ac:dyDescent="0.25">
      <c r="B537" s="5" t="s">
        <v>521</v>
      </c>
      <c r="C537" s="6" t="s">
        <v>415</v>
      </c>
      <c r="D537" s="6" t="s">
        <v>579</v>
      </c>
      <c r="E537" s="53">
        <v>5894</v>
      </c>
      <c r="F537" s="17">
        <v>5297</v>
      </c>
      <c r="G537" s="53">
        <v>2208</v>
      </c>
      <c r="H537" s="53">
        <v>2413</v>
      </c>
      <c r="I537" s="53">
        <v>353</v>
      </c>
      <c r="J537" s="53">
        <v>0</v>
      </c>
      <c r="K537" s="53">
        <v>0</v>
      </c>
      <c r="L537" s="53">
        <v>0</v>
      </c>
      <c r="M537" s="8">
        <f t="shared" si="58"/>
        <v>4974</v>
      </c>
      <c r="N537" s="17">
        <v>63</v>
      </c>
      <c r="O537" s="53">
        <v>8</v>
      </c>
      <c r="P537" s="9">
        <f t="shared" si="59"/>
        <v>5045</v>
      </c>
      <c r="Q537" s="10">
        <v>0.89871055310485237</v>
      </c>
      <c r="R537" s="10">
        <v>0.84390906006107902</v>
      </c>
      <c r="S537" s="55"/>
      <c r="V537" s="16"/>
    </row>
    <row r="538" spans="2:22" s="2" customFormat="1" ht="15" customHeight="1" x14ac:dyDescent="0.25">
      <c r="B538" s="5" t="s">
        <v>521</v>
      </c>
      <c r="C538" s="6" t="s">
        <v>415</v>
      </c>
      <c r="D538" s="6" t="s">
        <v>470</v>
      </c>
      <c r="E538" s="53">
        <v>2639</v>
      </c>
      <c r="F538" s="7">
        <v>2418</v>
      </c>
      <c r="G538" s="53">
        <v>1421</v>
      </c>
      <c r="H538" s="53">
        <v>754</v>
      </c>
      <c r="I538" s="53">
        <v>6</v>
      </c>
      <c r="J538" s="53">
        <v>0</v>
      </c>
      <c r="K538" s="53">
        <v>0</v>
      </c>
      <c r="L538" s="53">
        <v>0</v>
      </c>
      <c r="M538" s="8">
        <f t="shared" si="58"/>
        <v>2181</v>
      </c>
      <c r="N538" s="7">
        <v>26</v>
      </c>
      <c r="O538" s="53">
        <v>0</v>
      </c>
      <c r="P538" s="9">
        <f t="shared" si="59"/>
        <v>2207</v>
      </c>
      <c r="Q538" s="10">
        <v>0.91625615763546797</v>
      </c>
      <c r="R538" s="10">
        <v>0.82644941265630922</v>
      </c>
      <c r="S538" s="55"/>
      <c r="V538" s="16"/>
    </row>
    <row r="539" spans="2:22" s="2" customFormat="1" ht="15" customHeight="1" x14ac:dyDescent="0.25">
      <c r="B539" s="5" t="s">
        <v>521</v>
      </c>
      <c r="C539" s="6" t="s">
        <v>415</v>
      </c>
      <c r="D539" s="6" t="s">
        <v>580</v>
      </c>
      <c r="E539" s="53">
        <v>9037</v>
      </c>
      <c r="F539" s="17">
        <v>7909</v>
      </c>
      <c r="G539" s="53">
        <v>3123</v>
      </c>
      <c r="H539" s="53">
        <v>2115</v>
      </c>
      <c r="I539" s="53">
        <v>240</v>
      </c>
      <c r="J539" s="53">
        <v>0</v>
      </c>
      <c r="K539" s="53">
        <v>0</v>
      </c>
      <c r="L539" s="53">
        <v>0</v>
      </c>
      <c r="M539" s="8">
        <f t="shared" si="58"/>
        <v>5478</v>
      </c>
      <c r="N539" s="17">
        <v>62</v>
      </c>
      <c r="O539" s="53">
        <v>4</v>
      </c>
      <c r="P539" s="9">
        <f t="shared" si="59"/>
        <v>5544</v>
      </c>
      <c r="Q539" s="10">
        <v>0.87517981631072261</v>
      </c>
      <c r="R539" s="10">
        <v>0.6061746154697355</v>
      </c>
      <c r="S539" s="55"/>
      <c r="V539" s="16"/>
    </row>
    <row r="540" spans="2:22" s="2" customFormat="1" ht="15" customHeight="1" x14ac:dyDescent="0.25">
      <c r="B540" s="5" t="s">
        <v>521</v>
      </c>
      <c r="C540" s="6" t="s">
        <v>415</v>
      </c>
      <c r="D540" s="6" t="s">
        <v>581</v>
      </c>
      <c r="E540" s="53">
        <v>6570</v>
      </c>
      <c r="F540" s="7">
        <v>6339</v>
      </c>
      <c r="G540" s="53">
        <v>4097</v>
      </c>
      <c r="H540" s="53">
        <v>765</v>
      </c>
      <c r="I540" s="53">
        <v>1</v>
      </c>
      <c r="J540" s="53">
        <v>0</v>
      </c>
      <c r="K540" s="53">
        <v>0</v>
      </c>
      <c r="L540" s="53">
        <v>0</v>
      </c>
      <c r="M540" s="8">
        <f t="shared" si="58"/>
        <v>4863</v>
      </c>
      <c r="N540" s="7">
        <v>27</v>
      </c>
      <c r="O540" s="53">
        <v>1</v>
      </c>
      <c r="P540" s="9">
        <f t="shared" si="59"/>
        <v>4891</v>
      </c>
      <c r="Q540" s="10">
        <v>0.96484018264840188</v>
      </c>
      <c r="R540" s="10">
        <v>0.74018264840182646</v>
      </c>
      <c r="S540" s="55"/>
      <c r="V540" s="16"/>
    </row>
    <row r="541" spans="2:22" s="2" customFormat="1" ht="15" customHeight="1" x14ac:dyDescent="0.25">
      <c r="B541" s="5" t="s">
        <v>521</v>
      </c>
      <c r="C541" s="6" t="s">
        <v>415</v>
      </c>
      <c r="D541" s="6" t="s">
        <v>582</v>
      </c>
      <c r="E541" s="53">
        <v>10255</v>
      </c>
      <c r="F541" s="17">
        <v>10039</v>
      </c>
      <c r="G541" s="53">
        <v>4129</v>
      </c>
      <c r="H541" s="53">
        <v>1524</v>
      </c>
      <c r="I541" s="53">
        <v>0</v>
      </c>
      <c r="J541" s="53">
        <v>0</v>
      </c>
      <c r="K541" s="53">
        <v>0</v>
      </c>
      <c r="L541" s="53">
        <v>0</v>
      </c>
      <c r="M541" s="8">
        <f t="shared" si="58"/>
        <v>5653</v>
      </c>
      <c r="N541" s="17">
        <v>49</v>
      </c>
      <c r="O541" s="53">
        <v>1</v>
      </c>
      <c r="P541" s="9">
        <f t="shared" si="59"/>
        <v>5703</v>
      </c>
      <c r="Q541" s="10">
        <v>0.97893710385177957</v>
      </c>
      <c r="R541" s="10">
        <v>0.55124329595319355</v>
      </c>
      <c r="S541" s="55"/>
      <c r="V541" s="16"/>
    </row>
    <row r="542" spans="2:22" s="2" customFormat="1" ht="15" customHeight="1" x14ac:dyDescent="0.25">
      <c r="B542" s="5" t="s">
        <v>521</v>
      </c>
      <c r="C542" s="6" t="s">
        <v>415</v>
      </c>
      <c r="D542" s="6" t="s">
        <v>583</v>
      </c>
      <c r="E542" s="53">
        <v>3769</v>
      </c>
      <c r="F542" s="7">
        <v>3701</v>
      </c>
      <c r="G542" s="53">
        <v>2339</v>
      </c>
      <c r="H542" s="53">
        <v>965</v>
      </c>
      <c r="I542" s="53">
        <v>0</v>
      </c>
      <c r="J542" s="53">
        <v>0</v>
      </c>
      <c r="K542" s="53">
        <v>0</v>
      </c>
      <c r="L542" s="53">
        <v>0</v>
      </c>
      <c r="M542" s="8">
        <f t="shared" ref="M542:M543" si="60">+SUM(G542:L542)</f>
        <v>3304</v>
      </c>
      <c r="N542" s="7">
        <v>8</v>
      </c>
      <c r="O542" s="53">
        <v>0</v>
      </c>
      <c r="P542" s="9">
        <f t="shared" ref="P542:P543" si="61">+SUM(M542:O542)</f>
        <v>3312</v>
      </c>
      <c r="Q542" s="10">
        <v>0.98195807906606525</v>
      </c>
      <c r="R542" s="10">
        <v>0.87662509949588752</v>
      </c>
      <c r="S542" s="55"/>
      <c r="V542" s="16"/>
    </row>
    <row r="543" spans="2:22" s="2" customFormat="1" ht="15" customHeight="1" x14ac:dyDescent="0.25">
      <c r="B543" s="5" t="s">
        <v>521</v>
      </c>
      <c r="C543" s="6" t="s">
        <v>415</v>
      </c>
      <c r="D543" s="6" t="s">
        <v>584</v>
      </c>
      <c r="E543" s="53">
        <v>4016</v>
      </c>
      <c r="F543" s="17">
        <v>3734</v>
      </c>
      <c r="G543" s="53">
        <v>2153</v>
      </c>
      <c r="H543" s="53">
        <v>1156</v>
      </c>
      <c r="I543" s="53">
        <v>0</v>
      </c>
      <c r="J543" s="53">
        <v>0</v>
      </c>
      <c r="K543" s="53">
        <v>0</v>
      </c>
      <c r="L543" s="53">
        <v>0</v>
      </c>
      <c r="M543" s="8">
        <f t="shared" si="60"/>
        <v>3309</v>
      </c>
      <c r="N543" s="17">
        <v>5</v>
      </c>
      <c r="O543" s="53">
        <v>0</v>
      </c>
      <c r="P543" s="9">
        <f t="shared" si="61"/>
        <v>3314</v>
      </c>
      <c r="Q543" s="10">
        <v>0.92978087649402386</v>
      </c>
      <c r="R543" s="10">
        <v>0.82395418326693226</v>
      </c>
      <c r="S543" s="55"/>
      <c r="V543" s="16"/>
    </row>
    <row r="544" spans="2:22" s="2" customFormat="1" ht="15" customHeight="1" x14ac:dyDescent="0.25">
      <c r="B544" s="18" t="s">
        <v>160</v>
      </c>
      <c r="C544" s="18"/>
      <c r="D544" s="18"/>
      <c r="E544" s="57">
        <f>SUBTOTAL(9,E478:E543)</f>
        <v>1301685</v>
      </c>
      <c r="F544" s="57">
        <f t="shared" ref="F544:P544" si="62">SUBTOTAL(9,F478:F543)</f>
        <v>1220929</v>
      </c>
      <c r="G544" s="57">
        <f t="shared" si="62"/>
        <v>483201</v>
      </c>
      <c r="H544" s="57">
        <f t="shared" si="62"/>
        <v>332757</v>
      </c>
      <c r="I544" s="57">
        <f t="shared" si="62"/>
        <v>180985</v>
      </c>
      <c r="J544" s="57">
        <f t="shared" si="62"/>
        <v>72110</v>
      </c>
      <c r="K544" s="57">
        <f t="shared" si="62"/>
        <v>29122</v>
      </c>
      <c r="L544" s="57">
        <f t="shared" si="62"/>
        <v>26257</v>
      </c>
      <c r="M544" s="57">
        <f t="shared" si="62"/>
        <v>1124432</v>
      </c>
      <c r="N544" s="57">
        <f t="shared" si="62"/>
        <v>17279</v>
      </c>
      <c r="O544" s="57">
        <f t="shared" si="62"/>
        <v>1004</v>
      </c>
      <c r="P544" s="57">
        <f t="shared" si="62"/>
        <v>1142715</v>
      </c>
      <c r="Q544" s="21">
        <f>IFERROR(F544/E544,0)</f>
        <v>0.93796041284949894</v>
      </c>
      <c r="R544" s="21">
        <f>IFERROR(M544/E544,0)</f>
        <v>0.86382803827346866</v>
      </c>
      <c r="S544" s="58"/>
      <c r="V544" s="16"/>
    </row>
    <row r="545" spans="2:22" s="2" customFormat="1" ht="15" customHeight="1" x14ac:dyDescent="0.25">
      <c r="B545" s="6" t="s">
        <v>585</v>
      </c>
      <c r="C545" s="59" t="s">
        <v>213</v>
      </c>
      <c r="D545" s="59" t="s">
        <v>217</v>
      </c>
      <c r="E545" s="60">
        <v>39522</v>
      </c>
      <c r="F545" s="61">
        <v>38138</v>
      </c>
      <c r="G545" s="61">
        <v>8092</v>
      </c>
      <c r="H545" s="61">
        <v>16900</v>
      </c>
      <c r="I545" s="61">
        <v>11019</v>
      </c>
      <c r="J545" s="61">
        <v>2014</v>
      </c>
      <c r="K545" s="61">
        <v>13</v>
      </c>
      <c r="L545" s="61">
        <v>0</v>
      </c>
      <c r="M545" s="62">
        <f t="shared" ref="M545:M549" si="63">+SUM(G545:L545)</f>
        <v>38038</v>
      </c>
      <c r="N545" s="61">
        <v>2609</v>
      </c>
      <c r="O545" s="61">
        <v>6</v>
      </c>
      <c r="P545" s="9">
        <f t="shared" ref="P545:P549" si="64">+SUM(M545:O545)</f>
        <v>40653</v>
      </c>
      <c r="Q545" s="63">
        <v>0.96498152927483427</v>
      </c>
      <c r="R545" s="63">
        <v>0.96245129295076159</v>
      </c>
      <c r="S545" s="59"/>
      <c r="V545" s="16"/>
    </row>
    <row r="546" spans="2:22" s="2" customFormat="1" ht="15" customHeight="1" x14ac:dyDescent="0.25">
      <c r="B546" s="5" t="s">
        <v>585</v>
      </c>
      <c r="C546" s="59" t="s">
        <v>213</v>
      </c>
      <c r="D546" s="59" t="s">
        <v>214</v>
      </c>
      <c r="E546" s="64">
        <v>8243</v>
      </c>
      <c r="F546" s="65">
        <v>7736</v>
      </c>
      <c r="G546" s="61">
        <v>1523</v>
      </c>
      <c r="H546" s="61">
        <v>4451</v>
      </c>
      <c r="I546" s="61">
        <v>1775</v>
      </c>
      <c r="J546" s="61">
        <v>82</v>
      </c>
      <c r="K546" s="61">
        <v>2</v>
      </c>
      <c r="L546" s="61">
        <v>0</v>
      </c>
      <c r="M546" s="8">
        <f t="shared" si="63"/>
        <v>7833</v>
      </c>
      <c r="N546" s="61">
        <v>394</v>
      </c>
      <c r="O546" s="61">
        <v>1</v>
      </c>
      <c r="P546" s="9">
        <f t="shared" si="64"/>
        <v>8228</v>
      </c>
      <c r="Q546" s="63">
        <v>0.93849326701443647</v>
      </c>
      <c r="R546" s="63">
        <v>0.95026082736867645</v>
      </c>
      <c r="S546" s="59"/>
      <c r="V546" s="16"/>
    </row>
    <row r="547" spans="2:22" s="2" customFormat="1" ht="15" customHeight="1" x14ac:dyDescent="0.25">
      <c r="B547" s="66" t="s">
        <v>585</v>
      </c>
      <c r="C547" s="67" t="s">
        <v>213</v>
      </c>
      <c r="D547" s="67" t="s">
        <v>216</v>
      </c>
      <c r="E547" s="68">
        <v>4511</v>
      </c>
      <c r="F547" s="69">
        <v>4223</v>
      </c>
      <c r="G547" s="69">
        <v>2838</v>
      </c>
      <c r="H547" s="69">
        <v>1624</v>
      </c>
      <c r="I547" s="69">
        <v>5</v>
      </c>
      <c r="J547" s="69">
        <v>0</v>
      </c>
      <c r="K547" s="69">
        <v>0</v>
      </c>
      <c r="L547" s="69">
        <v>0</v>
      </c>
      <c r="M547" s="70">
        <f t="shared" si="63"/>
        <v>4467</v>
      </c>
      <c r="N547" s="69">
        <v>197</v>
      </c>
      <c r="O547" s="69">
        <v>0</v>
      </c>
      <c r="P547" s="71">
        <f t="shared" si="64"/>
        <v>4664</v>
      </c>
      <c r="Q547" s="72">
        <v>0.93615606295721565</v>
      </c>
      <c r="R547" s="72">
        <v>0.99024606517401903</v>
      </c>
      <c r="S547" s="67"/>
      <c r="V547" s="16"/>
    </row>
    <row r="548" spans="2:22" s="2" customFormat="1" ht="15" customHeight="1" x14ac:dyDescent="0.25">
      <c r="B548" s="5" t="s">
        <v>585</v>
      </c>
      <c r="C548" s="5" t="s">
        <v>213</v>
      </c>
      <c r="D548" s="5" t="s">
        <v>474</v>
      </c>
      <c r="E548" s="73">
        <v>6611</v>
      </c>
      <c r="F548" s="74">
        <v>6292</v>
      </c>
      <c r="G548" s="74">
        <v>2392</v>
      </c>
      <c r="H548" s="74">
        <v>3274</v>
      </c>
      <c r="I548" s="74">
        <v>893</v>
      </c>
      <c r="J548" s="74">
        <v>18</v>
      </c>
      <c r="K548" s="74">
        <v>0</v>
      </c>
      <c r="L548" s="74">
        <v>0</v>
      </c>
      <c r="M548" s="8">
        <f t="shared" si="63"/>
        <v>6577</v>
      </c>
      <c r="N548" s="74">
        <v>405</v>
      </c>
      <c r="O548" s="74">
        <v>0</v>
      </c>
      <c r="P548" s="75">
        <f t="shared" si="64"/>
        <v>6982</v>
      </c>
      <c r="Q548" s="76">
        <v>0.95174708818635612</v>
      </c>
      <c r="R548" s="76">
        <v>0.99485705642111633</v>
      </c>
      <c r="S548" s="5"/>
      <c r="V548" s="16"/>
    </row>
    <row r="549" spans="2:22" s="2" customFormat="1" ht="15" customHeight="1" x14ac:dyDescent="0.25">
      <c r="B549" s="5" t="s">
        <v>585</v>
      </c>
      <c r="C549" s="5" t="s">
        <v>213</v>
      </c>
      <c r="D549" s="5" t="s">
        <v>586</v>
      </c>
      <c r="E549" s="73">
        <v>6321</v>
      </c>
      <c r="F549" s="74">
        <v>5884</v>
      </c>
      <c r="G549" s="74">
        <v>3658</v>
      </c>
      <c r="H549" s="74">
        <v>2032</v>
      </c>
      <c r="I549" s="74">
        <v>591</v>
      </c>
      <c r="J549" s="74">
        <v>10</v>
      </c>
      <c r="K549" s="74">
        <v>7</v>
      </c>
      <c r="L549" s="74">
        <v>3</v>
      </c>
      <c r="M549" s="8">
        <f t="shared" si="63"/>
        <v>6301</v>
      </c>
      <c r="N549" s="74">
        <v>334</v>
      </c>
      <c r="O549" s="74">
        <v>1</v>
      </c>
      <c r="P549" s="75">
        <f t="shared" si="64"/>
        <v>6636</v>
      </c>
      <c r="Q549" s="76">
        <v>0.93086536940357534</v>
      </c>
      <c r="R549" s="76">
        <v>0.99683594367979755</v>
      </c>
      <c r="S549" s="5"/>
      <c r="V549" s="16"/>
    </row>
    <row r="550" spans="2:22" s="2" customFormat="1" ht="15" customHeight="1" x14ac:dyDescent="0.25">
      <c r="B550" s="18" t="s">
        <v>160</v>
      </c>
      <c r="C550" s="18"/>
      <c r="D550" s="18"/>
      <c r="E550" s="77">
        <f>SUBTOTAL(9,E545:E549)</f>
        <v>65208</v>
      </c>
      <c r="F550" s="77">
        <f t="shared" ref="F550:P550" si="65">SUBTOTAL(9,F545:F549)</f>
        <v>62273</v>
      </c>
      <c r="G550" s="77">
        <f t="shared" si="65"/>
        <v>18503</v>
      </c>
      <c r="H550" s="77">
        <f t="shared" si="65"/>
        <v>28281</v>
      </c>
      <c r="I550" s="77">
        <f t="shared" si="65"/>
        <v>14283</v>
      </c>
      <c r="J550" s="77">
        <f t="shared" si="65"/>
        <v>2124</v>
      </c>
      <c r="K550" s="77">
        <f t="shared" si="65"/>
        <v>22</v>
      </c>
      <c r="L550" s="77">
        <f t="shared" si="65"/>
        <v>3</v>
      </c>
      <c r="M550" s="77">
        <f t="shared" si="65"/>
        <v>63216</v>
      </c>
      <c r="N550" s="77">
        <f t="shared" si="65"/>
        <v>3939</v>
      </c>
      <c r="O550" s="77">
        <f t="shared" si="65"/>
        <v>8</v>
      </c>
      <c r="P550" s="77">
        <f t="shared" si="65"/>
        <v>67163</v>
      </c>
      <c r="Q550" s="21">
        <f>IFERROR(F550/E550,0)</f>
        <v>0.95499018525334312</v>
      </c>
      <c r="R550" s="21">
        <f>IFERROR(M550/E550,0)</f>
        <v>0.96945160103054839</v>
      </c>
      <c r="S550" s="18"/>
      <c r="V550" s="16"/>
    </row>
    <row r="551" spans="2:22" s="2" customFormat="1" ht="15" customHeight="1" x14ac:dyDescent="0.25">
      <c r="B551" s="6" t="s">
        <v>587</v>
      </c>
      <c r="C551" s="6" t="s">
        <v>357</v>
      </c>
      <c r="D551" s="6" t="s">
        <v>158</v>
      </c>
      <c r="E551" s="7">
        <v>21477</v>
      </c>
      <c r="F551" s="7">
        <v>18765</v>
      </c>
      <c r="G551" s="7">
        <v>4171</v>
      </c>
      <c r="H551" s="7">
        <v>10510</v>
      </c>
      <c r="I551" s="7">
        <v>2297</v>
      </c>
      <c r="J551" s="7">
        <v>273</v>
      </c>
      <c r="K551" s="7"/>
      <c r="L551" s="7"/>
      <c r="M551" s="62">
        <f t="shared" ref="M551:M575" si="66">+SUM(G551:L551)</f>
        <v>17251</v>
      </c>
      <c r="N551" s="7">
        <v>492</v>
      </c>
      <c r="O551" s="7"/>
      <c r="P551" s="9">
        <f t="shared" ref="P551:P575" si="67">+SUM(M551:O551)</f>
        <v>17743</v>
      </c>
      <c r="Q551" s="10">
        <v>0.87372538063975413</v>
      </c>
      <c r="R551" s="10">
        <v>0.80323136378451365</v>
      </c>
      <c r="S551" s="32"/>
      <c r="V551" s="16"/>
    </row>
    <row r="552" spans="2:22" s="2" customFormat="1" ht="15" customHeight="1" x14ac:dyDescent="0.25">
      <c r="B552" s="5" t="s">
        <v>587</v>
      </c>
      <c r="C552" s="6" t="s">
        <v>357</v>
      </c>
      <c r="D552" s="6" t="s">
        <v>588</v>
      </c>
      <c r="E552" s="7">
        <v>25319</v>
      </c>
      <c r="F552" s="7">
        <v>12120</v>
      </c>
      <c r="G552" s="7">
        <v>3212</v>
      </c>
      <c r="H552" s="7">
        <v>4705</v>
      </c>
      <c r="I552" s="7">
        <v>2110</v>
      </c>
      <c r="J552" s="7">
        <v>290</v>
      </c>
      <c r="K552" s="7">
        <v>2</v>
      </c>
      <c r="L552" s="7"/>
      <c r="M552" s="8">
        <f t="shared" si="66"/>
        <v>10319</v>
      </c>
      <c r="N552" s="7">
        <v>533</v>
      </c>
      <c r="O552" s="7">
        <v>1</v>
      </c>
      <c r="P552" s="9">
        <f t="shared" si="67"/>
        <v>10853</v>
      </c>
      <c r="Q552" s="10">
        <v>0.47869189146490776</v>
      </c>
      <c r="R552" s="10">
        <v>0.40755954026620322</v>
      </c>
      <c r="S552" s="23"/>
      <c r="V552" s="16"/>
    </row>
    <row r="553" spans="2:22" s="2" customFormat="1" ht="15" customHeight="1" x14ac:dyDescent="0.25">
      <c r="B553" s="5" t="s">
        <v>587</v>
      </c>
      <c r="C553" s="6" t="s">
        <v>357</v>
      </c>
      <c r="D553" s="6" t="s">
        <v>589</v>
      </c>
      <c r="E553" s="17">
        <v>2067</v>
      </c>
      <c r="F553" s="17">
        <v>1921</v>
      </c>
      <c r="G553" s="17">
        <v>1106</v>
      </c>
      <c r="H553" s="17">
        <v>479</v>
      </c>
      <c r="I553" s="17">
        <v>81</v>
      </c>
      <c r="J553" s="17">
        <v>2</v>
      </c>
      <c r="K553" s="17"/>
      <c r="L553" s="17"/>
      <c r="M553" s="8">
        <f t="shared" si="66"/>
        <v>1668</v>
      </c>
      <c r="N553" s="17">
        <v>57</v>
      </c>
      <c r="O553" s="17"/>
      <c r="P553" s="9">
        <f t="shared" si="67"/>
        <v>1725</v>
      </c>
      <c r="Q553" s="10">
        <v>0.92936623125302376</v>
      </c>
      <c r="R553" s="10">
        <v>0.80696661828737304</v>
      </c>
      <c r="S553" s="23"/>
      <c r="V553" s="16"/>
    </row>
    <row r="554" spans="2:22" s="2" customFormat="1" ht="15" customHeight="1" x14ac:dyDescent="0.25">
      <c r="B554" s="5" t="s">
        <v>587</v>
      </c>
      <c r="C554" s="6" t="s">
        <v>357</v>
      </c>
      <c r="D554" s="6" t="s">
        <v>590</v>
      </c>
      <c r="E554" s="7">
        <v>1927</v>
      </c>
      <c r="F554" s="7">
        <v>1557</v>
      </c>
      <c r="G554" s="7">
        <v>633</v>
      </c>
      <c r="H554" s="7">
        <v>748</v>
      </c>
      <c r="I554" s="7">
        <v>1</v>
      </c>
      <c r="J554" s="7"/>
      <c r="K554" s="7"/>
      <c r="L554" s="7"/>
      <c r="M554" s="8">
        <f t="shared" si="66"/>
        <v>1382</v>
      </c>
      <c r="N554" s="7">
        <v>18</v>
      </c>
      <c r="O554" s="7"/>
      <c r="P554" s="9">
        <f t="shared" si="67"/>
        <v>1400</v>
      </c>
      <c r="Q554" s="10">
        <v>0.80799169693824602</v>
      </c>
      <c r="R554" s="10">
        <v>0.71717695900363254</v>
      </c>
      <c r="S554" s="23"/>
      <c r="V554" s="16"/>
    </row>
    <row r="555" spans="2:22" s="2" customFormat="1" ht="15" customHeight="1" x14ac:dyDescent="0.25">
      <c r="B555" s="5" t="s">
        <v>587</v>
      </c>
      <c r="C555" s="6" t="s">
        <v>357</v>
      </c>
      <c r="D555" s="6" t="s">
        <v>591</v>
      </c>
      <c r="E555" s="17">
        <v>1891</v>
      </c>
      <c r="F555" s="17">
        <v>1225</v>
      </c>
      <c r="G555" s="17">
        <v>978</v>
      </c>
      <c r="H555" s="17">
        <v>176</v>
      </c>
      <c r="I555" s="17">
        <v>1</v>
      </c>
      <c r="J555" s="17"/>
      <c r="K555" s="17"/>
      <c r="L555" s="17"/>
      <c r="M555" s="8">
        <f t="shared" si="66"/>
        <v>1155</v>
      </c>
      <c r="N555" s="17">
        <v>14</v>
      </c>
      <c r="O555" s="17"/>
      <c r="P555" s="9">
        <f t="shared" si="67"/>
        <v>1169</v>
      </c>
      <c r="Q555" s="10">
        <v>0.64780539397144365</v>
      </c>
      <c r="R555" s="10">
        <v>0.61078794288736116</v>
      </c>
      <c r="S555" s="23"/>
      <c r="V555" s="16"/>
    </row>
    <row r="556" spans="2:22" s="2" customFormat="1" ht="15" customHeight="1" x14ac:dyDescent="0.25">
      <c r="B556" s="5" t="s">
        <v>587</v>
      </c>
      <c r="C556" s="6" t="s">
        <v>357</v>
      </c>
      <c r="D556" s="6" t="s">
        <v>592</v>
      </c>
      <c r="E556" s="7">
        <v>2679</v>
      </c>
      <c r="F556" s="7">
        <v>2140</v>
      </c>
      <c r="G556" s="7">
        <v>1245</v>
      </c>
      <c r="H556" s="7">
        <v>655</v>
      </c>
      <c r="I556" s="7">
        <v>8</v>
      </c>
      <c r="J556" s="7"/>
      <c r="K556" s="7"/>
      <c r="L556" s="7"/>
      <c r="M556" s="8">
        <f t="shared" si="66"/>
        <v>1908</v>
      </c>
      <c r="N556" s="7">
        <v>54</v>
      </c>
      <c r="O556" s="7"/>
      <c r="P556" s="9">
        <f t="shared" si="67"/>
        <v>1962</v>
      </c>
      <c r="Q556" s="10">
        <v>0.79880552444942143</v>
      </c>
      <c r="R556" s="10">
        <v>0.71220604703247481</v>
      </c>
      <c r="S556" s="23"/>
      <c r="V556" s="16"/>
    </row>
    <row r="557" spans="2:22" s="2" customFormat="1" ht="15" customHeight="1" x14ac:dyDescent="0.25">
      <c r="B557" s="5" t="s">
        <v>587</v>
      </c>
      <c r="C557" s="6" t="s">
        <v>357</v>
      </c>
      <c r="D557" s="6" t="s">
        <v>593</v>
      </c>
      <c r="E557" s="17">
        <v>3903</v>
      </c>
      <c r="F557" s="17">
        <v>1350</v>
      </c>
      <c r="G557" s="17">
        <v>880</v>
      </c>
      <c r="H557" s="17">
        <v>389</v>
      </c>
      <c r="I557" s="17">
        <v>2</v>
      </c>
      <c r="J557" s="17"/>
      <c r="K557" s="17"/>
      <c r="L557" s="17"/>
      <c r="M557" s="8">
        <f t="shared" si="66"/>
        <v>1271</v>
      </c>
      <c r="N557" s="17">
        <v>16</v>
      </c>
      <c r="O557" s="17">
        <v>1</v>
      </c>
      <c r="P557" s="9">
        <f t="shared" si="67"/>
        <v>1288</v>
      </c>
      <c r="Q557" s="10">
        <v>0.34588777863182169</v>
      </c>
      <c r="R557" s="10">
        <v>0.32564693825262619</v>
      </c>
      <c r="S557" s="23"/>
      <c r="V557" s="16"/>
    </row>
    <row r="558" spans="2:22" s="2" customFormat="1" ht="15" customHeight="1" x14ac:dyDescent="0.25">
      <c r="B558" s="5" t="s">
        <v>587</v>
      </c>
      <c r="C558" s="6" t="s">
        <v>357</v>
      </c>
      <c r="D558" s="6" t="s">
        <v>594</v>
      </c>
      <c r="E558" s="7">
        <v>3523</v>
      </c>
      <c r="F558" s="7">
        <v>3456</v>
      </c>
      <c r="G558" s="7">
        <v>1929</v>
      </c>
      <c r="H558" s="7">
        <v>1211</v>
      </c>
      <c r="I558" s="7">
        <v>28</v>
      </c>
      <c r="J558" s="7"/>
      <c r="K558" s="7"/>
      <c r="L558" s="7"/>
      <c r="M558" s="8">
        <f t="shared" si="66"/>
        <v>3168</v>
      </c>
      <c r="N558" s="7">
        <v>89</v>
      </c>
      <c r="O558" s="7"/>
      <c r="P558" s="9">
        <f t="shared" si="67"/>
        <v>3257</v>
      </c>
      <c r="Q558" s="10">
        <v>0.98098211751348285</v>
      </c>
      <c r="R558" s="10">
        <v>0.89923360772069261</v>
      </c>
      <c r="S558" s="23"/>
      <c r="V558" s="16"/>
    </row>
    <row r="559" spans="2:22" s="2" customFormat="1" ht="15" customHeight="1" x14ac:dyDescent="0.25">
      <c r="B559" s="5" t="s">
        <v>587</v>
      </c>
      <c r="C559" s="6" t="s">
        <v>357</v>
      </c>
      <c r="D559" s="6" t="s">
        <v>595</v>
      </c>
      <c r="E559" s="17">
        <v>2175</v>
      </c>
      <c r="F559" s="17">
        <v>1795</v>
      </c>
      <c r="G559" s="17">
        <v>1421</v>
      </c>
      <c r="H559" s="17">
        <v>250</v>
      </c>
      <c r="I559" s="17">
        <v>3</v>
      </c>
      <c r="J559" s="17"/>
      <c r="K559" s="17"/>
      <c r="L559" s="17"/>
      <c r="M559" s="8">
        <f t="shared" si="66"/>
        <v>1674</v>
      </c>
      <c r="N559" s="17">
        <v>19</v>
      </c>
      <c r="O559" s="17"/>
      <c r="P559" s="9">
        <f t="shared" si="67"/>
        <v>1693</v>
      </c>
      <c r="Q559" s="10">
        <v>0.82528735632183903</v>
      </c>
      <c r="R559" s="10">
        <v>0.76965517241379311</v>
      </c>
      <c r="S559" s="23"/>
      <c r="V559" s="16"/>
    </row>
    <row r="560" spans="2:22" s="2" customFormat="1" ht="15" customHeight="1" x14ac:dyDescent="0.25">
      <c r="B560" s="5" t="s">
        <v>587</v>
      </c>
      <c r="C560" s="6" t="s">
        <v>357</v>
      </c>
      <c r="D560" s="6" t="s">
        <v>596</v>
      </c>
      <c r="E560" s="7">
        <v>3779</v>
      </c>
      <c r="F560" s="7">
        <v>3289</v>
      </c>
      <c r="G560" s="7">
        <v>1892</v>
      </c>
      <c r="H560" s="7">
        <v>1111</v>
      </c>
      <c r="I560" s="7">
        <v>5</v>
      </c>
      <c r="J560" s="7"/>
      <c r="K560" s="7"/>
      <c r="L560" s="7"/>
      <c r="M560" s="8">
        <f t="shared" si="66"/>
        <v>3008</v>
      </c>
      <c r="N560" s="7">
        <v>36</v>
      </c>
      <c r="O560" s="7"/>
      <c r="P560" s="9">
        <f t="shared" si="67"/>
        <v>3044</v>
      </c>
      <c r="Q560" s="10">
        <v>0.87033606774278904</v>
      </c>
      <c r="R560" s="10">
        <v>0.79597777189732732</v>
      </c>
      <c r="S560" s="23"/>
      <c r="V560" s="16"/>
    </row>
    <row r="561" spans="2:22" s="2" customFormat="1" ht="15" customHeight="1" x14ac:dyDescent="0.25">
      <c r="B561" s="5" t="s">
        <v>587</v>
      </c>
      <c r="C561" s="6" t="s">
        <v>357</v>
      </c>
      <c r="D561" s="6" t="s">
        <v>597</v>
      </c>
      <c r="E561" s="17">
        <v>2047</v>
      </c>
      <c r="F561" s="17">
        <v>979</v>
      </c>
      <c r="G561" s="17">
        <v>705</v>
      </c>
      <c r="H561" s="17">
        <v>211</v>
      </c>
      <c r="I561" s="17"/>
      <c r="J561" s="17"/>
      <c r="K561" s="17"/>
      <c r="L561" s="17"/>
      <c r="M561" s="8">
        <f t="shared" si="66"/>
        <v>916</v>
      </c>
      <c r="N561" s="17">
        <v>12</v>
      </c>
      <c r="O561" s="17"/>
      <c r="P561" s="9">
        <f t="shared" si="67"/>
        <v>928</v>
      </c>
      <c r="Q561" s="10">
        <v>0.47826086956521741</v>
      </c>
      <c r="R561" s="10">
        <v>0.44748412310698582</v>
      </c>
      <c r="S561" s="23"/>
      <c r="V561" s="16"/>
    </row>
    <row r="562" spans="2:22" s="2" customFormat="1" ht="15" customHeight="1" x14ac:dyDescent="0.25">
      <c r="B562" s="5" t="s">
        <v>587</v>
      </c>
      <c r="C562" s="6" t="s">
        <v>357</v>
      </c>
      <c r="D562" s="6" t="s">
        <v>598</v>
      </c>
      <c r="E562" s="7">
        <v>1462</v>
      </c>
      <c r="F562" s="7">
        <v>1105</v>
      </c>
      <c r="G562" s="7">
        <v>505</v>
      </c>
      <c r="H562" s="7">
        <v>532</v>
      </c>
      <c r="I562" s="7">
        <v>1</v>
      </c>
      <c r="J562" s="7"/>
      <c r="K562" s="7"/>
      <c r="L562" s="7"/>
      <c r="M562" s="8">
        <f t="shared" si="66"/>
        <v>1038</v>
      </c>
      <c r="N562" s="7">
        <v>20</v>
      </c>
      <c r="O562" s="7"/>
      <c r="P562" s="9">
        <f t="shared" si="67"/>
        <v>1058</v>
      </c>
      <c r="Q562" s="10">
        <v>0.7558139534883721</v>
      </c>
      <c r="R562" s="10">
        <v>0.70998632010943907</v>
      </c>
      <c r="S562" s="23"/>
      <c r="V562" s="16"/>
    </row>
    <row r="563" spans="2:22" s="2" customFormat="1" ht="15" customHeight="1" x14ac:dyDescent="0.25">
      <c r="B563" s="5" t="s">
        <v>587</v>
      </c>
      <c r="C563" s="6" t="s">
        <v>357</v>
      </c>
      <c r="D563" s="6" t="s">
        <v>599</v>
      </c>
      <c r="E563" s="17">
        <v>3565</v>
      </c>
      <c r="F563" s="17">
        <v>780</v>
      </c>
      <c r="G563" s="17">
        <v>654</v>
      </c>
      <c r="H563" s="17">
        <v>42</v>
      </c>
      <c r="I563" s="17">
        <v>1</v>
      </c>
      <c r="J563" s="17"/>
      <c r="K563" s="17"/>
      <c r="L563" s="17"/>
      <c r="M563" s="8">
        <f t="shared" si="66"/>
        <v>697</v>
      </c>
      <c r="N563" s="17">
        <v>10</v>
      </c>
      <c r="O563" s="17"/>
      <c r="P563" s="9">
        <f t="shared" si="67"/>
        <v>707</v>
      </c>
      <c r="Q563" s="10">
        <v>0.2187938288920056</v>
      </c>
      <c r="R563" s="10">
        <v>0.19551192145862553</v>
      </c>
      <c r="S563" s="23"/>
      <c r="V563" s="16"/>
    </row>
    <row r="564" spans="2:22" s="2" customFormat="1" ht="15" customHeight="1" x14ac:dyDescent="0.25">
      <c r="B564" s="5" t="s">
        <v>587</v>
      </c>
      <c r="C564" s="6" t="s">
        <v>357</v>
      </c>
      <c r="D564" s="6" t="s">
        <v>600</v>
      </c>
      <c r="E564" s="7">
        <v>9107</v>
      </c>
      <c r="F564" s="7">
        <v>6654</v>
      </c>
      <c r="G564" s="7">
        <v>2933</v>
      </c>
      <c r="H564" s="7">
        <v>3184</v>
      </c>
      <c r="I564" s="7">
        <v>255</v>
      </c>
      <c r="J564" s="7">
        <v>13</v>
      </c>
      <c r="K564" s="7"/>
      <c r="L564" s="7"/>
      <c r="M564" s="8">
        <f t="shared" si="66"/>
        <v>6385</v>
      </c>
      <c r="N564" s="7">
        <v>144</v>
      </c>
      <c r="O564" s="7"/>
      <c r="P564" s="9">
        <f t="shared" si="67"/>
        <v>6529</v>
      </c>
      <c r="Q564" s="10">
        <v>0.73064675524321954</v>
      </c>
      <c r="R564" s="10">
        <v>0.701109037004502</v>
      </c>
      <c r="S564" s="23"/>
      <c r="V564" s="16"/>
    </row>
    <row r="565" spans="2:22" s="2" customFormat="1" ht="15" customHeight="1" x14ac:dyDescent="0.25">
      <c r="B565" s="5" t="s">
        <v>587</v>
      </c>
      <c r="C565" s="6" t="s">
        <v>357</v>
      </c>
      <c r="D565" s="6" t="s">
        <v>601</v>
      </c>
      <c r="E565" s="17">
        <v>2642</v>
      </c>
      <c r="F565" s="17">
        <v>2256</v>
      </c>
      <c r="G565" s="17">
        <v>475</v>
      </c>
      <c r="H565" s="17">
        <v>1413</v>
      </c>
      <c r="I565" s="17">
        <v>87</v>
      </c>
      <c r="J565" s="17"/>
      <c r="K565" s="17"/>
      <c r="L565" s="17"/>
      <c r="M565" s="8">
        <f t="shared" si="66"/>
        <v>1975</v>
      </c>
      <c r="N565" s="17">
        <v>25</v>
      </c>
      <c r="O565" s="17"/>
      <c r="P565" s="9">
        <f t="shared" si="67"/>
        <v>2000</v>
      </c>
      <c r="Q565" s="10">
        <v>0.85389856169568512</v>
      </c>
      <c r="R565" s="10">
        <v>0.74753974261922784</v>
      </c>
      <c r="S565" s="23"/>
      <c r="V565" s="16"/>
    </row>
    <row r="566" spans="2:22" s="2" customFormat="1" ht="15" customHeight="1" x14ac:dyDescent="0.25">
      <c r="B566" s="5" t="s">
        <v>587</v>
      </c>
      <c r="C566" s="6" t="s">
        <v>357</v>
      </c>
      <c r="D566" s="6" t="s">
        <v>520</v>
      </c>
      <c r="E566" s="7">
        <v>8470</v>
      </c>
      <c r="F566" s="7">
        <v>7634</v>
      </c>
      <c r="G566" s="7">
        <v>1452</v>
      </c>
      <c r="H566" s="7">
        <v>3496</v>
      </c>
      <c r="I566" s="7">
        <v>1796</v>
      </c>
      <c r="J566" s="7">
        <v>192</v>
      </c>
      <c r="K566" s="7">
        <v>314</v>
      </c>
      <c r="L566" s="7">
        <v>39</v>
      </c>
      <c r="M566" s="8">
        <f t="shared" si="66"/>
        <v>7289</v>
      </c>
      <c r="N566" s="7">
        <v>295</v>
      </c>
      <c r="O566" s="7">
        <v>2</v>
      </c>
      <c r="P566" s="9">
        <f t="shared" si="67"/>
        <v>7586</v>
      </c>
      <c r="Q566" s="10">
        <v>0.90129870129870127</v>
      </c>
      <c r="R566" s="10">
        <v>0.86056670602125152</v>
      </c>
      <c r="S566" s="23"/>
      <c r="V566" s="16"/>
    </row>
    <row r="567" spans="2:22" s="2" customFormat="1" ht="15" customHeight="1" x14ac:dyDescent="0.25">
      <c r="B567" s="5" t="s">
        <v>587</v>
      </c>
      <c r="C567" s="6" t="s">
        <v>357</v>
      </c>
      <c r="D567" s="6" t="s">
        <v>602</v>
      </c>
      <c r="E567" s="17">
        <v>8171</v>
      </c>
      <c r="F567" s="17">
        <v>6633</v>
      </c>
      <c r="G567" s="17">
        <v>1824</v>
      </c>
      <c r="H567" s="17">
        <v>3145</v>
      </c>
      <c r="I567" s="17">
        <v>1033</v>
      </c>
      <c r="J567" s="17"/>
      <c r="K567" s="17"/>
      <c r="L567" s="17"/>
      <c r="M567" s="8">
        <f t="shared" si="66"/>
        <v>6002</v>
      </c>
      <c r="N567" s="17">
        <v>247</v>
      </c>
      <c r="O567" s="17">
        <v>3</v>
      </c>
      <c r="P567" s="9">
        <f t="shared" si="67"/>
        <v>6252</v>
      </c>
      <c r="Q567" s="10">
        <v>0.81177334475584384</v>
      </c>
      <c r="R567" s="10">
        <v>0.73454901480846901</v>
      </c>
      <c r="S567" s="23"/>
      <c r="V567" s="16"/>
    </row>
    <row r="568" spans="2:22" s="2" customFormat="1" ht="15" customHeight="1" x14ac:dyDescent="0.25">
      <c r="B568" s="5" t="s">
        <v>587</v>
      </c>
      <c r="C568" s="6" t="s">
        <v>357</v>
      </c>
      <c r="D568" s="6" t="s">
        <v>603</v>
      </c>
      <c r="E568" s="7">
        <v>178289</v>
      </c>
      <c r="F568" s="7">
        <v>164393</v>
      </c>
      <c r="G568" s="7">
        <v>34547</v>
      </c>
      <c r="H568" s="7">
        <v>41633</v>
      </c>
      <c r="I568" s="7">
        <v>66116</v>
      </c>
      <c r="J568" s="7">
        <v>9723</v>
      </c>
      <c r="K568" s="7">
        <v>3726</v>
      </c>
      <c r="L568" s="7">
        <v>1453</v>
      </c>
      <c r="M568" s="8">
        <f t="shared" si="66"/>
        <v>157198</v>
      </c>
      <c r="N568" s="7">
        <v>5742</v>
      </c>
      <c r="O568" s="7">
        <v>13</v>
      </c>
      <c r="P568" s="9">
        <f t="shared" si="67"/>
        <v>162953</v>
      </c>
      <c r="Q568" s="10">
        <v>0.92205912871798035</v>
      </c>
      <c r="R568" s="10">
        <v>0.88170330194235202</v>
      </c>
      <c r="S568" s="23"/>
      <c r="V568" s="16"/>
    </row>
    <row r="569" spans="2:22" s="2" customFormat="1" ht="15" customHeight="1" x14ac:dyDescent="0.25">
      <c r="B569" s="5" t="s">
        <v>587</v>
      </c>
      <c r="C569" s="6" t="s">
        <v>37</v>
      </c>
      <c r="D569" s="6" t="s">
        <v>604</v>
      </c>
      <c r="E569" s="17">
        <v>2815</v>
      </c>
      <c r="F569" s="17">
        <v>951</v>
      </c>
      <c r="G569" s="17">
        <v>41</v>
      </c>
      <c r="H569" s="17">
        <v>534</v>
      </c>
      <c r="I569" s="17">
        <v>2</v>
      </c>
      <c r="J569" s="17"/>
      <c r="K569" s="17"/>
      <c r="L569" s="17"/>
      <c r="M569" s="8">
        <f t="shared" si="66"/>
        <v>577</v>
      </c>
      <c r="N569" s="17">
        <v>46</v>
      </c>
      <c r="O569" s="17"/>
      <c r="P569" s="9">
        <f t="shared" si="67"/>
        <v>623</v>
      </c>
      <c r="Q569" s="10">
        <v>0.33783303730017761</v>
      </c>
      <c r="R569" s="10">
        <v>0.20497335701598579</v>
      </c>
      <c r="S569" s="23"/>
      <c r="V569" s="16"/>
    </row>
    <row r="570" spans="2:22" s="2" customFormat="1" ht="15" customHeight="1" x14ac:dyDescent="0.25">
      <c r="B570" s="5" t="s">
        <v>587</v>
      </c>
      <c r="C570" s="6" t="s">
        <v>37</v>
      </c>
      <c r="D570" s="6" t="s">
        <v>605</v>
      </c>
      <c r="E570" s="7">
        <v>2608</v>
      </c>
      <c r="F570" s="7">
        <v>823</v>
      </c>
      <c r="G570" s="7">
        <v>36</v>
      </c>
      <c r="H570" s="7">
        <v>648</v>
      </c>
      <c r="I570" s="7">
        <v>49</v>
      </c>
      <c r="J570" s="7"/>
      <c r="K570" s="7"/>
      <c r="L570" s="7"/>
      <c r="M570" s="8">
        <f t="shared" si="66"/>
        <v>733</v>
      </c>
      <c r="N570" s="7">
        <v>55</v>
      </c>
      <c r="O570" s="7"/>
      <c r="P570" s="9">
        <f t="shared" si="67"/>
        <v>788</v>
      </c>
      <c r="Q570" s="10">
        <v>0.31556748466257667</v>
      </c>
      <c r="R570" s="10">
        <v>0.28105828220858897</v>
      </c>
      <c r="S570" s="23"/>
      <c r="V570" s="16"/>
    </row>
    <row r="571" spans="2:22" s="2" customFormat="1" ht="15" customHeight="1" x14ac:dyDescent="0.25">
      <c r="B571" s="5" t="s">
        <v>587</v>
      </c>
      <c r="C571" s="6" t="s">
        <v>37</v>
      </c>
      <c r="D571" s="6" t="s">
        <v>606</v>
      </c>
      <c r="E571" s="17">
        <v>2805</v>
      </c>
      <c r="F571" s="17">
        <v>2654</v>
      </c>
      <c r="G571" s="17">
        <v>617</v>
      </c>
      <c r="H571" s="17">
        <v>1535</v>
      </c>
      <c r="I571" s="17">
        <v>326</v>
      </c>
      <c r="J571" s="17">
        <v>6</v>
      </c>
      <c r="K571" s="17"/>
      <c r="L571" s="17"/>
      <c r="M571" s="8">
        <f t="shared" si="66"/>
        <v>2484</v>
      </c>
      <c r="N571" s="17">
        <v>130</v>
      </c>
      <c r="O571" s="17"/>
      <c r="P571" s="9">
        <f t="shared" si="67"/>
        <v>2614</v>
      </c>
      <c r="Q571" s="10">
        <v>0.94616755793226381</v>
      </c>
      <c r="R571" s="10">
        <v>0.88556149732620326</v>
      </c>
      <c r="S571" s="23"/>
      <c r="V571" s="16"/>
    </row>
    <row r="572" spans="2:22" s="2" customFormat="1" ht="15" customHeight="1" x14ac:dyDescent="0.25">
      <c r="B572" s="5" t="s">
        <v>587</v>
      </c>
      <c r="C572" s="6" t="s">
        <v>37</v>
      </c>
      <c r="D572" s="6" t="s">
        <v>607</v>
      </c>
      <c r="E572" s="7">
        <v>1654</v>
      </c>
      <c r="F572" s="7">
        <v>1273</v>
      </c>
      <c r="G572" s="7">
        <v>18</v>
      </c>
      <c r="H572" s="7">
        <v>900</v>
      </c>
      <c r="I572" s="7">
        <v>106</v>
      </c>
      <c r="J572" s="7"/>
      <c r="K572" s="7"/>
      <c r="L572" s="7"/>
      <c r="M572" s="8">
        <f t="shared" si="66"/>
        <v>1024</v>
      </c>
      <c r="N572" s="7">
        <v>79</v>
      </c>
      <c r="O572" s="7"/>
      <c r="P572" s="9">
        <f t="shared" si="67"/>
        <v>1103</v>
      </c>
      <c r="Q572" s="10">
        <v>0.76964933494558641</v>
      </c>
      <c r="R572" s="10">
        <v>0.61910519951632403</v>
      </c>
      <c r="S572" s="23"/>
      <c r="V572" s="16"/>
    </row>
    <row r="573" spans="2:22" s="2" customFormat="1" ht="15" customHeight="1" x14ac:dyDescent="0.25">
      <c r="B573" s="5" t="s">
        <v>587</v>
      </c>
      <c r="C573" s="6" t="s">
        <v>37</v>
      </c>
      <c r="D573" s="6" t="s">
        <v>608</v>
      </c>
      <c r="E573" s="17">
        <v>1179</v>
      </c>
      <c r="F573" s="17">
        <v>856</v>
      </c>
      <c r="G573" s="17">
        <v>11</v>
      </c>
      <c r="H573" s="17">
        <v>317</v>
      </c>
      <c r="I573" s="17">
        <v>417</v>
      </c>
      <c r="J573" s="17"/>
      <c r="K573" s="17"/>
      <c r="L573" s="17"/>
      <c r="M573" s="8">
        <f t="shared" si="66"/>
        <v>745</v>
      </c>
      <c r="N573" s="17">
        <v>65</v>
      </c>
      <c r="O573" s="17"/>
      <c r="P573" s="9">
        <f t="shared" si="67"/>
        <v>810</v>
      </c>
      <c r="Q573" s="10">
        <v>0.72603901611535204</v>
      </c>
      <c r="R573" s="10">
        <v>0.63189143341815102</v>
      </c>
      <c r="S573" s="23"/>
      <c r="V573" s="16"/>
    </row>
    <row r="574" spans="2:22" s="2" customFormat="1" ht="15" customHeight="1" x14ac:dyDescent="0.25">
      <c r="B574" s="5" t="s">
        <v>587</v>
      </c>
      <c r="C574" s="6" t="s">
        <v>37</v>
      </c>
      <c r="D574" s="6" t="s">
        <v>609</v>
      </c>
      <c r="E574" s="7">
        <v>1243</v>
      </c>
      <c r="F574" s="7">
        <v>690</v>
      </c>
      <c r="G574" s="7">
        <v>117</v>
      </c>
      <c r="H574" s="7">
        <v>512</v>
      </c>
      <c r="I574" s="7">
        <v>4</v>
      </c>
      <c r="J574" s="7"/>
      <c r="K574" s="7"/>
      <c r="L574" s="7"/>
      <c r="M574" s="8">
        <f t="shared" si="66"/>
        <v>633</v>
      </c>
      <c r="N574" s="7">
        <v>30</v>
      </c>
      <c r="O574" s="7"/>
      <c r="P574" s="9">
        <f t="shared" si="67"/>
        <v>663</v>
      </c>
      <c r="Q574" s="10">
        <v>0.55510860820595331</v>
      </c>
      <c r="R574" s="10">
        <v>0.5092518101367659</v>
      </c>
      <c r="S574" s="23"/>
      <c r="V574" s="16"/>
    </row>
    <row r="575" spans="2:22" s="2" customFormat="1" ht="15" customHeight="1" x14ac:dyDescent="0.25">
      <c r="B575" s="66" t="s">
        <v>587</v>
      </c>
      <c r="C575" s="78" t="s">
        <v>610</v>
      </c>
      <c r="D575" s="78" t="s">
        <v>611</v>
      </c>
      <c r="E575" s="79">
        <v>15112</v>
      </c>
      <c r="F575" s="79">
        <v>5934</v>
      </c>
      <c r="G575" s="79">
        <v>2539</v>
      </c>
      <c r="H575" s="79">
        <v>2799</v>
      </c>
      <c r="I575" s="79">
        <v>446</v>
      </c>
      <c r="J575" s="79">
        <v>6</v>
      </c>
      <c r="K575" s="79"/>
      <c r="L575" s="79"/>
      <c r="M575" s="70">
        <f t="shared" si="66"/>
        <v>5790</v>
      </c>
      <c r="N575" s="79">
        <v>72</v>
      </c>
      <c r="O575" s="79"/>
      <c r="P575" s="71">
        <f t="shared" si="67"/>
        <v>5862</v>
      </c>
      <c r="Q575" s="80">
        <v>0.39266807834833245</v>
      </c>
      <c r="R575" s="80">
        <v>0.38313922710428799</v>
      </c>
      <c r="S575" s="81"/>
      <c r="V575" s="16"/>
    </row>
    <row r="576" spans="2:22" s="2" customFormat="1" ht="15" customHeight="1" x14ac:dyDescent="0.25">
      <c r="B576" s="18" t="s">
        <v>160</v>
      </c>
      <c r="C576" s="18"/>
      <c r="D576" s="18"/>
      <c r="E576" s="20">
        <f>SUBTOTAL(9,E551:E575)</f>
        <v>309909</v>
      </c>
      <c r="F576" s="20">
        <f t="shared" ref="F576:P576" si="68">SUBTOTAL(9,F551:F575)</f>
        <v>251233</v>
      </c>
      <c r="G576" s="20">
        <f t="shared" si="68"/>
        <v>63941</v>
      </c>
      <c r="H576" s="20">
        <f t="shared" si="68"/>
        <v>81135</v>
      </c>
      <c r="I576" s="20">
        <f t="shared" si="68"/>
        <v>75175</v>
      </c>
      <c r="J576" s="20">
        <f t="shared" si="68"/>
        <v>10505</v>
      </c>
      <c r="K576" s="20">
        <f t="shared" si="68"/>
        <v>4042</v>
      </c>
      <c r="L576" s="20">
        <f t="shared" si="68"/>
        <v>1492</v>
      </c>
      <c r="M576" s="20">
        <f t="shared" si="68"/>
        <v>236290</v>
      </c>
      <c r="N576" s="20">
        <f t="shared" si="68"/>
        <v>8300</v>
      </c>
      <c r="O576" s="20">
        <f t="shared" si="68"/>
        <v>20</v>
      </c>
      <c r="P576" s="20">
        <f t="shared" si="68"/>
        <v>244610</v>
      </c>
      <c r="Q576" s="21">
        <f>IFERROR(F576/E576,0)</f>
        <v>0.81066700224904731</v>
      </c>
      <c r="R576" s="21">
        <f>IFERROR(M576/E576,0)</f>
        <v>0.76244962230848412</v>
      </c>
      <c r="S576" s="27"/>
      <c r="V576" s="16"/>
    </row>
    <row r="577" spans="2:22" s="2" customFormat="1" ht="15" customHeight="1" x14ac:dyDescent="0.25">
      <c r="B577" s="6" t="s">
        <v>612</v>
      </c>
      <c r="C577" s="6" t="s">
        <v>162</v>
      </c>
      <c r="D577" s="6" t="s">
        <v>613</v>
      </c>
      <c r="E577" s="7">
        <v>183798</v>
      </c>
      <c r="F577" s="7">
        <v>168285</v>
      </c>
      <c r="G577" s="7">
        <v>54736</v>
      </c>
      <c r="H577" s="7">
        <v>67625</v>
      </c>
      <c r="I577" s="7">
        <v>24794</v>
      </c>
      <c r="J577" s="7">
        <v>10932</v>
      </c>
      <c r="K577" s="7">
        <v>948</v>
      </c>
      <c r="L577" s="7">
        <v>21</v>
      </c>
      <c r="M577" s="62">
        <f t="shared" ref="M577:M587" si="69">+SUM(G577:L577)</f>
        <v>159056</v>
      </c>
      <c r="N577" s="7">
        <v>624</v>
      </c>
      <c r="O577" s="7">
        <v>6</v>
      </c>
      <c r="P577" s="9">
        <f t="shared" ref="P577:P587" si="70">+SUM(M577:O577)</f>
        <v>159686</v>
      </c>
      <c r="Q577" s="10">
        <v>0.91559755818888122</v>
      </c>
      <c r="R577" s="10">
        <v>0.86538482464444666</v>
      </c>
      <c r="S577" s="32"/>
      <c r="V577" s="16"/>
    </row>
    <row r="578" spans="2:22" s="2" customFormat="1" ht="15" customHeight="1" x14ac:dyDescent="0.25">
      <c r="B578" s="5" t="s">
        <v>612</v>
      </c>
      <c r="C578" s="6" t="s">
        <v>162</v>
      </c>
      <c r="D578" s="6" t="s">
        <v>614</v>
      </c>
      <c r="E578" s="7">
        <v>29174</v>
      </c>
      <c r="F578" s="7">
        <v>22078</v>
      </c>
      <c r="G578" s="7">
        <v>8779</v>
      </c>
      <c r="H578" s="7">
        <v>5995</v>
      </c>
      <c r="I578" s="7">
        <v>5967</v>
      </c>
      <c r="J578" s="7">
        <v>708</v>
      </c>
      <c r="K578" s="7">
        <v>77</v>
      </c>
      <c r="L578" s="7">
        <v>0</v>
      </c>
      <c r="M578" s="8">
        <f t="shared" si="69"/>
        <v>21526</v>
      </c>
      <c r="N578" s="7">
        <v>87</v>
      </c>
      <c r="O578" s="7">
        <v>0</v>
      </c>
      <c r="P578" s="9">
        <f t="shared" si="70"/>
        <v>21613</v>
      </c>
      <c r="Q578" s="10">
        <v>0.75676972646877361</v>
      </c>
      <c r="R578" s="10">
        <v>0.73784876945225197</v>
      </c>
      <c r="S578" s="23"/>
      <c r="V578" s="16"/>
    </row>
    <row r="579" spans="2:22" s="2" customFormat="1" ht="15" customHeight="1" x14ac:dyDescent="0.25">
      <c r="B579" s="5" t="s">
        <v>612</v>
      </c>
      <c r="C579" s="6" t="s">
        <v>162</v>
      </c>
      <c r="D579" s="6" t="s">
        <v>615</v>
      </c>
      <c r="E579" s="7">
        <v>25375</v>
      </c>
      <c r="F579" s="7">
        <v>22494</v>
      </c>
      <c r="G579" s="7">
        <v>2288</v>
      </c>
      <c r="H579" s="7">
        <v>13825</v>
      </c>
      <c r="I579" s="7">
        <v>2884</v>
      </c>
      <c r="J579" s="7">
        <v>357</v>
      </c>
      <c r="K579" s="7">
        <v>420</v>
      </c>
      <c r="L579" s="7">
        <v>68</v>
      </c>
      <c r="M579" s="8">
        <f t="shared" si="69"/>
        <v>19842</v>
      </c>
      <c r="N579" s="7">
        <v>82</v>
      </c>
      <c r="O579" s="7">
        <v>1</v>
      </c>
      <c r="P579" s="9">
        <f t="shared" si="70"/>
        <v>19925</v>
      </c>
      <c r="Q579" s="10">
        <v>0.88646305418719207</v>
      </c>
      <c r="R579" s="10">
        <v>0.78195073891625611</v>
      </c>
      <c r="S579" s="23"/>
      <c r="V579" s="16"/>
    </row>
    <row r="580" spans="2:22" s="2" customFormat="1" ht="15" customHeight="1" x14ac:dyDescent="0.25">
      <c r="B580" s="5" t="s">
        <v>612</v>
      </c>
      <c r="C580" s="6" t="s">
        <v>162</v>
      </c>
      <c r="D580" s="6" t="s">
        <v>616</v>
      </c>
      <c r="E580" s="7">
        <v>14864</v>
      </c>
      <c r="F580" s="7">
        <v>12141</v>
      </c>
      <c r="G580" s="7">
        <v>2777</v>
      </c>
      <c r="H580" s="7">
        <v>5277</v>
      </c>
      <c r="I580" s="7">
        <v>3045</v>
      </c>
      <c r="J580" s="7">
        <v>674</v>
      </c>
      <c r="K580" s="7">
        <v>0</v>
      </c>
      <c r="L580" s="7">
        <v>0</v>
      </c>
      <c r="M580" s="8">
        <f t="shared" si="69"/>
        <v>11773</v>
      </c>
      <c r="N580" s="7">
        <v>97</v>
      </c>
      <c r="O580" s="7">
        <v>0</v>
      </c>
      <c r="P580" s="9">
        <f t="shared" si="70"/>
        <v>11870</v>
      </c>
      <c r="Q580" s="10">
        <v>0.81680570505920347</v>
      </c>
      <c r="R580" s="10">
        <v>0.79204790096878364</v>
      </c>
      <c r="S580" s="23"/>
      <c r="V580" s="16"/>
    </row>
    <row r="581" spans="2:22" s="2" customFormat="1" ht="15" customHeight="1" x14ac:dyDescent="0.25">
      <c r="B581" s="5" t="s">
        <v>612</v>
      </c>
      <c r="C581" s="6" t="s">
        <v>162</v>
      </c>
      <c r="D581" s="6" t="s">
        <v>317</v>
      </c>
      <c r="E581" s="7">
        <v>2988</v>
      </c>
      <c r="F581" s="7">
        <v>2465</v>
      </c>
      <c r="G581" s="7">
        <v>366</v>
      </c>
      <c r="H581" s="7">
        <v>1778</v>
      </c>
      <c r="I581" s="7">
        <v>287</v>
      </c>
      <c r="J581" s="7">
        <v>9</v>
      </c>
      <c r="K581" s="7">
        <v>0</v>
      </c>
      <c r="L581" s="7">
        <v>0</v>
      </c>
      <c r="M581" s="8">
        <f t="shared" si="69"/>
        <v>2440</v>
      </c>
      <c r="N581" s="7">
        <v>12</v>
      </c>
      <c r="O581" s="7">
        <v>0</v>
      </c>
      <c r="P581" s="9">
        <f t="shared" si="70"/>
        <v>2452</v>
      </c>
      <c r="Q581" s="10">
        <v>0.82496653279785814</v>
      </c>
      <c r="R581" s="10">
        <v>0.81659973226238292</v>
      </c>
      <c r="S581" s="23"/>
      <c r="V581" s="16"/>
    </row>
    <row r="582" spans="2:22" s="2" customFormat="1" ht="15" customHeight="1" x14ac:dyDescent="0.25">
      <c r="B582" s="5" t="s">
        <v>612</v>
      </c>
      <c r="C582" s="6" t="s">
        <v>162</v>
      </c>
      <c r="D582" s="6" t="s">
        <v>617</v>
      </c>
      <c r="E582" s="7">
        <v>791</v>
      </c>
      <c r="F582" s="7">
        <v>621</v>
      </c>
      <c r="G582" s="7">
        <v>198</v>
      </c>
      <c r="H582" s="7">
        <v>420</v>
      </c>
      <c r="I582" s="7">
        <v>0</v>
      </c>
      <c r="J582" s="7">
        <v>0</v>
      </c>
      <c r="K582" s="7">
        <v>0</v>
      </c>
      <c r="L582" s="7">
        <v>0</v>
      </c>
      <c r="M582" s="8">
        <f t="shared" si="69"/>
        <v>618</v>
      </c>
      <c r="N582" s="7">
        <v>1</v>
      </c>
      <c r="O582" s="7">
        <v>0</v>
      </c>
      <c r="P582" s="9">
        <f t="shared" si="70"/>
        <v>619</v>
      </c>
      <c r="Q582" s="10">
        <v>0.78508217446270545</v>
      </c>
      <c r="R582" s="10">
        <v>0.78128950695322374</v>
      </c>
      <c r="S582" s="23"/>
      <c r="V582" s="16"/>
    </row>
    <row r="583" spans="2:22" s="2" customFormat="1" ht="15" customHeight="1" x14ac:dyDescent="0.25">
      <c r="B583" s="5" t="s">
        <v>612</v>
      </c>
      <c r="C583" s="6" t="s">
        <v>162</v>
      </c>
      <c r="D583" s="6" t="s">
        <v>618</v>
      </c>
      <c r="E583" s="7">
        <v>1928</v>
      </c>
      <c r="F583" s="7">
        <v>1647</v>
      </c>
      <c r="G583" s="7">
        <v>551</v>
      </c>
      <c r="H583" s="7">
        <v>940</v>
      </c>
      <c r="I583" s="7">
        <v>1</v>
      </c>
      <c r="J583" s="7">
        <v>0</v>
      </c>
      <c r="K583" s="7">
        <v>0</v>
      </c>
      <c r="L583" s="7">
        <v>0</v>
      </c>
      <c r="M583" s="8">
        <f t="shared" si="69"/>
        <v>1492</v>
      </c>
      <c r="N583" s="7">
        <v>15</v>
      </c>
      <c r="O583" s="7">
        <v>0</v>
      </c>
      <c r="P583" s="9">
        <f t="shared" si="70"/>
        <v>1507</v>
      </c>
      <c r="Q583" s="10">
        <v>0.85425311203319498</v>
      </c>
      <c r="R583" s="10">
        <v>0.77385892116182575</v>
      </c>
      <c r="S583" s="23"/>
      <c r="V583" s="16"/>
    </row>
    <row r="584" spans="2:22" s="2" customFormat="1" ht="15" customHeight="1" x14ac:dyDescent="0.25">
      <c r="B584" s="5" t="s">
        <v>612</v>
      </c>
      <c r="C584" s="6" t="s">
        <v>162</v>
      </c>
      <c r="D584" s="6" t="s">
        <v>619</v>
      </c>
      <c r="E584" s="7">
        <v>450</v>
      </c>
      <c r="F584" s="7">
        <v>405</v>
      </c>
      <c r="G584" s="7">
        <v>82</v>
      </c>
      <c r="H584" s="7">
        <v>326</v>
      </c>
      <c r="I584" s="7">
        <v>0</v>
      </c>
      <c r="J584" s="7">
        <v>0</v>
      </c>
      <c r="K584" s="7">
        <v>0</v>
      </c>
      <c r="L584" s="7">
        <v>0</v>
      </c>
      <c r="M584" s="8">
        <f t="shared" si="69"/>
        <v>408</v>
      </c>
      <c r="N584" s="7">
        <v>3</v>
      </c>
      <c r="O584" s="7">
        <v>0</v>
      </c>
      <c r="P584" s="9">
        <f t="shared" si="70"/>
        <v>411</v>
      </c>
      <c r="Q584" s="10">
        <v>0.9</v>
      </c>
      <c r="R584" s="10">
        <v>0.90666666666666662</v>
      </c>
      <c r="S584" s="23"/>
      <c r="V584" s="16"/>
    </row>
    <row r="585" spans="2:22" s="2" customFormat="1" ht="15" customHeight="1" x14ac:dyDescent="0.25">
      <c r="B585" s="5" t="s">
        <v>612</v>
      </c>
      <c r="C585" s="6" t="s">
        <v>162</v>
      </c>
      <c r="D585" s="6" t="s">
        <v>620</v>
      </c>
      <c r="E585" s="7">
        <v>3749</v>
      </c>
      <c r="F585" s="7">
        <v>3195</v>
      </c>
      <c r="G585" s="7">
        <v>1430</v>
      </c>
      <c r="H585" s="7">
        <v>1124</v>
      </c>
      <c r="I585" s="7">
        <v>34</v>
      </c>
      <c r="J585" s="7">
        <v>0</v>
      </c>
      <c r="K585" s="7">
        <v>0</v>
      </c>
      <c r="L585" s="7">
        <v>0</v>
      </c>
      <c r="M585" s="8">
        <f t="shared" si="69"/>
        <v>2588</v>
      </c>
      <c r="N585" s="7">
        <v>5</v>
      </c>
      <c r="O585" s="7">
        <v>0</v>
      </c>
      <c r="P585" s="9">
        <f t="shared" si="70"/>
        <v>2593</v>
      </c>
      <c r="Q585" s="10">
        <v>0.85222726060282739</v>
      </c>
      <c r="R585" s="10">
        <v>0.69031741797812751</v>
      </c>
      <c r="S585" s="23"/>
      <c r="V585" s="16"/>
    </row>
    <row r="586" spans="2:22" s="2" customFormat="1" ht="15" customHeight="1" x14ac:dyDescent="0.25">
      <c r="B586" s="5" t="s">
        <v>612</v>
      </c>
      <c r="C586" s="6" t="s">
        <v>162</v>
      </c>
      <c r="D586" s="6" t="s">
        <v>621</v>
      </c>
      <c r="E586" s="7">
        <v>4510</v>
      </c>
      <c r="F586" s="7">
        <v>4082</v>
      </c>
      <c r="G586" s="7">
        <v>950</v>
      </c>
      <c r="H586" s="7">
        <v>2222</v>
      </c>
      <c r="I586" s="7">
        <v>272</v>
      </c>
      <c r="J586" s="7">
        <v>1</v>
      </c>
      <c r="K586" s="7">
        <v>0</v>
      </c>
      <c r="L586" s="7">
        <v>0</v>
      </c>
      <c r="M586" s="8">
        <f t="shared" si="69"/>
        <v>3445</v>
      </c>
      <c r="N586" s="7">
        <v>5</v>
      </c>
      <c r="O586" s="7">
        <v>0</v>
      </c>
      <c r="P586" s="9">
        <f t="shared" si="70"/>
        <v>3450</v>
      </c>
      <c r="Q586" s="10">
        <v>0.90509977827051002</v>
      </c>
      <c r="R586" s="10">
        <v>0.76385809312638586</v>
      </c>
      <c r="S586" s="23"/>
      <c r="V586" s="16"/>
    </row>
    <row r="587" spans="2:22" s="2" customFormat="1" ht="15" customHeight="1" x14ac:dyDescent="0.25">
      <c r="B587" s="5" t="s">
        <v>612</v>
      </c>
      <c r="C587" s="6" t="s">
        <v>162</v>
      </c>
      <c r="D587" s="6" t="s">
        <v>622</v>
      </c>
      <c r="E587" s="7">
        <v>1205</v>
      </c>
      <c r="F587" s="7">
        <v>1022</v>
      </c>
      <c r="G587" s="7">
        <v>428</v>
      </c>
      <c r="H587" s="7">
        <v>360</v>
      </c>
      <c r="I587" s="7">
        <v>0</v>
      </c>
      <c r="J587" s="7">
        <v>0</v>
      </c>
      <c r="K587" s="7">
        <v>0</v>
      </c>
      <c r="L587" s="7">
        <v>0</v>
      </c>
      <c r="M587" s="8">
        <f t="shared" si="69"/>
        <v>788</v>
      </c>
      <c r="N587" s="7">
        <v>16</v>
      </c>
      <c r="O587" s="7">
        <v>0</v>
      </c>
      <c r="P587" s="9">
        <f t="shared" si="70"/>
        <v>804</v>
      </c>
      <c r="Q587" s="10">
        <v>0.84813278008298754</v>
      </c>
      <c r="R587" s="10">
        <v>0.65394190871369295</v>
      </c>
      <c r="S587" s="23"/>
      <c r="V587" s="16"/>
    </row>
    <row r="588" spans="2:22" s="2" customFormat="1" ht="15" customHeight="1" x14ac:dyDescent="0.25">
      <c r="B588" s="18" t="s">
        <v>160</v>
      </c>
      <c r="C588" s="19"/>
      <c r="D588" s="19"/>
      <c r="E588" s="24">
        <f>SUBTOTAL(9,E577:E587)</f>
        <v>268832</v>
      </c>
      <c r="F588" s="24">
        <f t="shared" ref="F588:P588" si="71">SUBTOTAL(9,F577:F587)</f>
        <v>238435</v>
      </c>
      <c r="G588" s="24">
        <f t="shared" si="71"/>
        <v>72585</v>
      </c>
      <c r="H588" s="24">
        <f t="shared" si="71"/>
        <v>99892</v>
      </c>
      <c r="I588" s="24">
        <f t="shared" si="71"/>
        <v>37284</v>
      </c>
      <c r="J588" s="24">
        <f t="shared" si="71"/>
        <v>12681</v>
      </c>
      <c r="K588" s="24">
        <f t="shared" si="71"/>
        <v>1445</v>
      </c>
      <c r="L588" s="24">
        <f t="shared" si="71"/>
        <v>89</v>
      </c>
      <c r="M588" s="24">
        <f t="shared" si="71"/>
        <v>223976</v>
      </c>
      <c r="N588" s="24">
        <f t="shared" si="71"/>
        <v>947</v>
      </c>
      <c r="O588" s="24">
        <f t="shared" si="71"/>
        <v>7</v>
      </c>
      <c r="P588" s="24">
        <f t="shared" si="71"/>
        <v>224930</v>
      </c>
      <c r="Q588" s="21">
        <f>IFERROR(F588/E588,0)</f>
        <v>0.88692938340673733</v>
      </c>
      <c r="R588" s="21">
        <f>IFERROR(M588/E588,0)</f>
        <v>0.8331448637067016</v>
      </c>
      <c r="S588" s="45"/>
      <c r="V588" s="16"/>
    </row>
    <row r="589" spans="2:22" s="2" customFormat="1" ht="15" customHeight="1" x14ac:dyDescent="0.25">
      <c r="B589" s="5" t="s">
        <v>623</v>
      </c>
      <c r="C589" s="6" t="s">
        <v>22</v>
      </c>
      <c r="D589" s="6" t="s">
        <v>624</v>
      </c>
      <c r="E589" s="7">
        <v>2533</v>
      </c>
      <c r="F589" s="7">
        <v>860</v>
      </c>
      <c r="G589" s="7">
        <v>58</v>
      </c>
      <c r="H589" s="7">
        <v>657</v>
      </c>
      <c r="I589" s="7">
        <v>10</v>
      </c>
      <c r="J589" s="7">
        <v>0</v>
      </c>
      <c r="K589" s="7">
        <v>0</v>
      </c>
      <c r="L589" s="7">
        <v>0</v>
      </c>
      <c r="M589" s="8">
        <f t="shared" ref="M589:M602" si="72">+SUM(G589:L589)</f>
        <v>725</v>
      </c>
      <c r="N589" s="7">
        <v>57</v>
      </c>
      <c r="O589" s="7">
        <v>0</v>
      </c>
      <c r="P589" s="9">
        <f t="shared" ref="P589:P602" si="73">+SUM(M589:O589)</f>
        <v>782</v>
      </c>
      <c r="Q589" s="10">
        <v>0.33951835767864191</v>
      </c>
      <c r="R589" s="10">
        <v>0.28622187129885512</v>
      </c>
      <c r="S589" s="32"/>
      <c r="V589" s="16"/>
    </row>
    <row r="590" spans="2:22" s="2" customFormat="1" ht="15" customHeight="1" x14ac:dyDescent="0.25">
      <c r="B590" s="5" t="s">
        <v>623</v>
      </c>
      <c r="C590" s="6" t="s">
        <v>239</v>
      </c>
      <c r="D590" s="6" t="s">
        <v>625</v>
      </c>
      <c r="E590" s="17">
        <v>12230</v>
      </c>
      <c r="F590" s="7">
        <v>8782</v>
      </c>
      <c r="G590" s="17">
        <v>468</v>
      </c>
      <c r="H590" s="17">
        <v>3952</v>
      </c>
      <c r="I590" s="17">
        <v>3225</v>
      </c>
      <c r="J590" s="17">
        <v>41</v>
      </c>
      <c r="K590" s="17">
        <v>0</v>
      </c>
      <c r="L590" s="17"/>
      <c r="M590" s="8">
        <f t="shared" si="72"/>
        <v>7686</v>
      </c>
      <c r="N590" s="17">
        <v>182</v>
      </c>
      <c r="O590" s="17">
        <v>0</v>
      </c>
      <c r="P590" s="9">
        <f t="shared" si="73"/>
        <v>7868</v>
      </c>
      <c r="Q590" s="10">
        <v>0.71807031888798034</v>
      </c>
      <c r="R590" s="10">
        <v>0.62845461978740802</v>
      </c>
      <c r="S590" s="23"/>
      <c r="V590" s="16"/>
    </row>
    <row r="591" spans="2:22" s="2" customFormat="1" x14ac:dyDescent="0.25">
      <c r="B591" s="5" t="s">
        <v>623</v>
      </c>
      <c r="C591" s="6" t="s">
        <v>239</v>
      </c>
      <c r="D591" s="6" t="s">
        <v>441</v>
      </c>
      <c r="E591" s="7">
        <v>4383</v>
      </c>
      <c r="F591" s="7">
        <v>414</v>
      </c>
      <c r="G591" s="7">
        <v>38</v>
      </c>
      <c r="H591" s="7">
        <v>277</v>
      </c>
      <c r="I591" s="7">
        <v>99</v>
      </c>
      <c r="J591" s="7">
        <v>0</v>
      </c>
      <c r="K591" s="7">
        <v>0</v>
      </c>
      <c r="L591" s="7">
        <v>0</v>
      </c>
      <c r="M591" s="8">
        <f t="shared" si="72"/>
        <v>414</v>
      </c>
      <c r="N591" s="7">
        <v>13</v>
      </c>
      <c r="O591" s="7">
        <v>0</v>
      </c>
      <c r="P591" s="9">
        <f t="shared" si="73"/>
        <v>427</v>
      </c>
      <c r="Q591" s="10">
        <v>9.4455852156057493E-2</v>
      </c>
      <c r="R591" s="10">
        <v>9.4455852156057493E-2</v>
      </c>
      <c r="S591" s="23"/>
      <c r="V591" s="16"/>
    </row>
    <row r="592" spans="2:22" s="2" customFormat="1" ht="15" customHeight="1" x14ac:dyDescent="0.25">
      <c r="B592" s="5" t="s">
        <v>623</v>
      </c>
      <c r="C592" s="6" t="s">
        <v>239</v>
      </c>
      <c r="D592" s="6" t="s">
        <v>626</v>
      </c>
      <c r="E592" s="17">
        <v>2220</v>
      </c>
      <c r="F592" s="7">
        <v>1053</v>
      </c>
      <c r="G592" s="17">
        <v>54</v>
      </c>
      <c r="H592" s="17">
        <v>407</v>
      </c>
      <c r="I592" s="17">
        <v>42</v>
      </c>
      <c r="J592" s="17">
        <v>1</v>
      </c>
      <c r="K592" s="17">
        <v>0</v>
      </c>
      <c r="L592" s="17">
        <v>0</v>
      </c>
      <c r="M592" s="8">
        <f t="shared" si="72"/>
        <v>504</v>
      </c>
      <c r="N592" s="17">
        <v>8</v>
      </c>
      <c r="O592" s="17">
        <v>0</v>
      </c>
      <c r="P592" s="9">
        <f t="shared" si="73"/>
        <v>512</v>
      </c>
      <c r="Q592" s="10">
        <v>0.47432432432432431</v>
      </c>
      <c r="R592" s="10">
        <v>0.22702702702702704</v>
      </c>
      <c r="S592" s="23"/>
      <c r="V592" s="16"/>
    </row>
    <row r="593" spans="2:22" s="2" customFormat="1" x14ac:dyDescent="0.25">
      <c r="B593" s="5" t="s">
        <v>623</v>
      </c>
      <c r="C593" s="6" t="s">
        <v>22</v>
      </c>
      <c r="D593" s="6" t="s">
        <v>627</v>
      </c>
      <c r="E593" s="7">
        <v>2352</v>
      </c>
      <c r="F593" s="7">
        <v>825</v>
      </c>
      <c r="G593" s="7">
        <v>114</v>
      </c>
      <c r="H593" s="7">
        <v>332</v>
      </c>
      <c r="I593" s="7">
        <v>18</v>
      </c>
      <c r="J593" s="7">
        <v>0</v>
      </c>
      <c r="K593" s="7">
        <v>0</v>
      </c>
      <c r="L593" s="7">
        <v>0</v>
      </c>
      <c r="M593" s="8">
        <f t="shared" si="72"/>
        <v>464</v>
      </c>
      <c r="N593" s="7">
        <v>11</v>
      </c>
      <c r="O593" s="7">
        <v>0</v>
      </c>
      <c r="P593" s="9">
        <f t="shared" si="73"/>
        <v>475</v>
      </c>
      <c r="Q593" s="10">
        <v>0.35076530612244899</v>
      </c>
      <c r="R593" s="10">
        <v>0.19727891156462585</v>
      </c>
      <c r="S593" s="23"/>
      <c r="V593" s="16"/>
    </row>
    <row r="594" spans="2:22" s="2" customFormat="1" ht="15" customHeight="1" x14ac:dyDescent="0.25">
      <c r="B594" s="5" t="s">
        <v>623</v>
      </c>
      <c r="C594" s="6" t="s">
        <v>239</v>
      </c>
      <c r="D594" s="6" t="s">
        <v>628</v>
      </c>
      <c r="E594" s="17">
        <v>1754</v>
      </c>
      <c r="F594" s="7">
        <v>689</v>
      </c>
      <c r="G594" s="17">
        <v>36</v>
      </c>
      <c r="H594" s="17">
        <v>612</v>
      </c>
      <c r="I594" s="17">
        <v>41</v>
      </c>
      <c r="J594" s="17">
        <v>0</v>
      </c>
      <c r="K594" s="17">
        <v>0</v>
      </c>
      <c r="L594" s="17">
        <v>0</v>
      </c>
      <c r="M594" s="8">
        <f t="shared" si="72"/>
        <v>689</v>
      </c>
      <c r="N594" s="17">
        <v>17</v>
      </c>
      <c r="O594" s="17">
        <v>0</v>
      </c>
      <c r="P594" s="9">
        <f t="shared" si="73"/>
        <v>706</v>
      </c>
      <c r="Q594" s="10">
        <v>0.39281641961231473</v>
      </c>
      <c r="R594" s="10">
        <v>0.39281641961231473</v>
      </c>
      <c r="S594" s="23"/>
      <c r="V594" s="16"/>
    </row>
    <row r="595" spans="2:22" s="2" customFormat="1" ht="15" customHeight="1" x14ac:dyDescent="0.25">
      <c r="B595" s="5" t="s">
        <v>623</v>
      </c>
      <c r="C595" s="6" t="s">
        <v>22</v>
      </c>
      <c r="D595" s="6" t="s">
        <v>629</v>
      </c>
      <c r="E595" s="7">
        <v>2780</v>
      </c>
      <c r="F595" s="7">
        <v>768</v>
      </c>
      <c r="G595" s="7">
        <v>37</v>
      </c>
      <c r="H595" s="7">
        <v>667</v>
      </c>
      <c r="I595" s="7">
        <v>64</v>
      </c>
      <c r="J595" s="7">
        <v>0</v>
      </c>
      <c r="K595" s="7">
        <v>0</v>
      </c>
      <c r="L595" s="7">
        <v>0</v>
      </c>
      <c r="M595" s="8">
        <f t="shared" si="72"/>
        <v>768</v>
      </c>
      <c r="N595" s="7">
        <v>20</v>
      </c>
      <c r="O595" s="7">
        <v>0</v>
      </c>
      <c r="P595" s="9">
        <f t="shared" si="73"/>
        <v>788</v>
      </c>
      <c r="Q595" s="10">
        <v>0.27625899280575539</v>
      </c>
      <c r="R595" s="10">
        <v>0.27625899280575539</v>
      </c>
      <c r="S595" s="23"/>
      <c r="V595" s="16"/>
    </row>
    <row r="596" spans="2:22" s="2" customFormat="1" ht="15" customHeight="1" x14ac:dyDescent="0.25">
      <c r="B596" s="5" t="s">
        <v>623</v>
      </c>
      <c r="C596" s="6" t="s">
        <v>239</v>
      </c>
      <c r="D596" s="6" t="s">
        <v>630</v>
      </c>
      <c r="E596" s="17">
        <v>2713</v>
      </c>
      <c r="F596" s="7">
        <v>599</v>
      </c>
      <c r="G596" s="17">
        <v>41</v>
      </c>
      <c r="H596" s="17">
        <v>190</v>
      </c>
      <c r="I596" s="17">
        <v>31</v>
      </c>
      <c r="J596" s="17">
        <v>0</v>
      </c>
      <c r="K596" s="17">
        <v>0</v>
      </c>
      <c r="L596" s="17">
        <v>0</v>
      </c>
      <c r="M596" s="8">
        <f t="shared" si="72"/>
        <v>262</v>
      </c>
      <c r="N596" s="17">
        <v>6</v>
      </c>
      <c r="O596" s="17">
        <v>0</v>
      </c>
      <c r="P596" s="9">
        <f t="shared" si="73"/>
        <v>268</v>
      </c>
      <c r="Q596" s="10">
        <v>0.22078879469222262</v>
      </c>
      <c r="R596" s="10">
        <v>9.6572060449686692E-2</v>
      </c>
      <c r="S596" s="23"/>
      <c r="V596" s="16"/>
    </row>
    <row r="597" spans="2:22" s="2" customFormat="1" ht="15" customHeight="1" x14ac:dyDescent="0.25">
      <c r="B597" s="5" t="s">
        <v>623</v>
      </c>
      <c r="C597" s="6" t="s">
        <v>22</v>
      </c>
      <c r="D597" s="6" t="s">
        <v>631</v>
      </c>
      <c r="E597" s="7">
        <v>1940</v>
      </c>
      <c r="F597" s="7">
        <v>1526</v>
      </c>
      <c r="G597" s="7">
        <v>8</v>
      </c>
      <c r="H597" s="7">
        <v>248</v>
      </c>
      <c r="I597" s="7">
        <v>18</v>
      </c>
      <c r="J597" s="7">
        <v>0</v>
      </c>
      <c r="K597" s="7">
        <v>0</v>
      </c>
      <c r="L597" s="7">
        <v>0</v>
      </c>
      <c r="M597" s="8">
        <f t="shared" si="72"/>
        <v>274</v>
      </c>
      <c r="N597" s="7">
        <v>9</v>
      </c>
      <c r="O597" s="7">
        <v>0</v>
      </c>
      <c r="P597" s="9">
        <f t="shared" si="73"/>
        <v>283</v>
      </c>
      <c r="Q597" s="10">
        <v>0.78659793814432988</v>
      </c>
      <c r="R597" s="10">
        <v>0.14123711340206185</v>
      </c>
      <c r="S597" s="23"/>
      <c r="V597" s="16"/>
    </row>
    <row r="598" spans="2:22" s="2" customFormat="1" ht="15" customHeight="1" x14ac:dyDescent="0.25">
      <c r="B598" s="5" t="s">
        <v>623</v>
      </c>
      <c r="C598" s="6" t="s">
        <v>22</v>
      </c>
      <c r="D598" s="6" t="s">
        <v>632</v>
      </c>
      <c r="E598" s="17">
        <v>2629</v>
      </c>
      <c r="F598" s="7">
        <v>762</v>
      </c>
      <c r="G598" s="17">
        <v>77</v>
      </c>
      <c r="H598" s="17">
        <v>685</v>
      </c>
      <c r="I598" s="17">
        <v>0</v>
      </c>
      <c r="J598" s="17">
        <v>0</v>
      </c>
      <c r="K598" s="17">
        <v>0</v>
      </c>
      <c r="L598" s="17">
        <v>0</v>
      </c>
      <c r="M598" s="8">
        <f t="shared" si="72"/>
        <v>762</v>
      </c>
      <c r="N598" s="17">
        <v>0</v>
      </c>
      <c r="O598" s="17">
        <v>0</v>
      </c>
      <c r="P598" s="9">
        <f t="shared" si="73"/>
        <v>762</v>
      </c>
      <c r="Q598" s="10">
        <v>0.28984404716622292</v>
      </c>
      <c r="R598" s="10">
        <v>0.28984404716622292</v>
      </c>
      <c r="S598" s="23"/>
      <c r="V598" s="16"/>
    </row>
    <row r="599" spans="2:22" s="2" customFormat="1" ht="15" customHeight="1" x14ac:dyDescent="0.25">
      <c r="B599" s="5" t="s">
        <v>623</v>
      </c>
      <c r="C599" s="6" t="s">
        <v>22</v>
      </c>
      <c r="D599" s="6" t="s">
        <v>633</v>
      </c>
      <c r="E599" s="7">
        <v>1813</v>
      </c>
      <c r="F599" s="7">
        <v>532</v>
      </c>
      <c r="G599" s="7">
        <v>145</v>
      </c>
      <c r="H599" s="7">
        <v>387</v>
      </c>
      <c r="I599" s="7">
        <v>0</v>
      </c>
      <c r="J599" s="7">
        <v>0</v>
      </c>
      <c r="K599" s="7">
        <v>0</v>
      </c>
      <c r="L599" s="7">
        <v>0</v>
      </c>
      <c r="M599" s="8">
        <f t="shared" si="72"/>
        <v>532</v>
      </c>
      <c r="N599" s="7">
        <v>5</v>
      </c>
      <c r="O599" s="7">
        <v>0</v>
      </c>
      <c r="P599" s="9">
        <f t="shared" si="73"/>
        <v>537</v>
      </c>
      <c r="Q599" s="10">
        <v>0.29343629343629346</v>
      </c>
      <c r="R599" s="10">
        <v>0.29343629343629346</v>
      </c>
      <c r="S599" s="23"/>
      <c r="V599" s="16"/>
    </row>
    <row r="600" spans="2:22" s="2" customFormat="1" ht="15" customHeight="1" x14ac:dyDescent="0.25">
      <c r="B600" s="5" t="s">
        <v>623</v>
      </c>
      <c r="C600" s="6" t="s">
        <v>22</v>
      </c>
      <c r="D600" s="6" t="s">
        <v>634</v>
      </c>
      <c r="E600" s="17">
        <v>4664</v>
      </c>
      <c r="F600" s="7">
        <v>2912</v>
      </c>
      <c r="G600" s="17">
        <v>1105</v>
      </c>
      <c r="H600" s="17">
        <v>1505</v>
      </c>
      <c r="I600" s="17">
        <v>2</v>
      </c>
      <c r="J600" s="17">
        <v>0</v>
      </c>
      <c r="K600" s="17">
        <v>0</v>
      </c>
      <c r="L600" s="17">
        <v>0</v>
      </c>
      <c r="M600" s="8">
        <f t="shared" si="72"/>
        <v>2612</v>
      </c>
      <c r="N600" s="17">
        <v>3</v>
      </c>
      <c r="O600" s="17">
        <v>0</v>
      </c>
      <c r="P600" s="9">
        <f t="shared" si="73"/>
        <v>2615</v>
      </c>
      <c r="Q600" s="10">
        <v>0.62435677530017153</v>
      </c>
      <c r="R600" s="10">
        <v>0.56003430531732423</v>
      </c>
      <c r="S600" s="23"/>
      <c r="V600" s="16"/>
    </row>
    <row r="601" spans="2:22" s="2" customFormat="1" ht="15" customHeight="1" x14ac:dyDescent="0.25">
      <c r="B601" s="5" t="s">
        <v>623</v>
      </c>
      <c r="C601" s="6" t="s">
        <v>239</v>
      </c>
      <c r="D601" s="6" t="s">
        <v>626</v>
      </c>
      <c r="E601" s="7">
        <v>2220</v>
      </c>
      <c r="F601" s="7">
        <v>781</v>
      </c>
      <c r="G601" s="7">
        <v>107</v>
      </c>
      <c r="H601" s="7">
        <v>605</v>
      </c>
      <c r="I601" s="7">
        <v>3</v>
      </c>
      <c r="J601" s="7">
        <v>1</v>
      </c>
      <c r="K601" s="7">
        <v>0</v>
      </c>
      <c r="L601" s="7">
        <v>0</v>
      </c>
      <c r="M601" s="8">
        <f t="shared" si="72"/>
        <v>716</v>
      </c>
      <c r="N601" s="7">
        <v>0</v>
      </c>
      <c r="O601" s="7">
        <v>0</v>
      </c>
      <c r="P601" s="9">
        <f t="shared" si="73"/>
        <v>716</v>
      </c>
      <c r="Q601" s="10">
        <v>0.35180180180180182</v>
      </c>
      <c r="R601" s="10">
        <v>0.3225225225225225</v>
      </c>
      <c r="S601" s="23" t="s">
        <v>635</v>
      </c>
      <c r="V601" s="16"/>
    </row>
    <row r="602" spans="2:22" s="2" customFormat="1" ht="15" customHeight="1" x14ac:dyDescent="0.25">
      <c r="B602" s="5" t="s">
        <v>623</v>
      </c>
      <c r="C602" s="6" t="s">
        <v>239</v>
      </c>
      <c r="D602" s="6" t="s">
        <v>399</v>
      </c>
      <c r="E602" s="7">
        <v>2007</v>
      </c>
      <c r="F602" s="7">
        <v>443</v>
      </c>
      <c r="G602" s="7">
        <v>81</v>
      </c>
      <c r="H602" s="7">
        <v>235</v>
      </c>
      <c r="I602" s="7">
        <v>2</v>
      </c>
      <c r="J602" s="17">
        <v>0</v>
      </c>
      <c r="K602" s="17">
        <v>0</v>
      </c>
      <c r="L602" s="17">
        <v>0</v>
      </c>
      <c r="M602" s="8">
        <f t="shared" si="72"/>
        <v>318</v>
      </c>
      <c r="N602" s="17">
        <v>0</v>
      </c>
      <c r="O602" s="17">
        <v>0</v>
      </c>
      <c r="P602" s="9">
        <f t="shared" si="73"/>
        <v>318</v>
      </c>
      <c r="Q602" s="10">
        <v>0.22072745391131041</v>
      </c>
      <c r="R602" s="10">
        <v>0.15844544095665172</v>
      </c>
      <c r="S602" s="23" t="s">
        <v>636</v>
      </c>
      <c r="V602" s="16"/>
    </row>
    <row r="603" spans="2:22" s="2" customFormat="1" ht="15" customHeight="1" x14ac:dyDescent="0.25">
      <c r="B603" s="18" t="s">
        <v>160</v>
      </c>
      <c r="C603" s="19"/>
      <c r="D603" s="19"/>
      <c r="E603" s="24">
        <f>SUBTOTAL(9,E589:E602)</f>
        <v>46238</v>
      </c>
      <c r="F603" s="24">
        <f t="shared" ref="F603:P603" si="74">SUBTOTAL(9,F589:F602)</f>
        <v>20946</v>
      </c>
      <c r="G603" s="24">
        <f t="shared" si="74"/>
        <v>2369</v>
      </c>
      <c r="H603" s="24">
        <f t="shared" si="74"/>
        <v>10759</v>
      </c>
      <c r="I603" s="24">
        <f t="shared" si="74"/>
        <v>3555</v>
      </c>
      <c r="J603" s="24">
        <f t="shared" si="74"/>
        <v>43</v>
      </c>
      <c r="K603" s="24">
        <f t="shared" si="74"/>
        <v>0</v>
      </c>
      <c r="L603" s="24">
        <f t="shared" si="74"/>
        <v>0</v>
      </c>
      <c r="M603" s="24">
        <f t="shared" si="74"/>
        <v>16726</v>
      </c>
      <c r="N603" s="24">
        <f t="shared" si="74"/>
        <v>331</v>
      </c>
      <c r="O603" s="24">
        <f t="shared" si="74"/>
        <v>0</v>
      </c>
      <c r="P603" s="24">
        <f t="shared" si="74"/>
        <v>17057</v>
      </c>
      <c r="Q603" s="21">
        <f>IFERROR(F603/E603,0)</f>
        <v>0.45300402266534018</v>
      </c>
      <c r="R603" s="21">
        <f>IFERROR(M603/E603,0)</f>
        <v>0.36173709935550846</v>
      </c>
      <c r="S603" s="45"/>
      <c r="V603" s="16"/>
    </row>
    <row r="604" spans="2:22" s="2" customFormat="1" ht="15" customHeight="1" x14ac:dyDescent="0.25">
      <c r="B604" s="5" t="s">
        <v>637</v>
      </c>
      <c r="C604" s="6" t="s">
        <v>37</v>
      </c>
      <c r="D604" s="6" t="s">
        <v>638</v>
      </c>
      <c r="E604" s="7">
        <v>5300</v>
      </c>
      <c r="F604" s="7">
        <v>5219</v>
      </c>
      <c r="G604" s="7">
        <v>779</v>
      </c>
      <c r="H604" s="7">
        <v>2928</v>
      </c>
      <c r="I604" s="7">
        <v>1344</v>
      </c>
      <c r="J604" s="7">
        <v>168</v>
      </c>
      <c r="K604" s="7">
        <v>0</v>
      </c>
      <c r="L604" s="7">
        <v>0</v>
      </c>
      <c r="M604" s="8">
        <f>+SUM(G604:L604)</f>
        <v>5219</v>
      </c>
      <c r="N604" s="7">
        <v>67</v>
      </c>
      <c r="O604" s="7"/>
      <c r="P604" s="9">
        <f>+SUM(M604:O604)</f>
        <v>5286</v>
      </c>
      <c r="Q604" s="10">
        <v>0.98471698113207551</v>
      </c>
      <c r="R604" s="10">
        <v>0.98471698113207551</v>
      </c>
      <c r="S604" s="32" t="s">
        <v>330</v>
      </c>
      <c r="V604" s="16"/>
    </row>
    <row r="605" spans="2:22" s="2" customFormat="1" ht="15" customHeight="1" x14ac:dyDescent="0.25">
      <c r="B605" s="18" t="s">
        <v>160</v>
      </c>
      <c r="C605" s="19"/>
      <c r="D605" s="19"/>
      <c r="E605" s="24">
        <f>SUBTOTAL(9,E604)</f>
        <v>5300</v>
      </c>
      <c r="F605" s="24">
        <f t="shared" ref="F605:P605" si="75">SUBTOTAL(9,F604)</f>
        <v>5219</v>
      </c>
      <c r="G605" s="24">
        <f t="shared" si="75"/>
        <v>779</v>
      </c>
      <c r="H605" s="24">
        <f t="shared" si="75"/>
        <v>2928</v>
      </c>
      <c r="I605" s="24">
        <f t="shared" si="75"/>
        <v>1344</v>
      </c>
      <c r="J605" s="24">
        <f t="shared" si="75"/>
        <v>168</v>
      </c>
      <c r="K605" s="24">
        <f t="shared" si="75"/>
        <v>0</v>
      </c>
      <c r="L605" s="24">
        <f t="shared" si="75"/>
        <v>0</v>
      </c>
      <c r="M605" s="24">
        <f t="shared" si="75"/>
        <v>5219</v>
      </c>
      <c r="N605" s="24">
        <f t="shared" si="75"/>
        <v>67</v>
      </c>
      <c r="O605" s="24">
        <f t="shared" si="75"/>
        <v>0</v>
      </c>
      <c r="P605" s="24">
        <f t="shared" si="75"/>
        <v>5286</v>
      </c>
      <c r="Q605" s="21">
        <f>IFERROR(F605/E605,0)</f>
        <v>0.98471698113207551</v>
      </c>
      <c r="R605" s="21">
        <f>IFERROR(M605/E605,0)</f>
        <v>0.98471698113207551</v>
      </c>
      <c r="S605" s="45"/>
      <c r="V605" s="16"/>
    </row>
    <row r="606" spans="2:22" s="2" customFormat="1" ht="15" customHeight="1" x14ac:dyDescent="0.25">
      <c r="B606" s="5" t="s">
        <v>639</v>
      </c>
      <c r="C606" s="6" t="s">
        <v>239</v>
      </c>
      <c r="D606" s="6" t="s">
        <v>439</v>
      </c>
      <c r="E606" s="17">
        <v>31698</v>
      </c>
      <c r="F606" s="17">
        <v>65</v>
      </c>
      <c r="G606" s="17">
        <v>63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8">
        <f t="shared" ref="M606:M610" si="76">+SUM(G606:L606)</f>
        <v>63</v>
      </c>
      <c r="N606" s="17">
        <v>2</v>
      </c>
      <c r="O606" s="17">
        <v>0</v>
      </c>
      <c r="P606" s="9">
        <f t="shared" ref="P606:P610" si="77">+SUM(M606:O606)</f>
        <v>65</v>
      </c>
      <c r="Q606" s="10">
        <v>2.0506025616758156E-3</v>
      </c>
      <c r="R606" s="10">
        <v>1.9875070982396364E-3</v>
      </c>
      <c r="S606" s="23"/>
      <c r="V606" s="16"/>
    </row>
    <row r="607" spans="2:22" s="2" customFormat="1" ht="15" customHeight="1" x14ac:dyDescent="0.25">
      <c r="B607" s="5" t="s">
        <v>639</v>
      </c>
      <c r="C607" s="6" t="s">
        <v>441</v>
      </c>
      <c r="D607" s="6" t="s">
        <v>442</v>
      </c>
      <c r="E607" s="7">
        <v>9567</v>
      </c>
      <c r="F607" s="7">
        <v>757</v>
      </c>
      <c r="G607" s="7">
        <v>755</v>
      </c>
      <c r="H607" s="7">
        <v>0</v>
      </c>
      <c r="I607" s="7">
        <v>0</v>
      </c>
      <c r="J607" s="7">
        <v>0</v>
      </c>
      <c r="K607" s="7">
        <v>0</v>
      </c>
      <c r="L607" s="7">
        <v>0</v>
      </c>
      <c r="M607" s="8">
        <f t="shared" si="76"/>
        <v>755</v>
      </c>
      <c r="N607" s="7">
        <v>2</v>
      </c>
      <c r="O607" s="7">
        <v>0</v>
      </c>
      <c r="P607" s="9">
        <f t="shared" si="77"/>
        <v>757</v>
      </c>
      <c r="Q607" s="10">
        <v>7.912616285146859E-2</v>
      </c>
      <c r="R607" s="10">
        <v>7.8917110902059162E-2</v>
      </c>
      <c r="S607" s="23"/>
      <c r="V607" s="16"/>
    </row>
    <row r="608" spans="2:22" s="2" customFormat="1" ht="15" customHeight="1" x14ac:dyDescent="0.25">
      <c r="B608" s="5" t="s">
        <v>639</v>
      </c>
      <c r="C608" s="6" t="s">
        <v>90</v>
      </c>
      <c r="D608" s="6" t="s">
        <v>445</v>
      </c>
      <c r="E608" s="17">
        <v>17597</v>
      </c>
      <c r="F608" s="17">
        <v>1087</v>
      </c>
      <c r="G608" s="17">
        <v>1047</v>
      </c>
      <c r="H608" s="17">
        <v>39</v>
      </c>
      <c r="I608" s="17">
        <v>0</v>
      </c>
      <c r="J608" s="17">
        <v>0</v>
      </c>
      <c r="K608" s="17">
        <v>0</v>
      </c>
      <c r="L608" s="17">
        <v>0</v>
      </c>
      <c r="M608" s="8">
        <f t="shared" si="76"/>
        <v>1086</v>
      </c>
      <c r="N608" s="17">
        <v>1</v>
      </c>
      <c r="O608" s="17">
        <v>0</v>
      </c>
      <c r="P608" s="9">
        <f t="shared" si="77"/>
        <v>1087</v>
      </c>
      <c r="Q608" s="10">
        <v>6.1771892936295959E-2</v>
      </c>
      <c r="R608" s="10">
        <v>6.1715065067909303E-2</v>
      </c>
      <c r="S608" s="23"/>
      <c r="V608" s="16"/>
    </row>
    <row r="609" spans="2:22" s="2" customFormat="1" ht="15" customHeight="1" x14ac:dyDescent="0.25">
      <c r="B609" s="5" t="s">
        <v>639</v>
      </c>
      <c r="C609" s="6" t="s">
        <v>90</v>
      </c>
      <c r="D609" s="6" t="s">
        <v>445</v>
      </c>
      <c r="E609" s="7">
        <v>17597</v>
      </c>
      <c r="F609" s="7">
        <v>492</v>
      </c>
      <c r="G609" s="7">
        <v>376</v>
      </c>
      <c r="H609" s="7">
        <v>100</v>
      </c>
      <c r="I609" s="7">
        <v>8</v>
      </c>
      <c r="J609" s="7">
        <v>1</v>
      </c>
      <c r="K609" s="7">
        <v>0</v>
      </c>
      <c r="L609" s="7">
        <v>0</v>
      </c>
      <c r="M609" s="8">
        <f t="shared" si="76"/>
        <v>485</v>
      </c>
      <c r="N609" s="7">
        <v>7</v>
      </c>
      <c r="O609" s="7">
        <v>0</v>
      </c>
      <c r="P609" s="9">
        <f t="shared" si="77"/>
        <v>492</v>
      </c>
      <c r="Q609" s="10">
        <v>2.7959311246235154E-2</v>
      </c>
      <c r="R609" s="10">
        <v>2.7561516167528555E-2</v>
      </c>
      <c r="S609" s="23"/>
      <c r="V609" s="16"/>
    </row>
    <row r="610" spans="2:22" s="2" customFormat="1" ht="15" customHeight="1" x14ac:dyDescent="0.25">
      <c r="B610" s="5" t="s">
        <v>639</v>
      </c>
      <c r="C610" s="6" t="s">
        <v>90</v>
      </c>
      <c r="D610" s="6" t="s">
        <v>445</v>
      </c>
      <c r="E610" s="7">
        <v>17597</v>
      </c>
      <c r="F610" s="7">
        <v>192</v>
      </c>
      <c r="G610" s="7">
        <v>152</v>
      </c>
      <c r="H610" s="7">
        <v>37</v>
      </c>
      <c r="I610" s="7">
        <v>0</v>
      </c>
      <c r="J610" s="7">
        <v>0</v>
      </c>
      <c r="K610" s="7">
        <v>0</v>
      </c>
      <c r="L610" s="7">
        <v>0</v>
      </c>
      <c r="M610" s="8">
        <f t="shared" si="76"/>
        <v>189</v>
      </c>
      <c r="N610" s="7">
        <v>3</v>
      </c>
      <c r="O610" s="7">
        <v>0</v>
      </c>
      <c r="P610" s="9">
        <f t="shared" si="77"/>
        <v>192</v>
      </c>
      <c r="Q610" s="10">
        <v>1.0910950730238109E-2</v>
      </c>
      <c r="R610" s="10">
        <v>1.0740467125078139E-2</v>
      </c>
      <c r="S610" s="23"/>
      <c r="V610" s="16"/>
    </row>
    <row r="611" spans="2:22" s="2" customFormat="1" ht="15" customHeight="1" x14ac:dyDescent="0.25">
      <c r="B611" s="18" t="s">
        <v>160</v>
      </c>
      <c r="C611" s="19"/>
      <c r="D611" s="19"/>
      <c r="E611" s="24">
        <f>SUBTOTAL(9,E606:E610)</f>
        <v>94056</v>
      </c>
      <c r="F611" s="24">
        <f t="shared" ref="F611:P611" si="78">SUBTOTAL(9,F606:F610)</f>
        <v>2593</v>
      </c>
      <c r="G611" s="24">
        <f t="shared" si="78"/>
        <v>2393</v>
      </c>
      <c r="H611" s="24">
        <f t="shared" si="78"/>
        <v>176</v>
      </c>
      <c r="I611" s="24">
        <f t="shared" si="78"/>
        <v>8</v>
      </c>
      <c r="J611" s="24">
        <f t="shared" si="78"/>
        <v>1</v>
      </c>
      <c r="K611" s="24">
        <f t="shared" si="78"/>
        <v>0</v>
      </c>
      <c r="L611" s="24">
        <f t="shared" si="78"/>
        <v>0</v>
      </c>
      <c r="M611" s="24">
        <f t="shared" si="78"/>
        <v>2578</v>
      </c>
      <c r="N611" s="24">
        <f t="shared" si="78"/>
        <v>15</v>
      </c>
      <c r="O611" s="24">
        <f t="shared" si="78"/>
        <v>0</v>
      </c>
      <c r="P611" s="24">
        <f t="shared" si="78"/>
        <v>2593</v>
      </c>
      <c r="Q611" s="21">
        <f>IFERROR(F611/E611,0)</f>
        <v>2.7568682487029005E-2</v>
      </c>
      <c r="R611" s="21">
        <f>IFERROR(M611/E611,0)</f>
        <v>2.7409203027983327E-2</v>
      </c>
      <c r="S611" s="45"/>
      <c r="V611" s="16"/>
    </row>
    <row r="612" spans="2:22" s="2" customFormat="1" ht="15" customHeight="1" x14ac:dyDescent="0.25">
      <c r="B612" s="5" t="s">
        <v>640</v>
      </c>
      <c r="C612" s="6" t="s">
        <v>37</v>
      </c>
      <c r="D612" s="6" t="s">
        <v>641</v>
      </c>
      <c r="E612" s="7">
        <v>3504</v>
      </c>
      <c r="F612" s="7">
        <v>1537</v>
      </c>
      <c r="G612" s="7">
        <v>45</v>
      </c>
      <c r="H612" s="7">
        <v>1066</v>
      </c>
      <c r="I612" s="7">
        <v>131</v>
      </c>
      <c r="J612" s="7">
        <v>1</v>
      </c>
      <c r="K612" s="7">
        <v>0</v>
      </c>
      <c r="L612" s="7">
        <v>0</v>
      </c>
      <c r="M612" s="8">
        <f t="shared" ref="M612:M616" si="79">+SUM(G612:L612)</f>
        <v>1243</v>
      </c>
      <c r="N612" s="7">
        <v>16</v>
      </c>
      <c r="O612" s="7">
        <v>0</v>
      </c>
      <c r="P612" s="9">
        <f t="shared" ref="P612:P616" si="80">+SUM(M612:O612)</f>
        <v>1259</v>
      </c>
      <c r="Q612" s="10">
        <v>0.43864155251141551</v>
      </c>
      <c r="R612" s="10">
        <v>0.35473744292237441</v>
      </c>
      <c r="S612" s="32" t="s">
        <v>642</v>
      </c>
      <c r="V612" s="16"/>
    </row>
    <row r="613" spans="2:22" s="2" customFormat="1" ht="15" customHeight="1" x14ac:dyDescent="0.25">
      <c r="B613" s="5" t="s">
        <v>640</v>
      </c>
      <c r="C613" s="6" t="s">
        <v>37</v>
      </c>
      <c r="D613" s="6" t="s">
        <v>643</v>
      </c>
      <c r="E613" s="17">
        <v>5244</v>
      </c>
      <c r="F613" s="17">
        <v>3520</v>
      </c>
      <c r="G613" s="17">
        <v>484</v>
      </c>
      <c r="H613" s="17">
        <v>1977</v>
      </c>
      <c r="I613" s="17">
        <v>606</v>
      </c>
      <c r="J613" s="17">
        <v>2</v>
      </c>
      <c r="K613" s="17">
        <v>0</v>
      </c>
      <c r="L613" s="17">
        <v>0</v>
      </c>
      <c r="M613" s="8">
        <f t="shared" si="79"/>
        <v>3069</v>
      </c>
      <c r="N613" s="7">
        <v>38</v>
      </c>
      <c r="O613" s="17">
        <v>0</v>
      </c>
      <c r="P613" s="9">
        <f t="shared" si="80"/>
        <v>3107</v>
      </c>
      <c r="Q613" s="10">
        <v>0.67124332570556822</v>
      </c>
      <c r="R613" s="10">
        <v>0.58524027459954231</v>
      </c>
      <c r="S613" s="32" t="s">
        <v>644</v>
      </c>
      <c r="V613" s="16"/>
    </row>
    <row r="614" spans="2:22" s="2" customFormat="1" ht="15" customHeight="1" x14ac:dyDescent="0.25">
      <c r="B614" s="5" t="s">
        <v>640</v>
      </c>
      <c r="C614" s="6" t="s">
        <v>22</v>
      </c>
      <c r="D614" s="6" t="s">
        <v>645</v>
      </c>
      <c r="E614" s="7">
        <v>2118</v>
      </c>
      <c r="F614" s="7">
        <v>1725</v>
      </c>
      <c r="G614" s="7">
        <v>249</v>
      </c>
      <c r="H614" s="7">
        <v>1450</v>
      </c>
      <c r="I614" s="7">
        <v>6</v>
      </c>
      <c r="J614" s="7">
        <v>1</v>
      </c>
      <c r="K614" s="7">
        <v>0</v>
      </c>
      <c r="L614" s="7">
        <v>0</v>
      </c>
      <c r="M614" s="8">
        <f t="shared" si="79"/>
        <v>1706</v>
      </c>
      <c r="N614" s="7">
        <v>4</v>
      </c>
      <c r="O614" s="7">
        <v>0</v>
      </c>
      <c r="P614" s="9">
        <f t="shared" si="80"/>
        <v>1710</v>
      </c>
      <c r="Q614" s="10">
        <v>0.81444759206798867</v>
      </c>
      <c r="R614" s="10">
        <v>0.80547686496694992</v>
      </c>
      <c r="S614" s="32" t="s">
        <v>646</v>
      </c>
      <c r="V614" s="16"/>
    </row>
    <row r="615" spans="2:22" s="2" customFormat="1" ht="15" customHeight="1" x14ac:dyDescent="0.25">
      <c r="B615" s="5" t="s">
        <v>640</v>
      </c>
      <c r="C615" s="6" t="s">
        <v>22</v>
      </c>
      <c r="D615" s="6" t="s">
        <v>647</v>
      </c>
      <c r="E615" s="17">
        <v>4036</v>
      </c>
      <c r="F615" s="17">
        <v>2260</v>
      </c>
      <c r="G615" s="17">
        <v>1070</v>
      </c>
      <c r="H615" s="17">
        <v>776</v>
      </c>
      <c r="I615" s="17">
        <v>41</v>
      </c>
      <c r="J615" s="17">
        <v>1</v>
      </c>
      <c r="K615" s="17">
        <v>0</v>
      </c>
      <c r="L615" s="17">
        <v>0</v>
      </c>
      <c r="M615" s="8">
        <f t="shared" si="79"/>
        <v>1888</v>
      </c>
      <c r="N615" s="17">
        <v>13</v>
      </c>
      <c r="O615" s="17">
        <v>0</v>
      </c>
      <c r="P615" s="9">
        <f t="shared" si="80"/>
        <v>1901</v>
      </c>
      <c r="Q615" s="10">
        <v>0.55996035678889988</v>
      </c>
      <c r="R615" s="10">
        <v>0.46778989098116946</v>
      </c>
      <c r="S615" s="32" t="s">
        <v>648</v>
      </c>
      <c r="V615" s="16"/>
    </row>
    <row r="616" spans="2:22" s="2" customFormat="1" ht="15" customHeight="1" x14ac:dyDescent="0.25">
      <c r="B616" s="5" t="s">
        <v>640</v>
      </c>
      <c r="C616" s="6" t="s">
        <v>37</v>
      </c>
      <c r="D616" s="6" t="s">
        <v>388</v>
      </c>
      <c r="E616" s="7">
        <v>1926</v>
      </c>
      <c r="F616" s="7">
        <v>137</v>
      </c>
      <c r="G616" s="7">
        <v>0</v>
      </c>
      <c r="H616" s="7">
        <v>137</v>
      </c>
      <c r="I616" s="7">
        <v>0</v>
      </c>
      <c r="J616" s="7">
        <v>0</v>
      </c>
      <c r="K616" s="7">
        <v>0</v>
      </c>
      <c r="L616" s="7">
        <v>0</v>
      </c>
      <c r="M616" s="8">
        <f t="shared" si="79"/>
        <v>137</v>
      </c>
      <c r="N616" s="7">
        <v>0</v>
      </c>
      <c r="O616" s="7">
        <v>0</v>
      </c>
      <c r="P616" s="9">
        <f t="shared" si="80"/>
        <v>137</v>
      </c>
      <c r="Q616" s="10">
        <v>7.1131879543094495E-2</v>
      </c>
      <c r="R616" s="10">
        <v>7.1131879543094495E-2</v>
      </c>
      <c r="S616" s="32" t="s">
        <v>649</v>
      </c>
      <c r="V616" s="16"/>
    </row>
    <row r="617" spans="2:22" s="2" customFormat="1" ht="15" customHeight="1" x14ac:dyDescent="0.25">
      <c r="B617" s="18" t="s">
        <v>160</v>
      </c>
      <c r="C617" s="19"/>
      <c r="D617" s="19"/>
      <c r="E617" s="24">
        <f>SUBTOTAL(9,E612:E616)</f>
        <v>16828</v>
      </c>
      <c r="F617" s="24">
        <f t="shared" ref="F617:P617" si="81">SUBTOTAL(9,F612:F616)</f>
        <v>9179</v>
      </c>
      <c r="G617" s="24">
        <f t="shared" si="81"/>
        <v>1848</v>
      </c>
      <c r="H617" s="24">
        <f t="shared" si="81"/>
        <v>5406</v>
      </c>
      <c r="I617" s="24">
        <f t="shared" si="81"/>
        <v>784</v>
      </c>
      <c r="J617" s="24">
        <f t="shared" si="81"/>
        <v>5</v>
      </c>
      <c r="K617" s="24">
        <f t="shared" si="81"/>
        <v>0</v>
      </c>
      <c r="L617" s="24">
        <f t="shared" si="81"/>
        <v>0</v>
      </c>
      <c r="M617" s="24">
        <f t="shared" si="81"/>
        <v>8043</v>
      </c>
      <c r="N617" s="24">
        <f t="shared" si="81"/>
        <v>71</v>
      </c>
      <c r="O617" s="24">
        <f t="shared" si="81"/>
        <v>0</v>
      </c>
      <c r="P617" s="24">
        <f t="shared" si="81"/>
        <v>8114</v>
      </c>
      <c r="Q617" s="21">
        <f>IFERROR(F617/E617,0)</f>
        <v>0.54545994770620398</v>
      </c>
      <c r="R617" s="21">
        <f>IFERROR(M617/E617,0)</f>
        <v>0.47795341098169719</v>
      </c>
      <c r="S617" s="45"/>
      <c r="V617" s="16"/>
    </row>
    <row r="618" spans="2:22" s="2" customFormat="1" ht="15" customHeight="1" x14ac:dyDescent="0.25">
      <c r="B618" s="5" t="s">
        <v>650</v>
      </c>
      <c r="C618" s="6" t="s">
        <v>37</v>
      </c>
      <c r="D618" s="6" t="s">
        <v>407</v>
      </c>
      <c r="E618" s="7">
        <v>1350</v>
      </c>
      <c r="F618" s="7">
        <v>1307</v>
      </c>
      <c r="G618" s="17">
        <v>18</v>
      </c>
      <c r="H618" s="17">
        <v>1262</v>
      </c>
      <c r="I618" s="17"/>
      <c r="J618" s="7"/>
      <c r="K618" s="7"/>
      <c r="L618" s="7"/>
      <c r="M618" s="8">
        <f t="shared" ref="M618:M621" si="82">+SUM(G618:L618)</f>
        <v>1280</v>
      </c>
      <c r="N618" s="17">
        <v>27</v>
      </c>
      <c r="O618" s="7"/>
      <c r="P618" s="9">
        <f t="shared" ref="P618:P621" si="83">+SUM(M618:O618)</f>
        <v>1307</v>
      </c>
      <c r="Q618" s="10">
        <v>0.9681481481481482</v>
      </c>
      <c r="R618" s="10">
        <v>0.94814814814814818</v>
      </c>
      <c r="S618" s="32"/>
      <c r="V618" s="16"/>
    </row>
    <row r="619" spans="2:22" s="2" customFormat="1" ht="15" customHeight="1" x14ac:dyDescent="0.25">
      <c r="B619" s="5" t="s">
        <v>650</v>
      </c>
      <c r="C619" s="6" t="s">
        <v>174</v>
      </c>
      <c r="D619" s="6" t="s">
        <v>651</v>
      </c>
      <c r="E619" s="17">
        <v>53739</v>
      </c>
      <c r="F619" s="17">
        <v>7500</v>
      </c>
      <c r="G619" s="7">
        <v>3043</v>
      </c>
      <c r="H619" s="7">
        <v>3090</v>
      </c>
      <c r="I619" s="7">
        <v>836</v>
      </c>
      <c r="J619" s="17"/>
      <c r="K619" s="17"/>
      <c r="L619" s="17"/>
      <c r="M619" s="8">
        <f t="shared" si="82"/>
        <v>6969</v>
      </c>
      <c r="N619" s="7">
        <v>91</v>
      </c>
      <c r="O619" s="17"/>
      <c r="P619" s="9">
        <f t="shared" si="83"/>
        <v>7060</v>
      </c>
      <c r="Q619" s="10">
        <v>0.13956344554234354</v>
      </c>
      <c r="R619" s="10">
        <v>0.12968235359794564</v>
      </c>
      <c r="S619" s="23" t="s">
        <v>652</v>
      </c>
      <c r="V619" s="16"/>
    </row>
    <row r="620" spans="2:22" s="2" customFormat="1" ht="15" customHeight="1" x14ac:dyDescent="0.25">
      <c r="B620" s="5" t="s">
        <v>650</v>
      </c>
      <c r="C620" s="6" t="s">
        <v>37</v>
      </c>
      <c r="D620" s="6" t="s">
        <v>407</v>
      </c>
      <c r="E620" s="17">
        <v>390</v>
      </c>
      <c r="F620" s="17">
        <v>382</v>
      </c>
      <c r="G620" s="7">
        <v>2</v>
      </c>
      <c r="H620" s="7">
        <v>381</v>
      </c>
      <c r="I620" s="7"/>
      <c r="J620" s="17"/>
      <c r="K620" s="17"/>
      <c r="L620" s="17"/>
      <c r="M620" s="8">
        <f t="shared" si="82"/>
        <v>383</v>
      </c>
      <c r="N620" s="7">
        <v>1</v>
      </c>
      <c r="O620" s="17"/>
      <c r="P620" s="9">
        <f t="shared" si="83"/>
        <v>384</v>
      </c>
      <c r="Q620" s="10">
        <v>0.97948717948717945</v>
      </c>
      <c r="R620" s="10">
        <v>0.982051282051282</v>
      </c>
      <c r="S620" s="23"/>
      <c r="V620" s="16"/>
    </row>
    <row r="621" spans="2:22" s="2" customFormat="1" ht="15" customHeight="1" x14ac:dyDescent="0.25">
      <c r="B621" s="5" t="s">
        <v>650</v>
      </c>
      <c r="C621" s="6" t="s">
        <v>37</v>
      </c>
      <c r="D621" s="6" t="s">
        <v>407</v>
      </c>
      <c r="E621" s="17">
        <v>650</v>
      </c>
      <c r="F621" s="17">
        <v>650</v>
      </c>
      <c r="G621" s="17">
        <v>6</v>
      </c>
      <c r="H621" s="17">
        <v>608</v>
      </c>
      <c r="I621" s="17"/>
      <c r="J621" s="7">
        <v>1</v>
      </c>
      <c r="K621" s="7"/>
      <c r="L621" s="7"/>
      <c r="M621" s="8">
        <f t="shared" si="82"/>
        <v>615</v>
      </c>
      <c r="N621" s="7">
        <v>10</v>
      </c>
      <c r="O621" s="7">
        <v>1</v>
      </c>
      <c r="P621" s="9">
        <f t="shared" si="83"/>
        <v>626</v>
      </c>
      <c r="Q621" s="10">
        <v>1</v>
      </c>
      <c r="R621" s="10">
        <v>0.94615384615384612</v>
      </c>
      <c r="S621" s="23"/>
      <c r="V621" s="16"/>
    </row>
    <row r="622" spans="2:22" s="2" customFormat="1" ht="15" customHeight="1" x14ac:dyDescent="0.25">
      <c r="B622" s="18" t="s">
        <v>160</v>
      </c>
      <c r="C622" s="19"/>
      <c r="D622" s="19"/>
      <c r="E622" s="24">
        <f>SUBTOTAL(9,E618:E621)</f>
        <v>56129</v>
      </c>
      <c r="F622" s="24">
        <f t="shared" ref="F622:P622" si="84">SUBTOTAL(9,F618:F621)</f>
        <v>9839</v>
      </c>
      <c r="G622" s="24">
        <f t="shared" si="84"/>
        <v>3069</v>
      </c>
      <c r="H622" s="24">
        <f t="shared" si="84"/>
        <v>5341</v>
      </c>
      <c r="I622" s="24">
        <f t="shared" si="84"/>
        <v>836</v>
      </c>
      <c r="J622" s="24">
        <f t="shared" si="84"/>
        <v>1</v>
      </c>
      <c r="K622" s="24">
        <f t="shared" si="84"/>
        <v>0</v>
      </c>
      <c r="L622" s="24">
        <f t="shared" si="84"/>
        <v>0</v>
      </c>
      <c r="M622" s="24">
        <f t="shared" si="84"/>
        <v>9247</v>
      </c>
      <c r="N622" s="24">
        <f t="shared" si="84"/>
        <v>129</v>
      </c>
      <c r="O622" s="24">
        <f t="shared" si="84"/>
        <v>1</v>
      </c>
      <c r="P622" s="24">
        <f t="shared" si="84"/>
        <v>9377</v>
      </c>
      <c r="Q622" s="21">
        <f>IFERROR(F622/E622,0)</f>
        <v>0.1752926294785227</v>
      </c>
      <c r="R622" s="21">
        <f>IFERROR(M622/E622,0)</f>
        <v>0.16474549698017069</v>
      </c>
      <c r="S622" s="45"/>
      <c r="V622" s="16"/>
    </row>
    <row r="623" spans="2:22" s="2" customFormat="1" ht="15" customHeight="1" x14ac:dyDescent="0.25">
      <c r="B623" s="5" t="s">
        <v>653</v>
      </c>
      <c r="C623" s="6" t="s">
        <v>357</v>
      </c>
      <c r="D623" s="6" t="s">
        <v>588</v>
      </c>
      <c r="E623" s="7">
        <v>19228</v>
      </c>
      <c r="F623" s="7">
        <v>18961</v>
      </c>
      <c r="G623" s="7">
        <v>4679</v>
      </c>
      <c r="H623" s="7">
        <v>9400</v>
      </c>
      <c r="I623" s="7">
        <v>3901</v>
      </c>
      <c r="J623" s="7">
        <v>614</v>
      </c>
      <c r="K623" s="7">
        <v>1</v>
      </c>
      <c r="L623" s="7">
        <v>3</v>
      </c>
      <c r="M623" s="8">
        <f t="shared" ref="M623:M658" si="85">+SUM(G623:L623)</f>
        <v>18598</v>
      </c>
      <c r="N623" s="7">
        <v>306</v>
      </c>
      <c r="O623" s="7"/>
      <c r="P623" s="9">
        <f t="shared" ref="P623:P658" si="86">+SUM(M623:O623)</f>
        <v>18904</v>
      </c>
      <c r="Q623" s="10">
        <v>0.9861140004160599</v>
      </c>
      <c r="R623" s="10">
        <v>0.96723528188059082</v>
      </c>
      <c r="S623" s="32"/>
      <c r="V623" s="16"/>
    </row>
    <row r="624" spans="2:22" s="2" customFormat="1" ht="15" customHeight="1" x14ac:dyDescent="0.25">
      <c r="B624" s="5" t="s">
        <v>653</v>
      </c>
      <c r="C624" s="6" t="s">
        <v>26</v>
      </c>
      <c r="D624" s="6" t="s">
        <v>654</v>
      </c>
      <c r="E624" s="17">
        <v>2320</v>
      </c>
      <c r="F624" s="17">
        <v>1929</v>
      </c>
      <c r="G624" s="17">
        <v>557</v>
      </c>
      <c r="H624" s="17">
        <v>524</v>
      </c>
      <c r="I624" s="17">
        <v>183</v>
      </c>
      <c r="J624" s="17"/>
      <c r="K624" s="17"/>
      <c r="L624" s="17"/>
      <c r="M624" s="8">
        <f t="shared" si="85"/>
        <v>1264</v>
      </c>
      <c r="N624" s="17">
        <v>21</v>
      </c>
      <c r="O624" s="17"/>
      <c r="P624" s="9">
        <f t="shared" si="86"/>
        <v>1285</v>
      </c>
      <c r="Q624" s="10">
        <v>0.83146551724137929</v>
      </c>
      <c r="R624" s="10">
        <v>0.54482758620689653</v>
      </c>
      <c r="S624" s="23" t="s">
        <v>655</v>
      </c>
      <c r="V624" s="16"/>
    </row>
    <row r="625" spans="2:22" s="2" customFormat="1" ht="15" customHeight="1" x14ac:dyDescent="0.25">
      <c r="B625" s="5" t="s">
        <v>653</v>
      </c>
      <c r="C625" s="6" t="s">
        <v>22</v>
      </c>
      <c r="D625" s="6" t="s">
        <v>22</v>
      </c>
      <c r="E625" s="7">
        <v>296</v>
      </c>
      <c r="F625" s="7">
        <v>296</v>
      </c>
      <c r="G625" s="7">
        <v>72</v>
      </c>
      <c r="H625" s="7">
        <v>187</v>
      </c>
      <c r="I625" s="7">
        <v>5</v>
      </c>
      <c r="J625" s="7"/>
      <c r="K625" s="7"/>
      <c r="L625" s="7"/>
      <c r="M625" s="8">
        <f t="shared" si="85"/>
        <v>264</v>
      </c>
      <c r="N625" s="7">
        <v>13</v>
      </c>
      <c r="O625" s="7"/>
      <c r="P625" s="9">
        <f t="shared" si="86"/>
        <v>277</v>
      </c>
      <c r="Q625" s="10">
        <v>1</v>
      </c>
      <c r="R625" s="10">
        <v>0.89189189189189189</v>
      </c>
      <c r="S625" s="23"/>
      <c r="V625" s="16"/>
    </row>
    <row r="626" spans="2:22" s="2" customFormat="1" x14ac:dyDescent="0.25">
      <c r="B626" s="5" t="s">
        <v>653</v>
      </c>
      <c r="C626" s="6" t="s">
        <v>357</v>
      </c>
      <c r="D626" s="6" t="s">
        <v>656</v>
      </c>
      <c r="E626" s="7">
        <v>3093</v>
      </c>
      <c r="F626" s="17">
        <v>2904</v>
      </c>
      <c r="G626" s="17">
        <v>1354</v>
      </c>
      <c r="H626" s="17">
        <v>699</v>
      </c>
      <c r="I626" s="17">
        <v>799</v>
      </c>
      <c r="J626" s="17"/>
      <c r="K626" s="17"/>
      <c r="L626" s="17"/>
      <c r="M626" s="8">
        <f t="shared" si="85"/>
        <v>2852</v>
      </c>
      <c r="N626" s="17">
        <v>44</v>
      </c>
      <c r="O626" s="17"/>
      <c r="P626" s="9">
        <f t="shared" si="86"/>
        <v>2896</v>
      </c>
      <c r="Q626" s="10">
        <v>0.93889427740058196</v>
      </c>
      <c r="R626" s="10">
        <v>0.92208212091820241</v>
      </c>
      <c r="S626" s="23"/>
      <c r="V626" s="16"/>
    </row>
    <row r="627" spans="2:22" s="2" customFormat="1" x14ac:dyDescent="0.25">
      <c r="B627" s="5" t="s">
        <v>653</v>
      </c>
      <c r="C627" s="6" t="s">
        <v>22</v>
      </c>
      <c r="D627" s="6" t="s">
        <v>657</v>
      </c>
      <c r="E627" s="7">
        <v>929</v>
      </c>
      <c r="F627" s="7">
        <v>929</v>
      </c>
      <c r="G627" s="7">
        <v>99</v>
      </c>
      <c r="H627" s="7">
        <v>728</v>
      </c>
      <c r="I627" s="7">
        <v>25</v>
      </c>
      <c r="J627" s="7"/>
      <c r="K627" s="7">
        <v>1</v>
      </c>
      <c r="L627" s="7"/>
      <c r="M627" s="8">
        <f t="shared" si="85"/>
        <v>853</v>
      </c>
      <c r="N627" s="7">
        <v>33</v>
      </c>
      <c r="O627" s="7"/>
      <c r="P627" s="9">
        <f t="shared" si="86"/>
        <v>886</v>
      </c>
      <c r="Q627" s="10">
        <v>1</v>
      </c>
      <c r="R627" s="10">
        <v>0.91819160387513454</v>
      </c>
      <c r="S627" s="23"/>
      <c r="V627" s="16"/>
    </row>
    <row r="628" spans="2:22" s="2" customFormat="1" x14ac:dyDescent="0.25">
      <c r="B628" s="5" t="s">
        <v>653</v>
      </c>
      <c r="C628" s="6" t="s">
        <v>357</v>
      </c>
      <c r="D628" s="6" t="s">
        <v>574</v>
      </c>
      <c r="E628" s="7">
        <v>3065</v>
      </c>
      <c r="F628" s="17">
        <v>3001</v>
      </c>
      <c r="G628" s="17">
        <v>1144</v>
      </c>
      <c r="H628" s="17">
        <v>1300</v>
      </c>
      <c r="I628" s="17">
        <v>362</v>
      </c>
      <c r="J628" s="17">
        <v>4</v>
      </c>
      <c r="K628" s="17"/>
      <c r="L628" s="17"/>
      <c r="M628" s="8">
        <f t="shared" si="85"/>
        <v>2810</v>
      </c>
      <c r="N628" s="17">
        <v>74</v>
      </c>
      <c r="O628" s="17">
        <v>1</v>
      </c>
      <c r="P628" s="9">
        <f t="shared" si="86"/>
        <v>2885</v>
      </c>
      <c r="Q628" s="10">
        <v>0.97911908646003265</v>
      </c>
      <c r="R628" s="10">
        <v>0.91680261011419251</v>
      </c>
      <c r="S628" s="23"/>
      <c r="V628" s="16"/>
    </row>
    <row r="629" spans="2:22" s="2" customFormat="1" ht="15" customHeight="1" x14ac:dyDescent="0.25">
      <c r="B629" s="5" t="s">
        <v>653</v>
      </c>
      <c r="C629" s="6" t="s">
        <v>22</v>
      </c>
      <c r="D629" s="6" t="s">
        <v>658</v>
      </c>
      <c r="E629" s="7">
        <v>1059</v>
      </c>
      <c r="F629" s="7">
        <v>1039</v>
      </c>
      <c r="G629" s="7">
        <v>50</v>
      </c>
      <c r="H629" s="7">
        <v>516</v>
      </c>
      <c r="I629" s="7">
        <v>416</v>
      </c>
      <c r="J629" s="7">
        <v>4</v>
      </c>
      <c r="K629" s="7"/>
      <c r="L629" s="7"/>
      <c r="M629" s="8">
        <f t="shared" si="85"/>
        <v>986</v>
      </c>
      <c r="N629" s="7">
        <v>37</v>
      </c>
      <c r="O629" s="7"/>
      <c r="P629" s="9">
        <f t="shared" si="86"/>
        <v>1023</v>
      </c>
      <c r="Q629" s="10">
        <v>0.9811142587346553</v>
      </c>
      <c r="R629" s="10">
        <v>0.93106704438149201</v>
      </c>
      <c r="S629" s="23"/>
      <c r="V629" s="16"/>
    </row>
    <row r="630" spans="2:22" s="2" customFormat="1" ht="15" customHeight="1" x14ac:dyDescent="0.25">
      <c r="B630" s="5" t="s">
        <v>653</v>
      </c>
      <c r="C630" s="6" t="s">
        <v>37</v>
      </c>
      <c r="D630" s="6" t="s">
        <v>659</v>
      </c>
      <c r="E630" s="7">
        <v>1682</v>
      </c>
      <c r="F630" s="17">
        <v>1682</v>
      </c>
      <c r="G630" s="17">
        <v>752</v>
      </c>
      <c r="H630" s="17">
        <v>775</v>
      </c>
      <c r="I630" s="17">
        <v>35</v>
      </c>
      <c r="J630" s="17"/>
      <c r="K630" s="17"/>
      <c r="L630" s="17"/>
      <c r="M630" s="8">
        <f t="shared" si="85"/>
        <v>1562</v>
      </c>
      <c r="N630" s="17">
        <v>25</v>
      </c>
      <c r="O630" s="17"/>
      <c r="P630" s="9">
        <f t="shared" si="86"/>
        <v>1587</v>
      </c>
      <c r="Q630" s="10">
        <v>1</v>
      </c>
      <c r="R630" s="10">
        <v>0.9286563614744352</v>
      </c>
      <c r="S630" s="23"/>
      <c r="V630" s="16"/>
    </row>
    <row r="631" spans="2:22" s="2" customFormat="1" ht="15" customHeight="1" x14ac:dyDescent="0.25">
      <c r="B631" s="5" t="s">
        <v>653</v>
      </c>
      <c r="C631" s="6" t="s">
        <v>22</v>
      </c>
      <c r="D631" s="6" t="s">
        <v>660</v>
      </c>
      <c r="E631" s="7">
        <v>665</v>
      </c>
      <c r="F631" s="7">
        <v>652</v>
      </c>
      <c r="G631" s="7">
        <v>71</v>
      </c>
      <c r="H631" s="7">
        <v>452</v>
      </c>
      <c r="I631" s="7">
        <v>1</v>
      </c>
      <c r="J631" s="7"/>
      <c r="K631" s="7"/>
      <c r="L631" s="7"/>
      <c r="M631" s="8">
        <f t="shared" si="85"/>
        <v>524</v>
      </c>
      <c r="N631" s="7">
        <v>18</v>
      </c>
      <c r="O631" s="7"/>
      <c r="P631" s="9">
        <f t="shared" si="86"/>
        <v>542</v>
      </c>
      <c r="Q631" s="10">
        <v>0.98045112781954891</v>
      </c>
      <c r="R631" s="10">
        <v>0.7879699248120301</v>
      </c>
      <c r="S631" s="23"/>
      <c r="V631" s="16"/>
    </row>
    <row r="632" spans="2:22" s="2" customFormat="1" ht="15" customHeight="1" x14ac:dyDescent="0.25">
      <c r="B632" s="5" t="s">
        <v>653</v>
      </c>
      <c r="C632" s="6" t="s">
        <v>37</v>
      </c>
      <c r="D632" s="6" t="s">
        <v>661</v>
      </c>
      <c r="E632" s="7">
        <v>1923</v>
      </c>
      <c r="F632" s="17">
        <v>1883</v>
      </c>
      <c r="G632" s="17">
        <v>654</v>
      </c>
      <c r="H632" s="17">
        <v>1126</v>
      </c>
      <c r="I632" s="17">
        <v>28</v>
      </c>
      <c r="J632" s="17">
        <v>3</v>
      </c>
      <c r="K632" s="17">
        <v>1</v>
      </c>
      <c r="L632" s="17">
        <v>1</v>
      </c>
      <c r="M632" s="8">
        <f t="shared" si="85"/>
        <v>1813</v>
      </c>
      <c r="N632" s="17">
        <v>34</v>
      </c>
      <c r="O632" s="17"/>
      <c r="P632" s="9">
        <f t="shared" si="86"/>
        <v>1847</v>
      </c>
      <c r="Q632" s="10">
        <v>0.97919916796671869</v>
      </c>
      <c r="R632" s="10">
        <v>0.94279771190847639</v>
      </c>
      <c r="S632" s="23"/>
      <c r="V632" s="16"/>
    </row>
    <row r="633" spans="2:22" s="2" customFormat="1" ht="15" customHeight="1" x14ac:dyDescent="0.25">
      <c r="B633" s="5" t="s">
        <v>653</v>
      </c>
      <c r="C633" s="6" t="s">
        <v>22</v>
      </c>
      <c r="D633" s="6" t="s">
        <v>662</v>
      </c>
      <c r="E633" s="7">
        <v>1880</v>
      </c>
      <c r="F633" s="7">
        <v>1875</v>
      </c>
      <c r="G633" s="7">
        <v>59</v>
      </c>
      <c r="H633" s="7">
        <v>1161</v>
      </c>
      <c r="I633" s="7">
        <v>270</v>
      </c>
      <c r="J633" s="7">
        <v>323</v>
      </c>
      <c r="K633" s="7">
        <v>1</v>
      </c>
      <c r="L633" s="7"/>
      <c r="M633" s="8">
        <f t="shared" si="85"/>
        <v>1814</v>
      </c>
      <c r="N633" s="7">
        <v>100</v>
      </c>
      <c r="O633" s="7"/>
      <c r="P633" s="9">
        <f t="shared" si="86"/>
        <v>1914</v>
      </c>
      <c r="Q633" s="10">
        <v>0.99734042553191493</v>
      </c>
      <c r="R633" s="10">
        <v>0.96489361702127663</v>
      </c>
      <c r="S633" s="23"/>
      <c r="V633" s="16"/>
    </row>
    <row r="634" spans="2:22" s="2" customFormat="1" ht="15" customHeight="1" x14ac:dyDescent="0.25">
      <c r="B634" s="5" t="s">
        <v>653</v>
      </c>
      <c r="C634" s="6" t="s">
        <v>357</v>
      </c>
      <c r="D634" s="6" t="s">
        <v>431</v>
      </c>
      <c r="E634" s="7">
        <v>6062</v>
      </c>
      <c r="F634" s="17">
        <v>5498</v>
      </c>
      <c r="G634" s="17">
        <v>1143</v>
      </c>
      <c r="H634" s="17">
        <v>3152</v>
      </c>
      <c r="I634" s="17">
        <v>728</v>
      </c>
      <c r="J634" s="17">
        <v>3</v>
      </c>
      <c r="K634" s="17"/>
      <c r="L634" s="17"/>
      <c r="M634" s="8">
        <f t="shared" si="85"/>
        <v>5026</v>
      </c>
      <c r="N634" s="17">
        <v>68</v>
      </c>
      <c r="O634" s="17"/>
      <c r="P634" s="9">
        <f t="shared" si="86"/>
        <v>5094</v>
      </c>
      <c r="Q634" s="10">
        <v>0.906961398878258</v>
      </c>
      <c r="R634" s="10">
        <v>0.82909930715935332</v>
      </c>
      <c r="S634" s="23"/>
      <c r="V634" s="16"/>
    </row>
    <row r="635" spans="2:22" s="2" customFormat="1" ht="15" customHeight="1" x14ac:dyDescent="0.25">
      <c r="B635" s="5" t="s">
        <v>653</v>
      </c>
      <c r="C635" s="6" t="s">
        <v>22</v>
      </c>
      <c r="D635" s="6" t="s">
        <v>663</v>
      </c>
      <c r="E635" s="7">
        <v>773</v>
      </c>
      <c r="F635" s="7">
        <v>752</v>
      </c>
      <c r="G635" s="7">
        <v>107</v>
      </c>
      <c r="H635" s="7">
        <v>606</v>
      </c>
      <c r="I635" s="7">
        <v>1</v>
      </c>
      <c r="J635" s="7"/>
      <c r="K635" s="7"/>
      <c r="L635" s="7"/>
      <c r="M635" s="8">
        <f t="shared" si="85"/>
        <v>714</v>
      </c>
      <c r="N635" s="7">
        <v>25</v>
      </c>
      <c r="O635" s="7"/>
      <c r="P635" s="9">
        <f t="shared" si="86"/>
        <v>739</v>
      </c>
      <c r="Q635" s="10">
        <v>0.9728331177231565</v>
      </c>
      <c r="R635" s="10">
        <v>0.92367399741267786</v>
      </c>
      <c r="S635" s="23"/>
      <c r="V635" s="16"/>
    </row>
    <row r="636" spans="2:22" s="2" customFormat="1" ht="15" customHeight="1" x14ac:dyDescent="0.25">
      <c r="B636" s="5" t="s">
        <v>653</v>
      </c>
      <c r="C636" s="6" t="s">
        <v>22</v>
      </c>
      <c r="D636" s="6" t="s">
        <v>664</v>
      </c>
      <c r="E636" s="7">
        <v>866</v>
      </c>
      <c r="F636" s="17">
        <v>751</v>
      </c>
      <c r="G636" s="17">
        <v>54</v>
      </c>
      <c r="H636" s="17">
        <v>545</v>
      </c>
      <c r="I636" s="17">
        <v>74</v>
      </c>
      <c r="J636" s="17"/>
      <c r="K636" s="17"/>
      <c r="L636" s="17"/>
      <c r="M636" s="8">
        <f t="shared" si="85"/>
        <v>673</v>
      </c>
      <c r="N636" s="17">
        <v>28</v>
      </c>
      <c r="O636" s="17"/>
      <c r="P636" s="9">
        <f t="shared" si="86"/>
        <v>701</v>
      </c>
      <c r="Q636" s="10">
        <v>0.86720554272517325</v>
      </c>
      <c r="R636" s="10">
        <v>0.77713625866050806</v>
      </c>
      <c r="S636" s="23"/>
      <c r="V636" s="16"/>
    </row>
    <row r="637" spans="2:22" s="2" customFormat="1" ht="15" customHeight="1" x14ac:dyDescent="0.25">
      <c r="B637" s="5" t="s">
        <v>653</v>
      </c>
      <c r="C637" s="6" t="s">
        <v>22</v>
      </c>
      <c r="D637" s="6" t="s">
        <v>665</v>
      </c>
      <c r="E637" s="7">
        <v>1340</v>
      </c>
      <c r="F637" s="7">
        <v>1322</v>
      </c>
      <c r="G637" s="7">
        <v>352</v>
      </c>
      <c r="H637" s="7">
        <v>825</v>
      </c>
      <c r="I637" s="7">
        <v>43</v>
      </c>
      <c r="J637" s="7"/>
      <c r="K637" s="7"/>
      <c r="L637" s="7"/>
      <c r="M637" s="8">
        <f t="shared" si="85"/>
        <v>1220</v>
      </c>
      <c r="N637" s="7">
        <v>86</v>
      </c>
      <c r="O637" s="7">
        <v>3</v>
      </c>
      <c r="P637" s="9">
        <f t="shared" si="86"/>
        <v>1309</v>
      </c>
      <c r="Q637" s="10">
        <v>0.98656716417910451</v>
      </c>
      <c r="R637" s="10">
        <v>0.91044776119402981</v>
      </c>
      <c r="S637" s="23" t="s">
        <v>666</v>
      </c>
      <c r="V637" s="16"/>
    </row>
    <row r="638" spans="2:22" s="2" customFormat="1" ht="15" customHeight="1" x14ac:dyDescent="0.25">
      <c r="B638" s="5" t="s">
        <v>653</v>
      </c>
      <c r="C638" s="6" t="s">
        <v>22</v>
      </c>
      <c r="D638" s="6" t="s">
        <v>667</v>
      </c>
      <c r="E638" s="7">
        <v>272</v>
      </c>
      <c r="F638" s="17">
        <v>272</v>
      </c>
      <c r="G638" s="17">
        <v>108</v>
      </c>
      <c r="H638" s="17">
        <v>127</v>
      </c>
      <c r="I638" s="17">
        <v>2</v>
      </c>
      <c r="J638" s="17"/>
      <c r="K638" s="17"/>
      <c r="L638" s="17"/>
      <c r="M638" s="8">
        <f t="shared" si="85"/>
        <v>237</v>
      </c>
      <c r="N638" s="17">
        <v>8</v>
      </c>
      <c r="O638" s="17"/>
      <c r="P638" s="9">
        <f t="shared" si="86"/>
        <v>245</v>
      </c>
      <c r="Q638" s="10">
        <v>1</v>
      </c>
      <c r="R638" s="10">
        <v>0.87132352941176472</v>
      </c>
      <c r="S638" s="23"/>
      <c r="V638" s="16"/>
    </row>
    <row r="639" spans="2:22" s="2" customFormat="1" ht="15" customHeight="1" x14ac:dyDescent="0.25">
      <c r="B639" s="5" t="s">
        <v>653</v>
      </c>
      <c r="C639" s="6" t="s">
        <v>26</v>
      </c>
      <c r="D639" s="6" t="s">
        <v>668</v>
      </c>
      <c r="E639" s="7">
        <v>1433</v>
      </c>
      <c r="F639" s="7">
        <v>1412</v>
      </c>
      <c r="G639" s="7">
        <v>268</v>
      </c>
      <c r="H639" s="7">
        <v>368</v>
      </c>
      <c r="I639" s="7">
        <v>334</v>
      </c>
      <c r="J639" s="7"/>
      <c r="K639" s="7"/>
      <c r="L639" s="7"/>
      <c r="M639" s="8">
        <f t="shared" si="85"/>
        <v>970</v>
      </c>
      <c r="N639" s="7">
        <v>10</v>
      </c>
      <c r="O639" s="7"/>
      <c r="P639" s="9">
        <f t="shared" si="86"/>
        <v>980</v>
      </c>
      <c r="Q639" s="10">
        <v>0.98534542916957435</v>
      </c>
      <c r="R639" s="10">
        <v>0.67690160502442431</v>
      </c>
      <c r="S639" s="23"/>
      <c r="V639" s="16"/>
    </row>
    <row r="640" spans="2:22" s="2" customFormat="1" ht="15" customHeight="1" x14ac:dyDescent="0.25">
      <c r="B640" s="5" t="s">
        <v>653</v>
      </c>
      <c r="C640" s="6" t="s">
        <v>26</v>
      </c>
      <c r="D640" s="6" t="s">
        <v>669</v>
      </c>
      <c r="E640" s="7">
        <v>889</v>
      </c>
      <c r="F640" s="17">
        <v>748</v>
      </c>
      <c r="G640" s="17">
        <v>85</v>
      </c>
      <c r="H640" s="17">
        <v>453</v>
      </c>
      <c r="I640" s="17">
        <v>176</v>
      </c>
      <c r="J640" s="17"/>
      <c r="K640" s="17"/>
      <c r="L640" s="17"/>
      <c r="M640" s="8">
        <f t="shared" si="85"/>
        <v>714</v>
      </c>
      <c r="N640" s="17">
        <v>12</v>
      </c>
      <c r="O640" s="17"/>
      <c r="P640" s="9">
        <f t="shared" si="86"/>
        <v>726</v>
      </c>
      <c r="Q640" s="10">
        <v>0.84139482564679413</v>
      </c>
      <c r="R640" s="10">
        <v>0.80314960629921262</v>
      </c>
      <c r="S640" s="23"/>
      <c r="V640" s="16"/>
    </row>
    <row r="641" spans="2:22" s="2" customFormat="1" ht="15" customHeight="1" x14ac:dyDescent="0.25">
      <c r="B641" s="5" t="s">
        <v>653</v>
      </c>
      <c r="C641" s="6" t="s">
        <v>26</v>
      </c>
      <c r="D641" s="6" t="s">
        <v>557</v>
      </c>
      <c r="E641" s="7">
        <v>3925</v>
      </c>
      <c r="F641" s="7">
        <v>3400</v>
      </c>
      <c r="G641" s="7">
        <v>234</v>
      </c>
      <c r="H641" s="7">
        <v>609</v>
      </c>
      <c r="I641" s="7">
        <v>167</v>
      </c>
      <c r="J641" s="7">
        <v>1</v>
      </c>
      <c r="K641" s="7"/>
      <c r="L641" s="7"/>
      <c r="M641" s="8">
        <f t="shared" si="85"/>
        <v>1011</v>
      </c>
      <c r="N641" s="7">
        <v>25</v>
      </c>
      <c r="O641" s="7"/>
      <c r="P641" s="9">
        <f t="shared" si="86"/>
        <v>1036</v>
      </c>
      <c r="Q641" s="10">
        <v>0.86624203821656054</v>
      </c>
      <c r="R641" s="10">
        <v>0.25757961783439492</v>
      </c>
      <c r="S641" s="23"/>
      <c r="V641" s="16"/>
    </row>
    <row r="642" spans="2:22" s="2" customFormat="1" ht="15" customHeight="1" x14ac:dyDescent="0.25">
      <c r="B642" s="5" t="s">
        <v>653</v>
      </c>
      <c r="C642" s="6" t="s">
        <v>22</v>
      </c>
      <c r="D642" s="6" t="s">
        <v>670</v>
      </c>
      <c r="E642" s="17">
        <v>191</v>
      </c>
      <c r="F642" s="17">
        <v>191</v>
      </c>
      <c r="G642" s="17">
        <v>93</v>
      </c>
      <c r="H642" s="17">
        <v>68</v>
      </c>
      <c r="I642" s="17">
        <v>10</v>
      </c>
      <c r="J642" s="17"/>
      <c r="K642" s="17"/>
      <c r="L642" s="17"/>
      <c r="M642" s="8">
        <f t="shared" si="85"/>
        <v>171</v>
      </c>
      <c r="N642" s="17">
        <v>9</v>
      </c>
      <c r="O642" s="17"/>
      <c r="P642" s="9">
        <f t="shared" si="86"/>
        <v>180</v>
      </c>
      <c r="Q642" s="10">
        <v>1</v>
      </c>
      <c r="R642" s="10">
        <v>0.89528795811518325</v>
      </c>
      <c r="S642" s="23"/>
      <c r="V642" s="16"/>
    </row>
    <row r="643" spans="2:22" s="2" customFormat="1" ht="15" customHeight="1" x14ac:dyDescent="0.25">
      <c r="B643" s="5" t="s">
        <v>653</v>
      </c>
      <c r="C643" s="6" t="s">
        <v>22</v>
      </c>
      <c r="D643" s="6" t="s">
        <v>671</v>
      </c>
      <c r="E643" s="7">
        <v>493</v>
      </c>
      <c r="F643" s="7">
        <v>493</v>
      </c>
      <c r="G643" s="7">
        <v>26</v>
      </c>
      <c r="H643" s="7">
        <v>432</v>
      </c>
      <c r="I643" s="7">
        <v>7</v>
      </c>
      <c r="J643" s="7"/>
      <c r="K643" s="7"/>
      <c r="L643" s="7"/>
      <c r="M643" s="8">
        <f t="shared" si="85"/>
        <v>465</v>
      </c>
      <c r="N643" s="7">
        <v>18</v>
      </c>
      <c r="O643" s="7">
        <v>1</v>
      </c>
      <c r="P643" s="9">
        <f t="shared" si="86"/>
        <v>484</v>
      </c>
      <c r="Q643" s="10">
        <v>1</v>
      </c>
      <c r="R643" s="10">
        <v>0.94320486815415816</v>
      </c>
      <c r="S643" s="23"/>
      <c r="V643" s="16"/>
    </row>
    <row r="644" spans="2:22" s="2" customFormat="1" ht="15" customHeight="1" x14ac:dyDescent="0.25">
      <c r="B644" s="5" t="s">
        <v>653</v>
      </c>
      <c r="C644" s="6" t="s">
        <v>22</v>
      </c>
      <c r="D644" s="6" t="s">
        <v>672</v>
      </c>
      <c r="E644" s="17">
        <v>514</v>
      </c>
      <c r="F644" s="17">
        <v>505</v>
      </c>
      <c r="G644" s="17">
        <v>52</v>
      </c>
      <c r="H644" s="17">
        <v>389</v>
      </c>
      <c r="I644" s="17">
        <v>20</v>
      </c>
      <c r="J644" s="17"/>
      <c r="K644" s="17"/>
      <c r="L644" s="17"/>
      <c r="M644" s="8">
        <f t="shared" si="85"/>
        <v>461</v>
      </c>
      <c r="N644" s="17">
        <v>28</v>
      </c>
      <c r="O644" s="17"/>
      <c r="P644" s="9">
        <f t="shared" si="86"/>
        <v>489</v>
      </c>
      <c r="Q644" s="10">
        <v>0.98249027237354081</v>
      </c>
      <c r="R644" s="10">
        <v>0.89688715953307396</v>
      </c>
      <c r="S644" s="23"/>
      <c r="V644" s="16"/>
    </row>
    <row r="645" spans="2:22" s="2" customFormat="1" ht="15" customHeight="1" x14ac:dyDescent="0.25">
      <c r="B645" s="5" t="s">
        <v>653</v>
      </c>
      <c r="C645" s="6" t="s">
        <v>22</v>
      </c>
      <c r="D645" s="6" t="s">
        <v>673</v>
      </c>
      <c r="E645" s="7">
        <v>944</v>
      </c>
      <c r="F645" s="7">
        <v>938</v>
      </c>
      <c r="G645" s="7">
        <v>314</v>
      </c>
      <c r="H645" s="7">
        <v>566</v>
      </c>
      <c r="I645" s="7">
        <v>2</v>
      </c>
      <c r="J645" s="7"/>
      <c r="K645" s="7"/>
      <c r="L645" s="7"/>
      <c r="M645" s="8">
        <f t="shared" si="85"/>
        <v>882</v>
      </c>
      <c r="N645" s="7">
        <v>9</v>
      </c>
      <c r="O645" s="7">
        <v>1</v>
      </c>
      <c r="P645" s="9">
        <f t="shared" si="86"/>
        <v>892</v>
      </c>
      <c r="Q645" s="10">
        <v>0.99364406779661019</v>
      </c>
      <c r="R645" s="10">
        <v>0.93432203389830504</v>
      </c>
      <c r="S645" s="23"/>
      <c r="V645" s="16"/>
    </row>
    <row r="646" spans="2:22" s="2" customFormat="1" ht="15" customHeight="1" x14ac:dyDescent="0.25">
      <c r="B646" s="5" t="s">
        <v>653</v>
      </c>
      <c r="C646" s="6" t="s">
        <v>22</v>
      </c>
      <c r="D646" s="6" t="s">
        <v>674</v>
      </c>
      <c r="E646" s="17">
        <v>878</v>
      </c>
      <c r="F646" s="17">
        <v>878</v>
      </c>
      <c r="G646" s="17">
        <v>19</v>
      </c>
      <c r="H646" s="17">
        <v>601</v>
      </c>
      <c r="I646" s="17">
        <v>3</v>
      </c>
      <c r="J646" s="17"/>
      <c r="K646" s="17"/>
      <c r="L646" s="17"/>
      <c r="M646" s="8">
        <f t="shared" si="85"/>
        <v>623</v>
      </c>
      <c r="N646" s="17">
        <v>19</v>
      </c>
      <c r="O646" s="17"/>
      <c r="P646" s="9">
        <f t="shared" si="86"/>
        <v>642</v>
      </c>
      <c r="Q646" s="10">
        <v>1</v>
      </c>
      <c r="R646" s="10">
        <v>0.70956719817767655</v>
      </c>
      <c r="S646" s="23"/>
      <c r="V646" s="16"/>
    </row>
    <row r="647" spans="2:22" s="2" customFormat="1" ht="15" customHeight="1" x14ac:dyDescent="0.25">
      <c r="B647" s="5" t="s">
        <v>653</v>
      </c>
      <c r="C647" s="6" t="s">
        <v>22</v>
      </c>
      <c r="D647" s="6" t="s">
        <v>675</v>
      </c>
      <c r="E647" s="7">
        <v>264</v>
      </c>
      <c r="F647" s="7">
        <v>264</v>
      </c>
      <c r="G647" s="7">
        <v>147</v>
      </c>
      <c r="H647" s="7">
        <v>95</v>
      </c>
      <c r="I647" s="7"/>
      <c r="J647" s="7"/>
      <c r="K647" s="7"/>
      <c r="L647" s="7"/>
      <c r="M647" s="8">
        <f t="shared" si="85"/>
        <v>242</v>
      </c>
      <c r="N647" s="7">
        <v>16</v>
      </c>
      <c r="O647" s="7"/>
      <c r="P647" s="9">
        <f t="shared" si="86"/>
        <v>258</v>
      </c>
      <c r="Q647" s="10">
        <v>1</v>
      </c>
      <c r="R647" s="10">
        <v>0.91666666666666663</v>
      </c>
      <c r="S647" s="23"/>
      <c r="V647" s="16"/>
    </row>
    <row r="648" spans="2:22" s="2" customFormat="1" ht="15" customHeight="1" x14ac:dyDescent="0.25">
      <c r="B648" s="5" t="s">
        <v>653</v>
      </c>
      <c r="C648" s="6" t="s">
        <v>22</v>
      </c>
      <c r="D648" s="6" t="s">
        <v>676</v>
      </c>
      <c r="E648" s="17">
        <v>133</v>
      </c>
      <c r="F648" s="17">
        <v>133</v>
      </c>
      <c r="G648" s="17">
        <v>37</v>
      </c>
      <c r="H648" s="17">
        <v>91</v>
      </c>
      <c r="I648" s="17"/>
      <c r="J648" s="17"/>
      <c r="K648" s="17"/>
      <c r="L648" s="17"/>
      <c r="M648" s="8">
        <f t="shared" si="85"/>
        <v>128</v>
      </c>
      <c r="N648" s="17">
        <v>5</v>
      </c>
      <c r="O648" s="17"/>
      <c r="P648" s="9">
        <f t="shared" si="86"/>
        <v>133</v>
      </c>
      <c r="Q648" s="10">
        <v>1</v>
      </c>
      <c r="R648" s="10">
        <v>0.96240601503759393</v>
      </c>
      <c r="S648" s="23"/>
      <c r="V648" s="16"/>
    </row>
    <row r="649" spans="2:22" s="2" customFormat="1" ht="15" customHeight="1" x14ac:dyDescent="0.25">
      <c r="B649" s="5" t="s">
        <v>653</v>
      </c>
      <c r="C649" s="6" t="s">
        <v>22</v>
      </c>
      <c r="D649" s="6" t="s">
        <v>677</v>
      </c>
      <c r="E649" s="7">
        <v>383</v>
      </c>
      <c r="F649" s="7">
        <v>383</v>
      </c>
      <c r="G649" s="7">
        <v>28</v>
      </c>
      <c r="H649" s="7">
        <v>296</v>
      </c>
      <c r="I649" s="7">
        <v>9</v>
      </c>
      <c r="J649" s="7"/>
      <c r="K649" s="7"/>
      <c r="L649" s="7"/>
      <c r="M649" s="8">
        <f t="shared" si="85"/>
        <v>333</v>
      </c>
      <c r="N649" s="7">
        <v>10</v>
      </c>
      <c r="O649" s="7"/>
      <c r="P649" s="9">
        <f t="shared" si="86"/>
        <v>343</v>
      </c>
      <c r="Q649" s="10">
        <v>1</v>
      </c>
      <c r="R649" s="10">
        <v>0.86945169712793735</v>
      </c>
      <c r="S649" s="23"/>
      <c r="V649" s="16"/>
    </row>
    <row r="650" spans="2:22" s="2" customFormat="1" ht="15" customHeight="1" x14ac:dyDescent="0.25">
      <c r="B650" s="5" t="s">
        <v>653</v>
      </c>
      <c r="C650" s="6" t="s">
        <v>22</v>
      </c>
      <c r="D650" s="6" t="s">
        <v>678</v>
      </c>
      <c r="E650" s="17">
        <v>1821</v>
      </c>
      <c r="F650" s="17">
        <v>1821</v>
      </c>
      <c r="G650" s="17">
        <v>131</v>
      </c>
      <c r="H650" s="17">
        <v>1428</v>
      </c>
      <c r="I650" s="17">
        <v>1</v>
      </c>
      <c r="J650" s="17"/>
      <c r="K650" s="17"/>
      <c r="L650" s="17"/>
      <c r="M650" s="8">
        <f t="shared" si="85"/>
        <v>1560</v>
      </c>
      <c r="N650" s="17">
        <v>29</v>
      </c>
      <c r="O650" s="17"/>
      <c r="P650" s="9">
        <f t="shared" si="86"/>
        <v>1589</v>
      </c>
      <c r="Q650" s="10">
        <v>1</v>
      </c>
      <c r="R650" s="10">
        <v>0.85667215815485998</v>
      </c>
      <c r="S650" s="23"/>
      <c r="V650" s="16"/>
    </row>
    <row r="651" spans="2:22" s="2" customFormat="1" ht="15" customHeight="1" x14ac:dyDescent="0.25">
      <c r="B651" s="5" t="s">
        <v>653</v>
      </c>
      <c r="C651" s="6" t="s">
        <v>22</v>
      </c>
      <c r="D651" s="6" t="s">
        <v>679</v>
      </c>
      <c r="E651" s="7">
        <v>371</v>
      </c>
      <c r="F651" s="7">
        <v>371</v>
      </c>
      <c r="G651" s="7">
        <v>64</v>
      </c>
      <c r="H651" s="7">
        <v>290</v>
      </c>
      <c r="I651" s="7"/>
      <c r="J651" s="7"/>
      <c r="K651" s="7"/>
      <c r="L651" s="7"/>
      <c r="M651" s="8">
        <f t="shared" si="85"/>
        <v>354</v>
      </c>
      <c r="N651" s="7">
        <v>12</v>
      </c>
      <c r="O651" s="7"/>
      <c r="P651" s="9">
        <f t="shared" si="86"/>
        <v>366</v>
      </c>
      <c r="Q651" s="10">
        <v>1</v>
      </c>
      <c r="R651" s="10">
        <v>0.95417789757412397</v>
      </c>
      <c r="S651" s="23"/>
      <c r="V651" s="16"/>
    </row>
    <row r="652" spans="2:22" s="2" customFormat="1" ht="15" customHeight="1" x14ac:dyDescent="0.25">
      <c r="B652" s="5" t="s">
        <v>653</v>
      </c>
      <c r="C652" s="6" t="s">
        <v>26</v>
      </c>
      <c r="D652" s="6" t="s">
        <v>680</v>
      </c>
      <c r="E652" s="17">
        <v>2569</v>
      </c>
      <c r="F652" s="17">
        <v>2309</v>
      </c>
      <c r="G652" s="17">
        <v>97</v>
      </c>
      <c r="H652" s="17">
        <v>689</v>
      </c>
      <c r="I652" s="17">
        <v>84</v>
      </c>
      <c r="J652" s="17">
        <v>7</v>
      </c>
      <c r="K652" s="17"/>
      <c r="L652" s="17"/>
      <c r="M652" s="8">
        <f t="shared" si="85"/>
        <v>877</v>
      </c>
      <c r="N652" s="17">
        <v>11</v>
      </c>
      <c r="O652" s="17"/>
      <c r="P652" s="9">
        <f t="shared" si="86"/>
        <v>888</v>
      </c>
      <c r="Q652" s="10">
        <v>0.89879330478785524</v>
      </c>
      <c r="R652" s="10">
        <v>0.34137796808096538</v>
      </c>
      <c r="S652" s="23"/>
      <c r="V652" s="16"/>
    </row>
    <row r="653" spans="2:22" s="2" customFormat="1" ht="15" customHeight="1" x14ac:dyDescent="0.25">
      <c r="B653" s="5" t="s">
        <v>653</v>
      </c>
      <c r="C653" s="6" t="s">
        <v>26</v>
      </c>
      <c r="D653" s="6" t="s">
        <v>681</v>
      </c>
      <c r="E653" s="7">
        <v>3854</v>
      </c>
      <c r="F653" s="7">
        <v>2470</v>
      </c>
      <c r="G653" s="17">
        <v>380</v>
      </c>
      <c r="H653" s="17">
        <v>868</v>
      </c>
      <c r="I653" s="17">
        <v>128</v>
      </c>
      <c r="J653" s="17">
        <v>3</v>
      </c>
      <c r="K653" s="17"/>
      <c r="L653" s="17"/>
      <c r="M653" s="8">
        <f t="shared" si="85"/>
        <v>1379</v>
      </c>
      <c r="N653" s="17">
        <v>25</v>
      </c>
      <c r="O653" s="7"/>
      <c r="P653" s="9">
        <f t="shared" si="86"/>
        <v>1404</v>
      </c>
      <c r="Q653" s="10">
        <v>0.64089257913855735</v>
      </c>
      <c r="R653" s="10">
        <v>0.35781006746237676</v>
      </c>
      <c r="S653" s="23"/>
      <c r="V653" s="16"/>
    </row>
    <row r="654" spans="2:22" s="2" customFormat="1" ht="15" customHeight="1" x14ac:dyDescent="0.25">
      <c r="B654" s="5" t="s">
        <v>653</v>
      </c>
      <c r="C654" s="6" t="s">
        <v>22</v>
      </c>
      <c r="D654" s="6" t="s">
        <v>682</v>
      </c>
      <c r="E654" s="17">
        <v>443</v>
      </c>
      <c r="F654" s="17">
        <v>443</v>
      </c>
      <c r="G654" s="17">
        <v>62</v>
      </c>
      <c r="H654" s="17">
        <v>252</v>
      </c>
      <c r="I654" s="17"/>
      <c r="J654" s="17"/>
      <c r="K654" s="17"/>
      <c r="L654" s="17"/>
      <c r="M654" s="8">
        <f t="shared" si="85"/>
        <v>314</v>
      </c>
      <c r="N654" s="17">
        <v>5</v>
      </c>
      <c r="O654" s="17"/>
      <c r="P654" s="9">
        <f t="shared" si="86"/>
        <v>319</v>
      </c>
      <c r="Q654" s="10">
        <v>1</v>
      </c>
      <c r="R654" s="10">
        <v>0.70880361173814899</v>
      </c>
      <c r="S654" s="23"/>
      <c r="V654" s="16"/>
    </row>
    <row r="655" spans="2:22" s="2" customFormat="1" ht="15" customHeight="1" x14ac:dyDescent="0.25">
      <c r="B655" s="5" t="s">
        <v>653</v>
      </c>
      <c r="C655" s="6" t="s">
        <v>22</v>
      </c>
      <c r="D655" s="6" t="s">
        <v>683</v>
      </c>
      <c r="E655" s="7">
        <v>127</v>
      </c>
      <c r="F655" s="7">
        <v>127</v>
      </c>
      <c r="G655" s="7">
        <v>32</v>
      </c>
      <c r="H655" s="7">
        <v>90</v>
      </c>
      <c r="I655" s="7"/>
      <c r="J655" s="7"/>
      <c r="K655" s="7"/>
      <c r="L655" s="7"/>
      <c r="M655" s="8">
        <f t="shared" si="85"/>
        <v>122</v>
      </c>
      <c r="N655" s="7"/>
      <c r="O655" s="7"/>
      <c r="P655" s="9">
        <f t="shared" si="86"/>
        <v>122</v>
      </c>
      <c r="Q655" s="10">
        <v>1</v>
      </c>
      <c r="R655" s="10">
        <v>0.96062992125984248</v>
      </c>
      <c r="S655" s="23"/>
      <c r="V655" s="16"/>
    </row>
    <row r="656" spans="2:22" s="2" customFormat="1" ht="15" customHeight="1" x14ac:dyDescent="0.25">
      <c r="B656" s="5" t="s">
        <v>653</v>
      </c>
      <c r="C656" s="6" t="s">
        <v>22</v>
      </c>
      <c r="D656" s="6" t="s">
        <v>396</v>
      </c>
      <c r="E656" s="17">
        <v>25</v>
      </c>
      <c r="F656" s="17">
        <v>25</v>
      </c>
      <c r="G656" s="17">
        <v>8</v>
      </c>
      <c r="H656" s="17">
        <v>16</v>
      </c>
      <c r="I656" s="17"/>
      <c r="J656" s="17"/>
      <c r="K656" s="17"/>
      <c r="L656" s="17"/>
      <c r="M656" s="8">
        <f t="shared" si="85"/>
        <v>24</v>
      </c>
      <c r="N656" s="17"/>
      <c r="O656" s="17"/>
      <c r="P656" s="9">
        <f t="shared" si="86"/>
        <v>24</v>
      </c>
      <c r="Q656" s="10">
        <v>1</v>
      </c>
      <c r="R656" s="10">
        <v>0.96</v>
      </c>
      <c r="S656" s="23"/>
      <c r="V656" s="16"/>
    </row>
    <row r="657" spans="2:22" s="2" customFormat="1" ht="15" customHeight="1" x14ac:dyDescent="0.25">
      <c r="B657" s="5" t="s">
        <v>653</v>
      </c>
      <c r="C657" s="6" t="s">
        <v>22</v>
      </c>
      <c r="D657" s="6" t="s">
        <v>684</v>
      </c>
      <c r="E657" s="7">
        <v>388</v>
      </c>
      <c r="F657" s="7">
        <v>249</v>
      </c>
      <c r="G657" s="7">
        <v>21</v>
      </c>
      <c r="H657" s="7">
        <v>74</v>
      </c>
      <c r="I657" s="7"/>
      <c r="J657" s="7"/>
      <c r="K657" s="7"/>
      <c r="L657" s="7"/>
      <c r="M657" s="8">
        <f t="shared" si="85"/>
        <v>95</v>
      </c>
      <c r="N657" s="7"/>
      <c r="O657" s="7"/>
      <c r="P657" s="9">
        <f t="shared" si="86"/>
        <v>95</v>
      </c>
      <c r="Q657" s="10">
        <v>0.64175257731958768</v>
      </c>
      <c r="R657" s="10">
        <v>0.24484536082474226</v>
      </c>
      <c r="S657" s="23"/>
      <c r="V657" s="16"/>
    </row>
    <row r="658" spans="2:22" s="2" customFormat="1" ht="15" customHeight="1" x14ac:dyDescent="0.25">
      <c r="B658" s="5" t="s">
        <v>653</v>
      </c>
      <c r="C658" s="6" t="s">
        <v>22</v>
      </c>
      <c r="D658" s="6" t="s">
        <v>685</v>
      </c>
      <c r="E658" s="17">
        <v>253</v>
      </c>
      <c r="F658" s="17">
        <v>239</v>
      </c>
      <c r="G658" s="17">
        <v>5</v>
      </c>
      <c r="H658" s="17">
        <v>223</v>
      </c>
      <c r="I658" s="17"/>
      <c r="J658" s="17"/>
      <c r="K658" s="17"/>
      <c r="L658" s="17"/>
      <c r="M658" s="8">
        <f t="shared" si="85"/>
        <v>228</v>
      </c>
      <c r="N658" s="17"/>
      <c r="O658" s="17"/>
      <c r="P658" s="9">
        <f t="shared" si="86"/>
        <v>228</v>
      </c>
      <c r="Q658" s="10">
        <v>0.94466403162055335</v>
      </c>
      <c r="R658" s="10">
        <v>0.90118577075098816</v>
      </c>
      <c r="S658" s="23"/>
      <c r="V658" s="16"/>
    </row>
    <row r="659" spans="2:22" s="2" customFormat="1" ht="15" customHeight="1" x14ac:dyDescent="0.25">
      <c r="B659" s="18" t="s">
        <v>160</v>
      </c>
      <c r="C659" s="19"/>
      <c r="D659" s="19"/>
      <c r="E659" s="24">
        <f>SUBTOTAL(9,E623:E658)</f>
        <v>65351</v>
      </c>
      <c r="F659" s="24">
        <f t="shared" ref="F659:P659" si="87">SUBTOTAL(9,F623:F658)</f>
        <v>61145</v>
      </c>
      <c r="G659" s="24">
        <f t="shared" si="87"/>
        <v>13358</v>
      </c>
      <c r="H659" s="24">
        <f t="shared" si="87"/>
        <v>30021</v>
      </c>
      <c r="I659" s="24">
        <f t="shared" si="87"/>
        <v>7814</v>
      </c>
      <c r="J659" s="24">
        <f t="shared" si="87"/>
        <v>962</v>
      </c>
      <c r="K659" s="24">
        <f t="shared" si="87"/>
        <v>4</v>
      </c>
      <c r="L659" s="24">
        <f t="shared" si="87"/>
        <v>4</v>
      </c>
      <c r="M659" s="24">
        <f t="shared" si="87"/>
        <v>52163</v>
      </c>
      <c r="N659" s="24">
        <f t="shared" si="87"/>
        <v>1163</v>
      </c>
      <c r="O659" s="24">
        <f t="shared" si="87"/>
        <v>6</v>
      </c>
      <c r="P659" s="24">
        <f t="shared" si="87"/>
        <v>53332</v>
      </c>
      <c r="Q659" s="21">
        <f>IFERROR(F659/E659,0)</f>
        <v>0.93563985248886783</v>
      </c>
      <c r="R659" s="21">
        <f>IFERROR(M659/E659,0)</f>
        <v>0.79819742620617895</v>
      </c>
      <c r="S659" s="45"/>
      <c r="V659" s="16"/>
    </row>
    <row r="660" spans="2:22" s="2" customFormat="1" ht="15" customHeight="1" x14ac:dyDescent="0.25">
      <c r="B660" s="5" t="s">
        <v>686</v>
      </c>
      <c r="C660" s="6" t="s">
        <v>239</v>
      </c>
      <c r="D660" s="6" t="s">
        <v>687</v>
      </c>
      <c r="E660" s="7">
        <v>96542</v>
      </c>
      <c r="F660" s="7">
        <v>94376</v>
      </c>
      <c r="G660" s="7">
        <v>13836</v>
      </c>
      <c r="H660" s="7">
        <v>31673</v>
      </c>
      <c r="I660" s="7">
        <v>23421</v>
      </c>
      <c r="J660" s="7">
        <v>15072</v>
      </c>
      <c r="K660" s="7">
        <v>7956</v>
      </c>
      <c r="L660" s="7">
        <v>1787</v>
      </c>
      <c r="M660" s="8">
        <f t="shared" ref="M660:M671" si="88">+SUM(G660:L660)</f>
        <v>93745</v>
      </c>
      <c r="N660" s="7">
        <v>1161</v>
      </c>
      <c r="O660" s="7">
        <v>18</v>
      </c>
      <c r="P660" s="9">
        <f t="shared" ref="P660:P671" si="89">+SUM(M660:O660)</f>
        <v>94924</v>
      </c>
      <c r="Q660" s="10">
        <v>0.97756416896273124</v>
      </c>
      <c r="R660" s="10">
        <v>0.97102815354975036</v>
      </c>
      <c r="S660" s="32"/>
      <c r="V660" s="16"/>
    </row>
    <row r="661" spans="2:22" s="2" customFormat="1" ht="15" customHeight="1" x14ac:dyDescent="0.25">
      <c r="B661" s="5" t="s">
        <v>686</v>
      </c>
      <c r="C661" s="6" t="s">
        <v>239</v>
      </c>
      <c r="D661" s="6" t="s">
        <v>436</v>
      </c>
      <c r="E661" s="17">
        <v>2160</v>
      </c>
      <c r="F661" s="17">
        <v>2136</v>
      </c>
      <c r="G661" s="17">
        <v>113</v>
      </c>
      <c r="H661" s="17">
        <v>1956</v>
      </c>
      <c r="I661" s="17">
        <v>11</v>
      </c>
      <c r="J661" s="17">
        <v>4</v>
      </c>
      <c r="K661" s="17">
        <v>1</v>
      </c>
      <c r="L661" s="17">
        <v>24</v>
      </c>
      <c r="M661" s="8">
        <f t="shared" si="88"/>
        <v>2109</v>
      </c>
      <c r="N661" s="17">
        <v>19</v>
      </c>
      <c r="O661" s="17">
        <v>0</v>
      </c>
      <c r="P661" s="9">
        <f t="shared" si="89"/>
        <v>2128</v>
      </c>
      <c r="Q661" s="10">
        <v>0.98888888888888893</v>
      </c>
      <c r="R661" s="10">
        <v>0.97638888888888886</v>
      </c>
      <c r="S661" s="23" t="s">
        <v>688</v>
      </c>
      <c r="V661" s="16"/>
    </row>
    <row r="662" spans="2:22" s="2" customFormat="1" ht="15" customHeight="1" x14ac:dyDescent="0.25">
      <c r="B662" s="5" t="s">
        <v>686</v>
      </c>
      <c r="C662" s="6" t="s">
        <v>239</v>
      </c>
      <c r="D662" s="6" t="s">
        <v>437</v>
      </c>
      <c r="E662" s="7">
        <v>5100</v>
      </c>
      <c r="F662" s="7">
        <v>5087</v>
      </c>
      <c r="G662" s="7">
        <v>2898</v>
      </c>
      <c r="H662" s="7">
        <v>1389</v>
      </c>
      <c r="I662" s="7">
        <v>9</v>
      </c>
      <c r="J662" s="7">
        <v>0</v>
      </c>
      <c r="K662" s="7">
        <v>0</v>
      </c>
      <c r="L662" s="7">
        <v>281</v>
      </c>
      <c r="M662" s="8">
        <f t="shared" si="88"/>
        <v>4577</v>
      </c>
      <c r="N662" s="7">
        <v>32</v>
      </c>
      <c r="O662" s="7">
        <v>0</v>
      </c>
      <c r="P662" s="9">
        <f t="shared" si="89"/>
        <v>4609</v>
      </c>
      <c r="Q662" s="10">
        <v>0.99745098039215685</v>
      </c>
      <c r="R662" s="10">
        <v>0.89745098039215687</v>
      </c>
      <c r="S662" s="23" t="s">
        <v>689</v>
      </c>
      <c r="V662" s="16"/>
    </row>
    <row r="663" spans="2:22" s="2" customFormat="1" ht="15" customHeight="1" x14ac:dyDescent="0.25">
      <c r="B663" s="5" t="s">
        <v>686</v>
      </c>
      <c r="C663" s="6" t="s">
        <v>162</v>
      </c>
      <c r="D663" s="6" t="s">
        <v>690</v>
      </c>
      <c r="E663" s="17">
        <v>38503</v>
      </c>
      <c r="F663" s="17">
        <v>37347</v>
      </c>
      <c r="G663" s="17">
        <v>19048</v>
      </c>
      <c r="H663" s="17">
        <v>10869</v>
      </c>
      <c r="I663" s="17">
        <v>4680</v>
      </c>
      <c r="J663" s="17">
        <v>1285</v>
      </c>
      <c r="K663" s="17">
        <v>0</v>
      </c>
      <c r="L663" s="17">
        <v>0</v>
      </c>
      <c r="M663" s="8">
        <f t="shared" si="88"/>
        <v>35882</v>
      </c>
      <c r="N663" s="17">
        <v>644</v>
      </c>
      <c r="O663" s="17">
        <v>0</v>
      </c>
      <c r="P663" s="9">
        <f t="shared" si="89"/>
        <v>36526</v>
      </c>
      <c r="Q663" s="10">
        <v>0.96997636547801469</v>
      </c>
      <c r="R663" s="10">
        <v>0.93192738228190009</v>
      </c>
      <c r="S663" s="23"/>
      <c r="V663" s="16"/>
    </row>
    <row r="664" spans="2:22" s="2" customFormat="1" ht="15" customHeight="1" x14ac:dyDescent="0.25">
      <c r="B664" s="5" t="s">
        <v>686</v>
      </c>
      <c r="C664" s="6" t="s">
        <v>239</v>
      </c>
      <c r="D664" s="6" t="s">
        <v>691</v>
      </c>
      <c r="E664" s="7">
        <v>7097</v>
      </c>
      <c r="F664" s="7">
        <v>4484</v>
      </c>
      <c r="G664" s="7">
        <v>411</v>
      </c>
      <c r="H664" s="7">
        <v>2594</v>
      </c>
      <c r="I664" s="7">
        <v>686</v>
      </c>
      <c r="J664" s="7">
        <v>92</v>
      </c>
      <c r="K664" s="7">
        <v>15</v>
      </c>
      <c r="L664" s="7">
        <v>0</v>
      </c>
      <c r="M664" s="8">
        <f t="shared" si="88"/>
        <v>3798</v>
      </c>
      <c r="N664" s="7">
        <v>82</v>
      </c>
      <c r="O664" s="7">
        <v>0</v>
      </c>
      <c r="P664" s="9">
        <f t="shared" si="89"/>
        <v>3880</v>
      </c>
      <c r="Q664" s="10">
        <v>0.63181626039171479</v>
      </c>
      <c r="R664" s="10">
        <v>0.53515569959137665</v>
      </c>
      <c r="S664" s="23" t="s">
        <v>692</v>
      </c>
      <c r="V664" s="16"/>
    </row>
    <row r="665" spans="2:22" s="2" customFormat="1" ht="15" customHeight="1" x14ac:dyDescent="0.25">
      <c r="B665" s="5" t="s">
        <v>686</v>
      </c>
      <c r="C665" s="6" t="s">
        <v>239</v>
      </c>
      <c r="D665" s="6" t="s">
        <v>693</v>
      </c>
      <c r="E665" s="17">
        <v>1107</v>
      </c>
      <c r="F665" s="17">
        <v>623</v>
      </c>
      <c r="G665" s="17">
        <v>62</v>
      </c>
      <c r="H665" s="17">
        <v>433</v>
      </c>
      <c r="I665" s="17">
        <v>81</v>
      </c>
      <c r="J665" s="17">
        <v>0</v>
      </c>
      <c r="K665" s="17">
        <v>0</v>
      </c>
      <c r="L665" s="17">
        <v>0</v>
      </c>
      <c r="M665" s="8">
        <f t="shared" si="88"/>
        <v>576</v>
      </c>
      <c r="N665" s="17">
        <v>6</v>
      </c>
      <c r="O665" s="17">
        <v>0</v>
      </c>
      <c r="P665" s="9">
        <f t="shared" si="89"/>
        <v>582</v>
      </c>
      <c r="Q665" s="10">
        <v>0.56278229448961159</v>
      </c>
      <c r="R665" s="10">
        <v>0.52032520325203258</v>
      </c>
      <c r="S665" s="23" t="s">
        <v>692</v>
      </c>
      <c r="V665" s="16"/>
    </row>
    <row r="666" spans="2:22" s="2" customFormat="1" ht="15" customHeight="1" x14ac:dyDescent="0.25">
      <c r="B666" s="5" t="s">
        <v>686</v>
      </c>
      <c r="C666" s="6" t="s">
        <v>239</v>
      </c>
      <c r="D666" s="6" t="s">
        <v>694</v>
      </c>
      <c r="E666" s="7">
        <v>755</v>
      </c>
      <c r="F666" s="7">
        <v>650</v>
      </c>
      <c r="G666" s="7">
        <v>88</v>
      </c>
      <c r="H666" s="7">
        <v>398</v>
      </c>
      <c r="I666" s="7">
        <v>64</v>
      </c>
      <c r="J666" s="7">
        <v>0</v>
      </c>
      <c r="K666" s="7">
        <v>0</v>
      </c>
      <c r="L666" s="7">
        <v>0</v>
      </c>
      <c r="M666" s="8">
        <f t="shared" si="88"/>
        <v>550</v>
      </c>
      <c r="N666" s="7">
        <v>3</v>
      </c>
      <c r="O666" s="7">
        <v>0</v>
      </c>
      <c r="P666" s="9">
        <f t="shared" si="89"/>
        <v>553</v>
      </c>
      <c r="Q666" s="10">
        <v>0.86092715231788075</v>
      </c>
      <c r="R666" s="10">
        <v>0.72847682119205293</v>
      </c>
      <c r="S666" s="23" t="s">
        <v>692</v>
      </c>
      <c r="V666" s="16"/>
    </row>
    <row r="667" spans="2:22" s="2" customFormat="1" ht="15" customHeight="1" x14ac:dyDescent="0.25">
      <c r="B667" s="5" t="s">
        <v>686</v>
      </c>
      <c r="C667" s="6" t="s">
        <v>239</v>
      </c>
      <c r="D667" s="6" t="s">
        <v>695</v>
      </c>
      <c r="E667" s="17">
        <v>950</v>
      </c>
      <c r="F667" s="17">
        <v>924</v>
      </c>
      <c r="G667" s="17">
        <v>265</v>
      </c>
      <c r="H667" s="17">
        <v>476</v>
      </c>
      <c r="I667" s="17">
        <v>63</v>
      </c>
      <c r="J667" s="17">
        <v>0</v>
      </c>
      <c r="K667" s="17">
        <v>0</v>
      </c>
      <c r="L667" s="17">
        <v>0</v>
      </c>
      <c r="M667" s="8">
        <f t="shared" si="88"/>
        <v>804</v>
      </c>
      <c r="N667" s="17">
        <v>8</v>
      </c>
      <c r="O667" s="17">
        <v>0</v>
      </c>
      <c r="P667" s="9">
        <f t="shared" si="89"/>
        <v>812</v>
      </c>
      <c r="Q667" s="10">
        <v>0.9726315789473684</v>
      </c>
      <c r="R667" s="10">
        <v>0.84631578947368424</v>
      </c>
      <c r="S667" s="23" t="s">
        <v>692</v>
      </c>
      <c r="V667" s="16"/>
    </row>
    <row r="668" spans="2:22" s="2" customFormat="1" ht="15" customHeight="1" x14ac:dyDescent="0.25">
      <c r="B668" s="5" t="s">
        <v>686</v>
      </c>
      <c r="C668" s="6" t="s">
        <v>239</v>
      </c>
      <c r="D668" s="6" t="s">
        <v>696</v>
      </c>
      <c r="E668" s="7">
        <v>3057</v>
      </c>
      <c r="F668" s="7">
        <v>2431</v>
      </c>
      <c r="G668" s="7">
        <v>707</v>
      </c>
      <c r="H668" s="7">
        <v>1458</v>
      </c>
      <c r="I668" s="7">
        <v>177</v>
      </c>
      <c r="J668" s="7">
        <v>0</v>
      </c>
      <c r="K668" s="7">
        <v>0</v>
      </c>
      <c r="L668" s="7">
        <v>0</v>
      </c>
      <c r="M668" s="8">
        <f t="shared" si="88"/>
        <v>2342</v>
      </c>
      <c r="N668" s="7">
        <v>25</v>
      </c>
      <c r="O668" s="7">
        <v>0</v>
      </c>
      <c r="P668" s="9">
        <f t="shared" si="89"/>
        <v>2367</v>
      </c>
      <c r="Q668" s="10">
        <v>0.79522407589139676</v>
      </c>
      <c r="R668" s="10">
        <v>0.76611056591429505</v>
      </c>
      <c r="S668" s="23" t="s">
        <v>692</v>
      </c>
      <c r="V668" s="16"/>
    </row>
    <row r="669" spans="2:22" s="2" customFormat="1" ht="15" customHeight="1" x14ac:dyDescent="0.25">
      <c r="B669" s="5" t="s">
        <v>686</v>
      </c>
      <c r="C669" s="6" t="s">
        <v>239</v>
      </c>
      <c r="D669" s="6" t="s">
        <v>474</v>
      </c>
      <c r="E669" s="17">
        <v>2218</v>
      </c>
      <c r="F669" s="17">
        <v>1234</v>
      </c>
      <c r="G669" s="17">
        <v>268</v>
      </c>
      <c r="H669" s="17">
        <v>852</v>
      </c>
      <c r="I669" s="17">
        <v>82</v>
      </c>
      <c r="J669" s="17">
        <v>0</v>
      </c>
      <c r="K669" s="17">
        <v>0</v>
      </c>
      <c r="L669" s="17">
        <v>0</v>
      </c>
      <c r="M669" s="8">
        <f t="shared" si="88"/>
        <v>1202</v>
      </c>
      <c r="N669" s="17">
        <v>11</v>
      </c>
      <c r="O669" s="17">
        <v>0</v>
      </c>
      <c r="P669" s="9">
        <f t="shared" si="89"/>
        <v>1213</v>
      </c>
      <c r="Q669" s="10">
        <v>0.55635707844905324</v>
      </c>
      <c r="R669" s="10">
        <v>0.54192966636609563</v>
      </c>
      <c r="S669" s="23" t="s">
        <v>692</v>
      </c>
      <c r="V669" s="16"/>
    </row>
    <row r="670" spans="2:22" s="2" customFormat="1" ht="15" customHeight="1" x14ac:dyDescent="0.25">
      <c r="B670" s="5" t="s">
        <v>686</v>
      </c>
      <c r="C670" s="6" t="s">
        <v>239</v>
      </c>
      <c r="D670" s="6" t="s">
        <v>697</v>
      </c>
      <c r="E670" s="7">
        <v>12544</v>
      </c>
      <c r="F670" s="7">
        <v>5970</v>
      </c>
      <c r="G670" s="7">
        <v>151</v>
      </c>
      <c r="H670" s="7">
        <v>1962</v>
      </c>
      <c r="I670" s="7">
        <v>3280</v>
      </c>
      <c r="J670" s="7">
        <v>280</v>
      </c>
      <c r="K670" s="7">
        <v>3</v>
      </c>
      <c r="L670" s="7">
        <v>0</v>
      </c>
      <c r="M670" s="8">
        <f t="shared" si="88"/>
        <v>5676</v>
      </c>
      <c r="N670" s="7">
        <v>57</v>
      </c>
      <c r="O670" s="7">
        <v>0</v>
      </c>
      <c r="P670" s="9">
        <f t="shared" si="89"/>
        <v>5733</v>
      </c>
      <c r="Q670" s="10">
        <v>0.47592474489795916</v>
      </c>
      <c r="R670" s="10">
        <v>0.45248724489795916</v>
      </c>
      <c r="S670" s="23" t="s">
        <v>692</v>
      </c>
      <c r="V670" s="16"/>
    </row>
    <row r="671" spans="2:22" s="2" customFormat="1" ht="15" customHeight="1" x14ac:dyDescent="0.25">
      <c r="B671" s="5" t="s">
        <v>686</v>
      </c>
      <c r="C671" s="6" t="s">
        <v>415</v>
      </c>
      <c r="D671" s="6" t="s">
        <v>698</v>
      </c>
      <c r="E671" s="17">
        <v>863</v>
      </c>
      <c r="F671" s="17">
        <v>838</v>
      </c>
      <c r="G671" s="17">
        <v>615</v>
      </c>
      <c r="H671" s="17">
        <v>167</v>
      </c>
      <c r="I671" s="17">
        <v>2</v>
      </c>
      <c r="J671" s="17">
        <v>0</v>
      </c>
      <c r="K671" s="17">
        <v>0</v>
      </c>
      <c r="L671" s="17">
        <v>0</v>
      </c>
      <c r="M671" s="8">
        <f t="shared" si="88"/>
        <v>784</v>
      </c>
      <c r="N671" s="17">
        <v>2</v>
      </c>
      <c r="O671" s="17">
        <v>0</v>
      </c>
      <c r="P671" s="9">
        <f t="shared" si="89"/>
        <v>786</v>
      </c>
      <c r="Q671" s="10">
        <v>0.97103128621089219</v>
      </c>
      <c r="R671" s="10">
        <v>0.90845886442641943</v>
      </c>
      <c r="S671" s="23" t="s">
        <v>699</v>
      </c>
      <c r="V671" s="16"/>
    </row>
    <row r="672" spans="2:22" s="2" customFormat="1" ht="15" customHeight="1" x14ac:dyDescent="0.25">
      <c r="B672" s="18" t="s">
        <v>160</v>
      </c>
      <c r="C672" s="35"/>
      <c r="D672" s="35"/>
      <c r="E672" s="24">
        <f>SUBTOTAL(9,E660:E671)</f>
        <v>170896</v>
      </c>
      <c r="F672" s="24">
        <f t="shared" ref="F672:P672" si="90">SUBTOTAL(9,F660:F671)</f>
        <v>156100</v>
      </c>
      <c r="G672" s="24">
        <f t="shared" si="90"/>
        <v>38462</v>
      </c>
      <c r="H672" s="24">
        <f t="shared" si="90"/>
        <v>54227</v>
      </c>
      <c r="I672" s="24">
        <f t="shared" si="90"/>
        <v>32556</v>
      </c>
      <c r="J672" s="24">
        <f t="shared" si="90"/>
        <v>16733</v>
      </c>
      <c r="K672" s="24">
        <f t="shared" si="90"/>
        <v>7975</v>
      </c>
      <c r="L672" s="24">
        <f t="shared" si="90"/>
        <v>2092</v>
      </c>
      <c r="M672" s="24">
        <f t="shared" si="90"/>
        <v>152045</v>
      </c>
      <c r="N672" s="24">
        <f t="shared" si="90"/>
        <v>2050</v>
      </c>
      <c r="O672" s="24">
        <f t="shared" si="90"/>
        <v>18</v>
      </c>
      <c r="P672" s="24">
        <f t="shared" si="90"/>
        <v>154113</v>
      </c>
      <c r="Q672" s="21">
        <f>IFERROR(F672/E672,0)</f>
        <v>0.91342102799363356</v>
      </c>
      <c r="R672" s="21">
        <f>IFERROR(M672/E672,0)</f>
        <v>0.88969314670910959</v>
      </c>
      <c r="S672" s="25"/>
      <c r="V672" s="16"/>
    </row>
    <row r="673" spans="2:22" s="2" customFormat="1" ht="15" customHeight="1" x14ac:dyDescent="0.25">
      <c r="B673" s="5" t="s">
        <v>700</v>
      </c>
      <c r="C673" s="5" t="s">
        <v>239</v>
      </c>
      <c r="D673" s="5" t="s">
        <v>701</v>
      </c>
      <c r="E673" s="7">
        <v>5372</v>
      </c>
      <c r="F673" s="7">
        <v>4465</v>
      </c>
      <c r="G673" s="7">
        <v>1285</v>
      </c>
      <c r="H673" s="7">
        <v>1820</v>
      </c>
      <c r="I673" s="7">
        <v>1027</v>
      </c>
      <c r="J673" s="7">
        <v>7</v>
      </c>
      <c r="K673" s="7">
        <v>0</v>
      </c>
      <c r="L673" s="7">
        <v>0</v>
      </c>
      <c r="M673" s="8">
        <f>+SUM(G673:L673)</f>
        <v>4139</v>
      </c>
      <c r="N673" s="7">
        <v>0</v>
      </c>
      <c r="O673" s="7">
        <v>0</v>
      </c>
      <c r="P673" s="9">
        <f>+SUM(M673:O673)</f>
        <v>4139</v>
      </c>
      <c r="Q673" s="10">
        <v>0.83116157855547279</v>
      </c>
      <c r="R673" s="10">
        <v>0.77047654504839913</v>
      </c>
      <c r="S673" s="5"/>
      <c r="V673" s="16"/>
    </row>
    <row r="674" spans="2:22" s="2" customFormat="1" ht="15" customHeight="1" x14ac:dyDescent="0.25">
      <c r="B674" s="18" t="s">
        <v>160</v>
      </c>
      <c r="C674" s="19"/>
      <c r="D674" s="19"/>
      <c r="E674" s="24">
        <f>SUBTOTAL(9,E673)</f>
        <v>5372</v>
      </c>
      <c r="F674" s="24">
        <f t="shared" ref="F674:P674" si="91">SUBTOTAL(9,F673)</f>
        <v>4465</v>
      </c>
      <c r="G674" s="24">
        <f t="shared" si="91"/>
        <v>1285</v>
      </c>
      <c r="H674" s="24">
        <f t="shared" si="91"/>
        <v>1820</v>
      </c>
      <c r="I674" s="24">
        <f t="shared" si="91"/>
        <v>1027</v>
      </c>
      <c r="J674" s="24">
        <f t="shared" si="91"/>
        <v>7</v>
      </c>
      <c r="K674" s="24">
        <f t="shared" si="91"/>
        <v>0</v>
      </c>
      <c r="L674" s="24">
        <f t="shared" si="91"/>
        <v>0</v>
      </c>
      <c r="M674" s="24">
        <f t="shared" si="91"/>
        <v>4139</v>
      </c>
      <c r="N674" s="24">
        <f t="shared" si="91"/>
        <v>0</v>
      </c>
      <c r="O674" s="24">
        <f t="shared" si="91"/>
        <v>0</v>
      </c>
      <c r="P674" s="24">
        <f t="shared" si="91"/>
        <v>4139</v>
      </c>
      <c r="Q674" s="21">
        <f>IFERROR(F674/E674,0)</f>
        <v>0.83116157855547279</v>
      </c>
      <c r="R674" s="21">
        <f>IFERROR(M674/E674,0)</f>
        <v>0.77047654504839913</v>
      </c>
      <c r="S674" s="18"/>
      <c r="V674" s="16"/>
    </row>
    <row r="675" spans="2:22" s="2" customFormat="1" ht="15" customHeight="1" x14ac:dyDescent="0.25">
      <c r="B675" s="5" t="s">
        <v>702</v>
      </c>
      <c r="C675" s="33" t="s">
        <v>239</v>
      </c>
      <c r="D675" s="33" t="s">
        <v>703</v>
      </c>
      <c r="E675" s="7">
        <v>1820</v>
      </c>
      <c r="F675" s="7">
        <v>1800</v>
      </c>
      <c r="G675" s="7">
        <v>229</v>
      </c>
      <c r="H675" s="7">
        <v>878</v>
      </c>
      <c r="I675" s="7">
        <v>627</v>
      </c>
      <c r="J675" s="7"/>
      <c r="K675" s="7"/>
      <c r="L675" s="7"/>
      <c r="M675" s="8">
        <f t="shared" ref="M675:M676" si="92">+SUM(G675:L675)</f>
        <v>1734</v>
      </c>
      <c r="N675" s="7">
        <v>56</v>
      </c>
      <c r="O675" s="7"/>
      <c r="P675" s="9">
        <f t="shared" ref="P675:P676" si="93">+SUM(M675:O675)</f>
        <v>1790</v>
      </c>
      <c r="Q675" s="34">
        <v>0.98901098901098905</v>
      </c>
      <c r="R675" s="34">
        <v>0.95274725274725269</v>
      </c>
      <c r="S675" s="5"/>
      <c r="V675" s="16"/>
    </row>
    <row r="676" spans="2:22" s="2" customFormat="1" ht="15" customHeight="1" x14ac:dyDescent="0.25">
      <c r="B676" s="5" t="s">
        <v>702</v>
      </c>
      <c r="C676" s="33" t="s">
        <v>239</v>
      </c>
      <c r="D676" s="33" t="s">
        <v>703</v>
      </c>
      <c r="E676" s="17">
        <v>1700</v>
      </c>
      <c r="F676" s="17">
        <v>1400</v>
      </c>
      <c r="G676" s="17">
        <v>321</v>
      </c>
      <c r="H676" s="17">
        <v>1059</v>
      </c>
      <c r="I676" s="17"/>
      <c r="J676" s="17"/>
      <c r="K676" s="17"/>
      <c r="L676" s="17"/>
      <c r="M676" s="8">
        <f t="shared" si="92"/>
        <v>1380</v>
      </c>
      <c r="N676" s="17"/>
      <c r="O676" s="17"/>
      <c r="P676" s="9">
        <f t="shared" si="93"/>
        <v>1380</v>
      </c>
      <c r="Q676" s="34">
        <v>0.82352941176470584</v>
      </c>
      <c r="R676" s="34">
        <v>0.81176470588235294</v>
      </c>
      <c r="S676" s="5"/>
      <c r="V676" s="16"/>
    </row>
    <row r="677" spans="2:22" s="2" customFormat="1" ht="15" customHeight="1" x14ac:dyDescent="0.25">
      <c r="B677" s="18" t="s">
        <v>160</v>
      </c>
      <c r="C677" s="19"/>
      <c r="D677" s="19"/>
      <c r="E677" s="24">
        <f>SUBTOTAL(9,E675:E676)</f>
        <v>3520</v>
      </c>
      <c r="F677" s="24">
        <f t="shared" ref="F677:P677" si="94">SUBTOTAL(9,F675:F676)</f>
        <v>3200</v>
      </c>
      <c r="G677" s="24">
        <f t="shared" si="94"/>
        <v>550</v>
      </c>
      <c r="H677" s="24">
        <f t="shared" si="94"/>
        <v>1937</v>
      </c>
      <c r="I677" s="24">
        <f t="shared" si="94"/>
        <v>627</v>
      </c>
      <c r="J677" s="24">
        <f t="shared" si="94"/>
        <v>0</v>
      </c>
      <c r="K677" s="24">
        <f t="shared" si="94"/>
        <v>0</v>
      </c>
      <c r="L677" s="24">
        <f t="shared" si="94"/>
        <v>0</v>
      </c>
      <c r="M677" s="24">
        <f t="shared" si="94"/>
        <v>3114</v>
      </c>
      <c r="N677" s="24">
        <f t="shared" si="94"/>
        <v>56</v>
      </c>
      <c r="O677" s="24">
        <f t="shared" si="94"/>
        <v>0</v>
      </c>
      <c r="P677" s="24">
        <f t="shared" si="94"/>
        <v>3170</v>
      </c>
      <c r="Q677" s="21">
        <f>IFERROR(F677/E677,0)</f>
        <v>0.90909090909090906</v>
      </c>
      <c r="R677" s="21">
        <f>IFERROR(M677/E677,0)</f>
        <v>0.88465909090909089</v>
      </c>
      <c r="S677" s="19"/>
      <c r="V677" s="16"/>
    </row>
    <row r="678" spans="2:22" s="2" customFormat="1" ht="15" customHeight="1" x14ac:dyDescent="0.25">
      <c r="B678" s="5" t="s">
        <v>704</v>
      </c>
      <c r="C678" s="6" t="s">
        <v>239</v>
      </c>
      <c r="D678" s="6" t="s">
        <v>705</v>
      </c>
      <c r="E678" s="7">
        <v>1024</v>
      </c>
      <c r="F678" s="7">
        <v>1024</v>
      </c>
      <c r="G678" s="7">
        <v>80</v>
      </c>
      <c r="H678" s="7">
        <v>896</v>
      </c>
      <c r="I678" s="7">
        <v>7</v>
      </c>
      <c r="J678" s="7">
        <v>0</v>
      </c>
      <c r="K678" s="7">
        <v>0</v>
      </c>
      <c r="L678" s="7">
        <v>0</v>
      </c>
      <c r="M678" s="8">
        <f t="shared" ref="M678:M697" si="95">+SUM(G678:L678)</f>
        <v>983</v>
      </c>
      <c r="N678" s="7">
        <v>4</v>
      </c>
      <c r="O678" s="7">
        <v>0</v>
      </c>
      <c r="P678" s="9">
        <f t="shared" ref="P678:P697" si="96">+SUM(M678:O678)</f>
        <v>987</v>
      </c>
      <c r="Q678" s="10">
        <v>1</v>
      </c>
      <c r="R678" s="10">
        <v>0.9599609375</v>
      </c>
      <c r="S678" s="32"/>
      <c r="V678" s="16"/>
    </row>
    <row r="679" spans="2:22" s="2" customFormat="1" ht="15" customHeight="1" x14ac:dyDescent="0.25">
      <c r="B679" s="5" t="s">
        <v>704</v>
      </c>
      <c r="C679" s="6" t="s">
        <v>239</v>
      </c>
      <c r="D679" s="6" t="s">
        <v>706</v>
      </c>
      <c r="E679" s="17">
        <v>1548</v>
      </c>
      <c r="F679" s="17">
        <v>1548</v>
      </c>
      <c r="G679" s="17">
        <v>829</v>
      </c>
      <c r="H679" s="17">
        <v>646</v>
      </c>
      <c r="I679" s="17">
        <v>24</v>
      </c>
      <c r="J679" s="17">
        <v>3</v>
      </c>
      <c r="K679" s="17">
        <v>0</v>
      </c>
      <c r="L679" s="17">
        <v>0</v>
      </c>
      <c r="M679" s="8">
        <f t="shared" si="95"/>
        <v>1502</v>
      </c>
      <c r="N679" s="17">
        <v>14</v>
      </c>
      <c r="O679" s="17">
        <v>0</v>
      </c>
      <c r="P679" s="9">
        <f t="shared" si="96"/>
        <v>1516</v>
      </c>
      <c r="Q679" s="10">
        <v>1</v>
      </c>
      <c r="R679" s="10">
        <v>0.97028423772609818</v>
      </c>
      <c r="S679" s="23"/>
      <c r="V679" s="16"/>
    </row>
    <row r="680" spans="2:22" s="2" customFormat="1" ht="15" customHeight="1" x14ac:dyDescent="0.25">
      <c r="B680" s="5" t="s">
        <v>704</v>
      </c>
      <c r="C680" s="6" t="s">
        <v>239</v>
      </c>
      <c r="D680" s="6" t="s">
        <v>707</v>
      </c>
      <c r="E680" s="7">
        <v>6500</v>
      </c>
      <c r="F680" s="7">
        <v>6500</v>
      </c>
      <c r="G680" s="7">
        <v>2791</v>
      </c>
      <c r="H680" s="7">
        <v>3086</v>
      </c>
      <c r="I680" s="7">
        <v>433</v>
      </c>
      <c r="J680" s="7">
        <v>2</v>
      </c>
      <c r="K680" s="7">
        <v>0</v>
      </c>
      <c r="L680" s="7">
        <v>0</v>
      </c>
      <c r="M680" s="8">
        <f t="shared" si="95"/>
        <v>6312</v>
      </c>
      <c r="N680" s="7">
        <v>81</v>
      </c>
      <c r="O680" s="7">
        <v>0</v>
      </c>
      <c r="P680" s="9">
        <f t="shared" si="96"/>
        <v>6393</v>
      </c>
      <c r="Q680" s="10">
        <v>1</v>
      </c>
      <c r="R680" s="10">
        <v>0.97107692307692306</v>
      </c>
      <c r="S680" s="23"/>
      <c r="V680" s="16"/>
    </row>
    <row r="681" spans="2:22" s="2" customFormat="1" ht="15" customHeight="1" x14ac:dyDescent="0.25">
      <c r="B681" s="5" t="s">
        <v>704</v>
      </c>
      <c r="C681" s="6" t="s">
        <v>239</v>
      </c>
      <c r="D681" s="6" t="s">
        <v>708</v>
      </c>
      <c r="E681" s="17">
        <v>1469</v>
      </c>
      <c r="F681" s="17">
        <v>1469</v>
      </c>
      <c r="G681" s="17">
        <v>485</v>
      </c>
      <c r="H681" s="17">
        <v>807</v>
      </c>
      <c r="I681" s="17">
        <v>14</v>
      </c>
      <c r="J681" s="17">
        <v>0</v>
      </c>
      <c r="K681" s="17">
        <v>0</v>
      </c>
      <c r="L681" s="17">
        <v>0</v>
      </c>
      <c r="M681" s="8">
        <f t="shared" si="95"/>
        <v>1306</v>
      </c>
      <c r="N681" s="17">
        <v>0</v>
      </c>
      <c r="O681" s="17">
        <v>0</v>
      </c>
      <c r="P681" s="9">
        <f t="shared" si="96"/>
        <v>1306</v>
      </c>
      <c r="Q681" s="10">
        <v>1</v>
      </c>
      <c r="R681" s="10">
        <v>0.88904016337644654</v>
      </c>
      <c r="S681" s="23"/>
      <c r="V681" s="16"/>
    </row>
    <row r="682" spans="2:22" s="2" customFormat="1" ht="15" customHeight="1" x14ac:dyDescent="0.25">
      <c r="B682" s="5" t="s">
        <v>704</v>
      </c>
      <c r="C682" s="6" t="s">
        <v>239</v>
      </c>
      <c r="D682" s="6" t="s">
        <v>579</v>
      </c>
      <c r="E682" s="7">
        <v>1291</v>
      </c>
      <c r="F682" s="7">
        <v>1291</v>
      </c>
      <c r="G682" s="7">
        <v>310</v>
      </c>
      <c r="H682" s="7">
        <v>734</v>
      </c>
      <c r="I682" s="7">
        <v>4</v>
      </c>
      <c r="J682" s="7">
        <v>0</v>
      </c>
      <c r="K682" s="7">
        <v>0</v>
      </c>
      <c r="L682" s="7">
        <v>0</v>
      </c>
      <c r="M682" s="8">
        <f t="shared" si="95"/>
        <v>1048</v>
      </c>
      <c r="N682" s="7">
        <v>0</v>
      </c>
      <c r="O682" s="7">
        <v>0</v>
      </c>
      <c r="P682" s="9">
        <f t="shared" si="96"/>
        <v>1048</v>
      </c>
      <c r="Q682" s="10">
        <v>1</v>
      </c>
      <c r="R682" s="10">
        <v>0.81177381874515875</v>
      </c>
      <c r="S682" s="23"/>
      <c r="V682" s="16"/>
    </row>
    <row r="683" spans="2:22" s="2" customFormat="1" ht="15" customHeight="1" x14ac:dyDescent="0.25">
      <c r="B683" s="5" t="s">
        <v>704</v>
      </c>
      <c r="C683" s="6" t="s">
        <v>26</v>
      </c>
      <c r="D683" s="6" t="s">
        <v>709</v>
      </c>
      <c r="E683" s="17">
        <v>2300</v>
      </c>
      <c r="F683" s="17">
        <v>2300</v>
      </c>
      <c r="G683" s="17">
        <v>970</v>
      </c>
      <c r="H683" s="17">
        <v>1205</v>
      </c>
      <c r="I683" s="17">
        <v>98</v>
      </c>
      <c r="J683" s="17">
        <v>0</v>
      </c>
      <c r="K683" s="17">
        <v>0</v>
      </c>
      <c r="L683" s="17">
        <v>0</v>
      </c>
      <c r="M683" s="8">
        <f t="shared" si="95"/>
        <v>2273</v>
      </c>
      <c r="N683" s="17">
        <v>7</v>
      </c>
      <c r="O683" s="17">
        <v>0</v>
      </c>
      <c r="P683" s="9">
        <f t="shared" si="96"/>
        <v>2280</v>
      </c>
      <c r="Q683" s="10">
        <v>1</v>
      </c>
      <c r="R683" s="10">
        <v>0.98826086956521741</v>
      </c>
      <c r="S683" s="23"/>
      <c r="V683" s="16"/>
    </row>
    <row r="684" spans="2:22" s="2" customFormat="1" ht="15" customHeight="1" x14ac:dyDescent="0.25">
      <c r="B684" s="5" t="s">
        <v>704</v>
      </c>
      <c r="C684" s="6" t="s">
        <v>26</v>
      </c>
      <c r="D684" s="6" t="s">
        <v>710</v>
      </c>
      <c r="E684" s="7">
        <v>3013</v>
      </c>
      <c r="F684" s="7">
        <v>3013</v>
      </c>
      <c r="G684" s="7">
        <v>609</v>
      </c>
      <c r="H684" s="7">
        <v>1736</v>
      </c>
      <c r="I684" s="7">
        <v>294</v>
      </c>
      <c r="J684" s="7">
        <v>13</v>
      </c>
      <c r="K684" s="7">
        <v>0</v>
      </c>
      <c r="L684" s="7">
        <v>0</v>
      </c>
      <c r="M684" s="8">
        <f t="shared" si="95"/>
        <v>2652</v>
      </c>
      <c r="N684" s="7">
        <v>9</v>
      </c>
      <c r="O684" s="7">
        <v>0</v>
      </c>
      <c r="P684" s="9">
        <f t="shared" si="96"/>
        <v>2661</v>
      </c>
      <c r="Q684" s="10">
        <v>1</v>
      </c>
      <c r="R684" s="10">
        <v>0.88018586126783938</v>
      </c>
      <c r="S684" s="23"/>
      <c r="V684" s="16"/>
    </row>
    <row r="685" spans="2:22" s="2" customFormat="1" ht="15" customHeight="1" x14ac:dyDescent="0.25">
      <c r="B685" s="5" t="s">
        <v>704</v>
      </c>
      <c r="C685" s="6" t="s">
        <v>239</v>
      </c>
      <c r="D685" s="6" t="s">
        <v>711</v>
      </c>
      <c r="E685" s="7">
        <v>500</v>
      </c>
      <c r="F685" s="7">
        <v>500</v>
      </c>
      <c r="G685" s="7">
        <v>147</v>
      </c>
      <c r="H685" s="7">
        <v>334</v>
      </c>
      <c r="I685" s="7">
        <v>3</v>
      </c>
      <c r="J685" s="7">
        <v>0</v>
      </c>
      <c r="K685" s="7">
        <v>0</v>
      </c>
      <c r="L685" s="7">
        <v>0</v>
      </c>
      <c r="M685" s="8">
        <f t="shared" si="95"/>
        <v>484</v>
      </c>
      <c r="N685" s="7">
        <v>0</v>
      </c>
      <c r="O685" s="7">
        <v>0</v>
      </c>
      <c r="P685" s="9">
        <f t="shared" si="96"/>
        <v>484</v>
      </c>
      <c r="Q685" s="10">
        <v>1</v>
      </c>
      <c r="R685" s="10">
        <v>0.96799999999999997</v>
      </c>
      <c r="S685" s="23"/>
      <c r="V685" s="16"/>
    </row>
    <row r="686" spans="2:22" s="2" customFormat="1" ht="15" customHeight="1" x14ac:dyDescent="0.25">
      <c r="B686" s="5" t="s">
        <v>704</v>
      </c>
      <c r="C686" s="6" t="s">
        <v>90</v>
      </c>
      <c r="D686" s="6" t="s">
        <v>712</v>
      </c>
      <c r="E686" s="17">
        <v>5220</v>
      </c>
      <c r="F686" s="17">
        <v>4750</v>
      </c>
      <c r="G686" s="17">
        <v>1202</v>
      </c>
      <c r="H686" s="17">
        <v>1793</v>
      </c>
      <c r="I686" s="17">
        <v>383</v>
      </c>
      <c r="J686" s="17">
        <v>11</v>
      </c>
      <c r="K686" s="17">
        <v>1</v>
      </c>
      <c r="L686" s="17">
        <v>0</v>
      </c>
      <c r="M686" s="8">
        <f t="shared" si="95"/>
        <v>3390</v>
      </c>
      <c r="N686" s="17">
        <v>16</v>
      </c>
      <c r="O686" s="17">
        <v>0</v>
      </c>
      <c r="P686" s="9">
        <f t="shared" si="96"/>
        <v>3406</v>
      </c>
      <c r="Q686" s="10">
        <v>0.90996168582375481</v>
      </c>
      <c r="R686" s="10">
        <v>0.64942528735632188</v>
      </c>
      <c r="S686" s="23"/>
      <c r="V686" s="16"/>
    </row>
    <row r="687" spans="2:22" s="2" customFormat="1" ht="15" customHeight="1" x14ac:dyDescent="0.25">
      <c r="B687" s="5" t="s">
        <v>704</v>
      </c>
      <c r="C687" s="6" t="s">
        <v>239</v>
      </c>
      <c r="D687" s="6" t="s">
        <v>91</v>
      </c>
      <c r="E687" s="7">
        <v>1600</v>
      </c>
      <c r="F687" s="7">
        <v>1600</v>
      </c>
      <c r="G687" s="7">
        <v>841</v>
      </c>
      <c r="H687" s="7">
        <v>709</v>
      </c>
      <c r="I687" s="7">
        <v>22</v>
      </c>
      <c r="J687" s="7">
        <v>0</v>
      </c>
      <c r="K687" s="7">
        <v>0</v>
      </c>
      <c r="L687" s="7">
        <v>0</v>
      </c>
      <c r="M687" s="8">
        <f t="shared" si="95"/>
        <v>1572</v>
      </c>
      <c r="N687" s="7">
        <v>10</v>
      </c>
      <c r="O687" s="7">
        <v>0</v>
      </c>
      <c r="P687" s="9">
        <f t="shared" si="96"/>
        <v>1582</v>
      </c>
      <c r="Q687" s="10">
        <v>1</v>
      </c>
      <c r="R687" s="10">
        <v>0.98250000000000004</v>
      </c>
      <c r="S687" s="23"/>
      <c r="V687" s="16"/>
    </row>
    <row r="688" spans="2:22" s="2" customFormat="1" ht="15" customHeight="1" x14ac:dyDescent="0.25">
      <c r="B688" s="5" t="s">
        <v>704</v>
      </c>
      <c r="C688" s="6" t="s">
        <v>239</v>
      </c>
      <c r="D688" s="6" t="s">
        <v>713</v>
      </c>
      <c r="E688" s="17">
        <v>990</v>
      </c>
      <c r="F688" s="17">
        <v>990</v>
      </c>
      <c r="G688" s="17">
        <v>357</v>
      </c>
      <c r="H688" s="17">
        <v>550</v>
      </c>
      <c r="I688" s="17">
        <v>52</v>
      </c>
      <c r="J688" s="17">
        <v>0</v>
      </c>
      <c r="K688" s="17">
        <v>0</v>
      </c>
      <c r="L688" s="17">
        <v>0</v>
      </c>
      <c r="M688" s="8">
        <f t="shared" si="95"/>
        <v>959</v>
      </c>
      <c r="N688" s="17">
        <v>21</v>
      </c>
      <c r="O688" s="17">
        <v>0</v>
      </c>
      <c r="P688" s="9">
        <f t="shared" si="96"/>
        <v>980</v>
      </c>
      <c r="Q688" s="10">
        <v>1</v>
      </c>
      <c r="R688" s="10">
        <v>0.96868686868686871</v>
      </c>
      <c r="S688" s="23"/>
      <c r="V688" s="16"/>
    </row>
    <row r="689" spans="2:22" s="2" customFormat="1" ht="15" customHeight="1" x14ac:dyDescent="0.25">
      <c r="B689" s="5" t="s">
        <v>704</v>
      </c>
      <c r="C689" s="6" t="s">
        <v>239</v>
      </c>
      <c r="D689" s="6" t="s">
        <v>714</v>
      </c>
      <c r="E689" s="7">
        <v>1500</v>
      </c>
      <c r="F689" s="7">
        <v>1500</v>
      </c>
      <c r="G689" s="7">
        <v>225</v>
      </c>
      <c r="H689" s="7">
        <v>1022</v>
      </c>
      <c r="I689" s="7">
        <v>227</v>
      </c>
      <c r="J689" s="7">
        <v>0</v>
      </c>
      <c r="K689" s="7">
        <v>0</v>
      </c>
      <c r="L689" s="7">
        <v>0</v>
      </c>
      <c r="M689" s="8">
        <f t="shared" si="95"/>
        <v>1474</v>
      </c>
      <c r="N689" s="7">
        <v>11</v>
      </c>
      <c r="O689" s="7">
        <v>0</v>
      </c>
      <c r="P689" s="9">
        <f t="shared" si="96"/>
        <v>1485</v>
      </c>
      <c r="Q689" s="10">
        <v>1</v>
      </c>
      <c r="R689" s="10">
        <v>0.98266666666666669</v>
      </c>
      <c r="S689" s="23"/>
      <c r="V689" s="16"/>
    </row>
    <row r="690" spans="2:22" s="2" customFormat="1" ht="15" customHeight="1" x14ac:dyDescent="0.25">
      <c r="B690" s="5" t="s">
        <v>704</v>
      </c>
      <c r="C690" s="6" t="s">
        <v>239</v>
      </c>
      <c r="D690" s="6" t="s">
        <v>715</v>
      </c>
      <c r="E690" s="17">
        <v>230</v>
      </c>
      <c r="F690" s="17">
        <v>230</v>
      </c>
      <c r="G690" s="17">
        <v>8</v>
      </c>
      <c r="H690" s="17">
        <v>193</v>
      </c>
      <c r="I690" s="17">
        <v>1</v>
      </c>
      <c r="J690" s="17">
        <v>0</v>
      </c>
      <c r="K690" s="17">
        <v>0</v>
      </c>
      <c r="L690" s="17">
        <v>0</v>
      </c>
      <c r="M690" s="8">
        <f t="shared" si="95"/>
        <v>202</v>
      </c>
      <c r="N690" s="17">
        <v>0</v>
      </c>
      <c r="O690" s="17">
        <v>0</v>
      </c>
      <c r="P690" s="9">
        <f t="shared" si="96"/>
        <v>202</v>
      </c>
      <c r="Q690" s="10">
        <v>1</v>
      </c>
      <c r="R690" s="10">
        <v>0.87826086956521743</v>
      </c>
      <c r="S690" s="23"/>
      <c r="V690" s="16"/>
    </row>
    <row r="691" spans="2:22" s="2" customFormat="1" ht="15" customHeight="1" x14ac:dyDescent="0.25">
      <c r="B691" s="5" t="s">
        <v>704</v>
      </c>
      <c r="C691" s="6" t="s">
        <v>162</v>
      </c>
      <c r="D691" s="6" t="s">
        <v>716</v>
      </c>
      <c r="E691" s="17">
        <v>5295</v>
      </c>
      <c r="F691" s="17">
        <v>5000</v>
      </c>
      <c r="G691" s="17">
        <v>126</v>
      </c>
      <c r="H691" s="17">
        <v>2194</v>
      </c>
      <c r="I691" s="17">
        <v>8</v>
      </c>
      <c r="J691" s="17">
        <v>0</v>
      </c>
      <c r="K691" s="17">
        <v>0</v>
      </c>
      <c r="L691" s="17">
        <v>0</v>
      </c>
      <c r="M691" s="8">
        <f t="shared" si="95"/>
        <v>2328</v>
      </c>
      <c r="N691" s="17">
        <v>6</v>
      </c>
      <c r="O691" s="17">
        <v>0</v>
      </c>
      <c r="P691" s="9">
        <f t="shared" si="96"/>
        <v>2334</v>
      </c>
      <c r="Q691" s="10">
        <v>0.94428706326723322</v>
      </c>
      <c r="R691" s="10">
        <v>0.4396600566572238</v>
      </c>
      <c r="S691" s="23"/>
      <c r="V691" s="16"/>
    </row>
    <row r="692" spans="2:22" s="2" customFormat="1" ht="15" customHeight="1" x14ac:dyDescent="0.25">
      <c r="B692" s="5" t="s">
        <v>704</v>
      </c>
      <c r="C692" s="6" t="s">
        <v>239</v>
      </c>
      <c r="D692" s="6" t="s">
        <v>444</v>
      </c>
      <c r="E692" s="7">
        <v>3661</v>
      </c>
      <c r="F692" s="7">
        <v>3661</v>
      </c>
      <c r="G692" s="7">
        <v>3333</v>
      </c>
      <c r="H692" s="7">
        <v>139</v>
      </c>
      <c r="I692" s="7">
        <v>0</v>
      </c>
      <c r="J692" s="7">
        <v>0</v>
      </c>
      <c r="K692" s="7">
        <v>0</v>
      </c>
      <c r="L692" s="7">
        <v>0</v>
      </c>
      <c r="M692" s="8">
        <f t="shared" si="95"/>
        <v>3472</v>
      </c>
      <c r="N692" s="7">
        <v>18</v>
      </c>
      <c r="O692" s="7">
        <v>0</v>
      </c>
      <c r="P692" s="9">
        <f t="shared" si="96"/>
        <v>3490</v>
      </c>
      <c r="Q692" s="10">
        <v>1</v>
      </c>
      <c r="R692" s="10">
        <v>0.94837476099426388</v>
      </c>
      <c r="S692" s="23" t="s">
        <v>717</v>
      </c>
      <c r="V692" s="16"/>
    </row>
    <row r="693" spans="2:22" s="2" customFormat="1" ht="15" customHeight="1" x14ac:dyDescent="0.25">
      <c r="B693" s="5" t="s">
        <v>704</v>
      </c>
      <c r="C693" s="6" t="s">
        <v>239</v>
      </c>
      <c r="D693" s="6" t="s">
        <v>718</v>
      </c>
      <c r="E693" s="17">
        <v>650</v>
      </c>
      <c r="F693" s="17">
        <v>650</v>
      </c>
      <c r="G693" s="17">
        <v>186</v>
      </c>
      <c r="H693" s="17">
        <v>423</v>
      </c>
      <c r="I693" s="17">
        <v>19</v>
      </c>
      <c r="J693" s="17">
        <v>0</v>
      </c>
      <c r="K693" s="17">
        <v>0</v>
      </c>
      <c r="L693" s="17">
        <v>0</v>
      </c>
      <c r="M693" s="8">
        <f t="shared" si="95"/>
        <v>628</v>
      </c>
      <c r="N693" s="17">
        <v>3</v>
      </c>
      <c r="O693" s="17">
        <v>0</v>
      </c>
      <c r="P693" s="9">
        <f t="shared" si="96"/>
        <v>631</v>
      </c>
      <c r="Q693" s="10">
        <v>1</v>
      </c>
      <c r="R693" s="10">
        <v>0.96615384615384614</v>
      </c>
      <c r="S693" s="23"/>
      <c r="V693" s="16"/>
    </row>
    <row r="694" spans="2:22" s="2" customFormat="1" ht="15" customHeight="1" x14ac:dyDescent="0.25">
      <c r="B694" s="5" t="s">
        <v>704</v>
      </c>
      <c r="C694" s="6" t="s">
        <v>239</v>
      </c>
      <c r="D694" s="6" t="s">
        <v>719</v>
      </c>
      <c r="E694" s="7">
        <v>380</v>
      </c>
      <c r="F694" s="7">
        <v>380</v>
      </c>
      <c r="G694" s="7">
        <v>217</v>
      </c>
      <c r="H694" s="7">
        <v>148</v>
      </c>
      <c r="I694" s="7">
        <v>0</v>
      </c>
      <c r="J694" s="7">
        <v>0</v>
      </c>
      <c r="K694" s="7">
        <v>0</v>
      </c>
      <c r="L694" s="7">
        <v>0</v>
      </c>
      <c r="M694" s="8">
        <f t="shared" si="95"/>
        <v>365</v>
      </c>
      <c r="N694" s="7">
        <v>2</v>
      </c>
      <c r="O694" s="7">
        <v>0</v>
      </c>
      <c r="P694" s="9">
        <f t="shared" si="96"/>
        <v>367</v>
      </c>
      <c r="Q694" s="10">
        <v>1</v>
      </c>
      <c r="R694" s="10">
        <v>0.96052631578947367</v>
      </c>
      <c r="S694" s="23"/>
      <c r="V694" s="16"/>
    </row>
    <row r="695" spans="2:22" s="2" customFormat="1" ht="15" customHeight="1" x14ac:dyDescent="0.25">
      <c r="B695" s="5" t="s">
        <v>704</v>
      </c>
      <c r="C695" s="6" t="s">
        <v>239</v>
      </c>
      <c r="D695" s="6" t="s">
        <v>720</v>
      </c>
      <c r="E695" s="17">
        <v>390</v>
      </c>
      <c r="F695" s="17">
        <v>390</v>
      </c>
      <c r="G695" s="17">
        <v>159</v>
      </c>
      <c r="H695" s="17">
        <v>221</v>
      </c>
      <c r="I695" s="17">
        <v>2</v>
      </c>
      <c r="J695" s="17">
        <v>0</v>
      </c>
      <c r="K695" s="17">
        <v>0</v>
      </c>
      <c r="L695" s="17">
        <v>0</v>
      </c>
      <c r="M695" s="8">
        <f t="shared" si="95"/>
        <v>382</v>
      </c>
      <c r="N695" s="17">
        <v>0</v>
      </c>
      <c r="O695" s="17">
        <v>0</v>
      </c>
      <c r="P695" s="9">
        <f t="shared" si="96"/>
        <v>382</v>
      </c>
      <c r="Q695" s="10">
        <v>1</v>
      </c>
      <c r="R695" s="10">
        <v>0.97948717948717945</v>
      </c>
      <c r="S695" s="23"/>
      <c r="V695" s="16"/>
    </row>
    <row r="696" spans="2:22" s="2" customFormat="1" ht="15" customHeight="1" x14ac:dyDescent="0.25">
      <c r="B696" s="5" t="s">
        <v>704</v>
      </c>
      <c r="C696" s="6" t="s">
        <v>239</v>
      </c>
      <c r="D696" s="6" t="s">
        <v>721</v>
      </c>
      <c r="E696" s="7">
        <v>350</v>
      </c>
      <c r="F696" s="7">
        <v>350</v>
      </c>
      <c r="G696" s="7">
        <v>177</v>
      </c>
      <c r="H696" s="7">
        <v>152</v>
      </c>
      <c r="I696" s="7">
        <v>3</v>
      </c>
      <c r="J696" s="7">
        <v>0</v>
      </c>
      <c r="K696" s="7">
        <v>0</v>
      </c>
      <c r="L696" s="7">
        <v>0</v>
      </c>
      <c r="M696" s="8">
        <f t="shared" si="95"/>
        <v>332</v>
      </c>
      <c r="N696" s="7">
        <v>4</v>
      </c>
      <c r="O696" s="7">
        <v>0</v>
      </c>
      <c r="P696" s="9">
        <f t="shared" si="96"/>
        <v>336</v>
      </c>
      <c r="Q696" s="10">
        <v>1</v>
      </c>
      <c r="R696" s="10">
        <v>0.94857142857142862</v>
      </c>
      <c r="S696" s="23"/>
      <c r="V696" s="16"/>
    </row>
    <row r="697" spans="2:22" s="2" customFormat="1" x14ac:dyDescent="0.25">
      <c r="B697" s="5" t="s">
        <v>704</v>
      </c>
      <c r="C697" s="6" t="s">
        <v>239</v>
      </c>
      <c r="D697" s="6" t="s">
        <v>722</v>
      </c>
      <c r="E697" s="17">
        <v>325</v>
      </c>
      <c r="F697" s="17">
        <v>325</v>
      </c>
      <c r="G697" s="17">
        <v>140</v>
      </c>
      <c r="H697" s="17">
        <v>159</v>
      </c>
      <c r="I697" s="17">
        <v>24</v>
      </c>
      <c r="J697" s="17">
        <v>0</v>
      </c>
      <c r="K697" s="17">
        <v>0</v>
      </c>
      <c r="L697" s="17">
        <v>0</v>
      </c>
      <c r="M697" s="8">
        <f t="shared" si="95"/>
        <v>323</v>
      </c>
      <c r="N697" s="17">
        <v>0</v>
      </c>
      <c r="O697" s="17">
        <v>0</v>
      </c>
      <c r="P697" s="9">
        <f t="shared" si="96"/>
        <v>323</v>
      </c>
      <c r="Q697" s="10">
        <v>1</v>
      </c>
      <c r="R697" s="10">
        <v>0.99384615384615382</v>
      </c>
      <c r="S697" s="23"/>
      <c r="V697" s="16"/>
    </row>
    <row r="698" spans="2:22" s="2" customFormat="1" x14ac:dyDescent="0.25">
      <c r="B698" s="18" t="s">
        <v>160</v>
      </c>
      <c r="C698" s="19"/>
      <c r="D698" s="19"/>
      <c r="E698" s="24">
        <f>SUBTOTAL(9,E678:E697)</f>
        <v>38236</v>
      </c>
      <c r="F698" s="24">
        <f t="shared" ref="F698:P698" si="97">SUBTOTAL(9,F678:F697)</f>
        <v>37471</v>
      </c>
      <c r="G698" s="24">
        <f t="shared" si="97"/>
        <v>13192</v>
      </c>
      <c r="H698" s="24">
        <f t="shared" si="97"/>
        <v>17147</v>
      </c>
      <c r="I698" s="24">
        <f t="shared" si="97"/>
        <v>1618</v>
      </c>
      <c r="J698" s="24">
        <f t="shared" si="97"/>
        <v>29</v>
      </c>
      <c r="K698" s="24">
        <f t="shared" si="97"/>
        <v>1</v>
      </c>
      <c r="L698" s="24">
        <f t="shared" si="97"/>
        <v>0</v>
      </c>
      <c r="M698" s="24">
        <f t="shared" si="97"/>
        <v>31987</v>
      </c>
      <c r="N698" s="24">
        <f t="shared" si="97"/>
        <v>206</v>
      </c>
      <c r="O698" s="24">
        <f t="shared" si="97"/>
        <v>0</v>
      </c>
      <c r="P698" s="24">
        <f t="shared" si="97"/>
        <v>32193</v>
      </c>
      <c r="Q698" s="21">
        <f>IFERROR(F698/E698,0)</f>
        <v>0.97999267705826965</v>
      </c>
      <c r="R698" s="21">
        <f>IFERROR(M698/E698,0)</f>
        <v>0.83656763259755207</v>
      </c>
      <c r="S698" s="27"/>
      <c r="V698" s="16"/>
    </row>
    <row r="699" spans="2:22" s="2" customFormat="1" ht="15" customHeight="1" x14ac:dyDescent="0.25">
      <c r="B699" s="5" t="s">
        <v>723</v>
      </c>
      <c r="C699" s="5" t="s">
        <v>447</v>
      </c>
      <c r="D699" s="5" t="s">
        <v>448</v>
      </c>
      <c r="E699" s="7">
        <v>3800</v>
      </c>
      <c r="F699" s="7">
        <v>520</v>
      </c>
      <c r="G699" s="7"/>
      <c r="H699" s="7">
        <v>3167</v>
      </c>
      <c r="I699" s="7"/>
      <c r="J699" s="7"/>
      <c r="K699" s="7"/>
      <c r="L699" s="7"/>
      <c r="M699" s="8">
        <f t="shared" ref="M699:M703" si="98">+SUM(G699:L699)</f>
        <v>3167</v>
      </c>
      <c r="N699" s="7"/>
      <c r="O699" s="28"/>
      <c r="P699" s="9">
        <f t="shared" ref="P699:P703" si="99">+SUM(M699:O699)</f>
        <v>3167</v>
      </c>
      <c r="Q699" s="29">
        <v>0.1368421052631579</v>
      </c>
      <c r="R699" s="29">
        <v>0.77552631578947373</v>
      </c>
      <c r="S699" s="5"/>
      <c r="V699" s="16"/>
    </row>
    <row r="700" spans="2:22" s="2" customFormat="1" ht="15" customHeight="1" x14ac:dyDescent="0.25">
      <c r="B700" s="5" t="s">
        <v>723</v>
      </c>
      <c r="C700" s="5" t="s">
        <v>37</v>
      </c>
      <c r="D700" s="5" t="s">
        <v>452</v>
      </c>
      <c r="E700" s="17">
        <v>600</v>
      </c>
      <c r="F700" s="17">
        <v>150</v>
      </c>
      <c r="G700" s="17"/>
      <c r="H700" s="17">
        <v>94</v>
      </c>
      <c r="I700" s="17"/>
      <c r="J700" s="17"/>
      <c r="K700" s="17"/>
      <c r="L700" s="17"/>
      <c r="M700" s="8">
        <f t="shared" si="98"/>
        <v>94</v>
      </c>
      <c r="N700" s="17"/>
      <c r="O700" s="28"/>
      <c r="P700" s="9">
        <f t="shared" si="99"/>
        <v>94</v>
      </c>
      <c r="Q700" s="29">
        <v>0.25</v>
      </c>
      <c r="R700" s="29">
        <v>0.13833333333333334</v>
      </c>
      <c r="S700" s="5"/>
      <c r="V700" s="16"/>
    </row>
    <row r="701" spans="2:22" s="2" customFormat="1" ht="15" customHeight="1" x14ac:dyDescent="0.25">
      <c r="B701" s="5" t="s">
        <v>723</v>
      </c>
      <c r="C701" s="5" t="s">
        <v>37</v>
      </c>
      <c r="D701" s="5" t="s">
        <v>724</v>
      </c>
      <c r="E701" s="7">
        <v>1200</v>
      </c>
      <c r="F701" s="7">
        <v>262</v>
      </c>
      <c r="G701" s="7"/>
      <c r="H701" s="7">
        <v>1450</v>
      </c>
      <c r="I701" s="7"/>
      <c r="J701" s="7"/>
      <c r="K701" s="7"/>
      <c r="L701" s="7"/>
      <c r="M701" s="8">
        <f t="shared" si="98"/>
        <v>1450</v>
      </c>
      <c r="N701" s="7"/>
      <c r="O701" s="28"/>
      <c r="P701" s="9">
        <f t="shared" si="99"/>
        <v>1450</v>
      </c>
      <c r="Q701" s="29">
        <v>0.21833333333333332</v>
      </c>
      <c r="R701" s="29">
        <v>1.18</v>
      </c>
      <c r="S701" s="5"/>
      <c r="V701" s="16"/>
    </row>
    <row r="702" spans="2:22" s="2" customFormat="1" ht="15" customHeight="1" x14ac:dyDescent="0.25">
      <c r="B702" s="5" t="s">
        <v>723</v>
      </c>
      <c r="C702" s="5" t="s">
        <v>37</v>
      </c>
      <c r="D702" s="5" t="s">
        <v>725</v>
      </c>
      <c r="E702" s="17">
        <v>1055</v>
      </c>
      <c r="F702" s="17">
        <v>292</v>
      </c>
      <c r="G702" s="17"/>
      <c r="H702" s="17">
        <v>1505</v>
      </c>
      <c r="I702" s="17"/>
      <c r="J702" s="17"/>
      <c r="K702" s="17"/>
      <c r="L702" s="17"/>
      <c r="M702" s="8">
        <f t="shared" si="98"/>
        <v>1505</v>
      </c>
      <c r="N702" s="17"/>
      <c r="O702" s="28"/>
      <c r="P702" s="9">
        <f t="shared" si="99"/>
        <v>1505</v>
      </c>
      <c r="Q702" s="29">
        <v>0.27677725118483415</v>
      </c>
      <c r="R702" s="29">
        <v>1.2995260663507109</v>
      </c>
      <c r="S702" s="5"/>
      <c r="V702" s="16"/>
    </row>
    <row r="703" spans="2:22" s="2" customFormat="1" ht="15" customHeight="1" x14ac:dyDescent="0.25">
      <c r="B703" s="5" t="s">
        <v>723</v>
      </c>
      <c r="C703" s="5" t="s">
        <v>37</v>
      </c>
      <c r="D703" s="5" t="s">
        <v>726</v>
      </c>
      <c r="E703" s="7">
        <v>326</v>
      </c>
      <c r="F703" s="7">
        <v>56</v>
      </c>
      <c r="G703" s="7"/>
      <c r="H703" s="7">
        <v>538</v>
      </c>
      <c r="I703" s="7"/>
      <c r="J703" s="7"/>
      <c r="K703" s="7"/>
      <c r="L703" s="7"/>
      <c r="M703" s="8">
        <f t="shared" si="98"/>
        <v>538</v>
      </c>
      <c r="N703" s="7"/>
      <c r="O703" s="28"/>
      <c r="P703" s="9">
        <f t="shared" si="99"/>
        <v>538</v>
      </c>
      <c r="Q703" s="29">
        <v>0.17177914110429449</v>
      </c>
      <c r="R703" s="29">
        <v>1.5736196319018405</v>
      </c>
      <c r="S703" s="5"/>
      <c r="V703" s="16"/>
    </row>
    <row r="704" spans="2:22" s="2" customFormat="1" ht="15" customHeight="1" x14ac:dyDescent="0.25">
      <c r="B704" s="18" t="s">
        <v>160</v>
      </c>
      <c r="C704" s="19"/>
      <c r="D704" s="19"/>
      <c r="E704" s="24">
        <f>SUBTOTAL(9,E699:E703)</f>
        <v>6981</v>
      </c>
      <c r="F704" s="24">
        <f t="shared" ref="F704:P704" si="100">SUBTOTAL(9,F699:F703)</f>
        <v>1280</v>
      </c>
      <c r="G704" s="24">
        <f t="shared" si="100"/>
        <v>0</v>
      </c>
      <c r="H704" s="24">
        <f t="shared" si="100"/>
        <v>6754</v>
      </c>
      <c r="I704" s="24">
        <f t="shared" si="100"/>
        <v>0</v>
      </c>
      <c r="J704" s="24">
        <f t="shared" si="100"/>
        <v>0</v>
      </c>
      <c r="K704" s="24">
        <f t="shared" si="100"/>
        <v>0</v>
      </c>
      <c r="L704" s="24">
        <f t="shared" si="100"/>
        <v>0</v>
      </c>
      <c r="M704" s="24">
        <f t="shared" si="100"/>
        <v>6754</v>
      </c>
      <c r="N704" s="24">
        <f t="shared" si="100"/>
        <v>0</v>
      </c>
      <c r="O704" s="24">
        <f t="shared" si="100"/>
        <v>0</v>
      </c>
      <c r="P704" s="24">
        <f t="shared" si="100"/>
        <v>6754</v>
      </c>
      <c r="Q704" s="21">
        <f>IFERROR(F704/E704,0)</f>
        <v>0.1833548202263286</v>
      </c>
      <c r="R704" s="21">
        <f>IFERROR(M704/E704,0)</f>
        <v>0.967483168600487</v>
      </c>
      <c r="S704" s="26"/>
      <c r="V704" s="16"/>
    </row>
    <row r="705" spans="2:22" s="2" customFormat="1" ht="15" customHeight="1" x14ac:dyDescent="0.25">
      <c r="B705" s="5" t="s">
        <v>727</v>
      </c>
      <c r="C705" s="6" t="s">
        <v>20</v>
      </c>
      <c r="D705" s="6" t="s">
        <v>728</v>
      </c>
      <c r="E705" s="7">
        <v>2092</v>
      </c>
      <c r="F705" s="7">
        <v>180</v>
      </c>
      <c r="G705" s="7">
        <v>13</v>
      </c>
      <c r="H705" s="7">
        <v>150</v>
      </c>
      <c r="I705" s="7"/>
      <c r="J705" s="13"/>
      <c r="K705" s="7"/>
      <c r="L705" s="7"/>
      <c r="M705" s="8">
        <f t="shared" ref="M705:M708" si="101">+SUM(G705:L705)</f>
        <v>163</v>
      </c>
      <c r="N705" s="7">
        <v>23</v>
      </c>
      <c r="O705" s="7">
        <v>2</v>
      </c>
      <c r="P705" s="9">
        <f t="shared" ref="P705:P708" si="102">+SUM(M705:O705)</f>
        <v>188</v>
      </c>
      <c r="Q705" s="10">
        <v>8.6042065009560229E-2</v>
      </c>
      <c r="R705" s="10">
        <v>7.7915869980879543E-2</v>
      </c>
      <c r="S705" s="5"/>
      <c r="V705" s="16"/>
    </row>
    <row r="706" spans="2:22" s="2" customFormat="1" ht="15" customHeight="1" x14ac:dyDescent="0.25">
      <c r="B706" s="5" t="s">
        <v>727</v>
      </c>
      <c r="C706" s="6" t="s">
        <v>51</v>
      </c>
      <c r="D706" s="6" t="s">
        <v>54</v>
      </c>
      <c r="E706" s="17">
        <v>41</v>
      </c>
      <c r="F706" s="17">
        <v>41</v>
      </c>
      <c r="G706" s="7">
        <v>41</v>
      </c>
      <c r="H706" s="17">
        <v>0</v>
      </c>
      <c r="I706" s="17"/>
      <c r="J706" s="17"/>
      <c r="K706" s="17"/>
      <c r="L706" s="17"/>
      <c r="M706" s="8">
        <f t="shared" si="101"/>
        <v>41</v>
      </c>
      <c r="N706" s="17"/>
      <c r="O706" s="17"/>
      <c r="P706" s="9">
        <f t="shared" si="102"/>
        <v>41</v>
      </c>
      <c r="Q706" s="10">
        <v>1</v>
      </c>
      <c r="R706" s="10">
        <v>1</v>
      </c>
      <c r="S706" s="5"/>
      <c r="V706" s="16"/>
    </row>
    <row r="707" spans="2:22" s="2" customFormat="1" ht="15" customHeight="1" x14ac:dyDescent="0.25">
      <c r="B707" s="5" t="s">
        <v>727</v>
      </c>
      <c r="C707" s="6" t="s">
        <v>51</v>
      </c>
      <c r="D707" s="6" t="s">
        <v>52</v>
      </c>
      <c r="E707" s="7">
        <v>100</v>
      </c>
      <c r="F707" s="7">
        <v>100</v>
      </c>
      <c r="G707" s="7">
        <v>95</v>
      </c>
      <c r="H707" s="7">
        <v>0</v>
      </c>
      <c r="I707" s="7"/>
      <c r="J707" s="7"/>
      <c r="K707" s="7"/>
      <c r="L707" s="7"/>
      <c r="M707" s="8">
        <f t="shared" si="101"/>
        <v>95</v>
      </c>
      <c r="N707" s="7"/>
      <c r="O707" s="7"/>
      <c r="P707" s="9">
        <f t="shared" si="102"/>
        <v>95</v>
      </c>
      <c r="Q707" s="10">
        <v>1</v>
      </c>
      <c r="R707" s="10">
        <v>0.95</v>
      </c>
      <c r="S707" s="5"/>
      <c r="V707" s="16"/>
    </row>
    <row r="708" spans="2:22" s="2" customFormat="1" ht="15" customHeight="1" x14ac:dyDescent="0.25">
      <c r="B708" s="5" t="s">
        <v>727</v>
      </c>
      <c r="C708" s="6" t="s">
        <v>51</v>
      </c>
      <c r="D708" s="6" t="s">
        <v>52</v>
      </c>
      <c r="E708" s="17">
        <v>50</v>
      </c>
      <c r="F708" s="17">
        <v>40</v>
      </c>
      <c r="G708" s="17">
        <v>38</v>
      </c>
      <c r="H708" s="17">
        <v>0</v>
      </c>
      <c r="I708" s="17"/>
      <c r="J708" s="17"/>
      <c r="K708" s="17"/>
      <c r="L708" s="17"/>
      <c r="M708" s="8">
        <f t="shared" si="101"/>
        <v>38</v>
      </c>
      <c r="N708" s="17"/>
      <c r="O708" s="17"/>
      <c r="P708" s="9">
        <f t="shared" si="102"/>
        <v>38</v>
      </c>
      <c r="Q708" s="10">
        <v>0.8</v>
      </c>
      <c r="R708" s="10">
        <v>0.76</v>
      </c>
      <c r="S708" s="5"/>
      <c r="V708" s="16"/>
    </row>
    <row r="709" spans="2:22" s="2" customFormat="1" ht="15" customHeight="1" x14ac:dyDescent="0.25">
      <c r="B709" s="18" t="s">
        <v>160</v>
      </c>
      <c r="C709" s="19"/>
      <c r="D709" s="19"/>
      <c r="E709" s="24">
        <f>SUBTOTAL(9,E705:E708)</f>
        <v>2283</v>
      </c>
      <c r="F709" s="24">
        <f t="shared" ref="F709:P709" si="103">SUBTOTAL(9,F705:F708)</f>
        <v>361</v>
      </c>
      <c r="G709" s="24">
        <f t="shared" si="103"/>
        <v>187</v>
      </c>
      <c r="H709" s="24">
        <f t="shared" si="103"/>
        <v>150</v>
      </c>
      <c r="I709" s="24">
        <f t="shared" si="103"/>
        <v>0</v>
      </c>
      <c r="J709" s="24">
        <f t="shared" si="103"/>
        <v>0</v>
      </c>
      <c r="K709" s="24">
        <f t="shared" si="103"/>
        <v>0</v>
      </c>
      <c r="L709" s="24">
        <f t="shared" si="103"/>
        <v>0</v>
      </c>
      <c r="M709" s="24">
        <f t="shared" si="103"/>
        <v>337</v>
      </c>
      <c r="N709" s="24">
        <f t="shared" si="103"/>
        <v>23</v>
      </c>
      <c r="O709" s="24">
        <f t="shared" si="103"/>
        <v>2</v>
      </c>
      <c r="P709" s="24">
        <f t="shared" si="103"/>
        <v>362</v>
      </c>
      <c r="Q709" s="21">
        <f>IFERROR(F709/E709,0)</f>
        <v>0.15812527376259308</v>
      </c>
      <c r="R709" s="21">
        <f>IFERROR(M709/E709,0)</f>
        <v>0.14761279018834866</v>
      </c>
      <c r="S709" s="26"/>
      <c r="V709" s="16"/>
    </row>
    <row r="710" spans="2:22" s="2" customFormat="1" ht="15" customHeight="1" x14ac:dyDescent="0.25">
      <c r="B710" s="5" t="s">
        <v>729</v>
      </c>
      <c r="C710" s="6" t="s">
        <v>20</v>
      </c>
      <c r="D710" s="6" t="s">
        <v>730</v>
      </c>
      <c r="E710" s="7">
        <v>2174</v>
      </c>
      <c r="F710" s="7">
        <v>2079</v>
      </c>
      <c r="G710" s="7">
        <v>1195</v>
      </c>
      <c r="H710" s="7">
        <v>880</v>
      </c>
      <c r="I710" s="7">
        <v>1</v>
      </c>
      <c r="J710" s="7">
        <v>0</v>
      </c>
      <c r="K710" s="7">
        <v>0</v>
      </c>
      <c r="L710" s="7">
        <v>0</v>
      </c>
      <c r="M710" s="8">
        <f t="shared" ref="M710:M713" si="104">+SUM(G710:L710)</f>
        <v>2076</v>
      </c>
      <c r="N710" s="7">
        <v>3</v>
      </c>
      <c r="O710" s="7">
        <v>0</v>
      </c>
      <c r="P710" s="9">
        <f t="shared" ref="P710:P713" si="105">+SUM(M710:O710)</f>
        <v>2079</v>
      </c>
      <c r="Q710" s="10">
        <v>0.95630174793008282</v>
      </c>
      <c r="R710" s="10">
        <v>0.95492180312787489</v>
      </c>
      <c r="S710" s="5"/>
      <c r="V710" s="16"/>
    </row>
    <row r="711" spans="2:22" s="2" customFormat="1" ht="15" customHeight="1" x14ac:dyDescent="0.25">
      <c r="B711" s="5" t="s">
        <v>729</v>
      </c>
      <c r="C711" s="6" t="s">
        <v>20</v>
      </c>
      <c r="D711" s="6" t="s">
        <v>731</v>
      </c>
      <c r="E711" s="17">
        <v>2856</v>
      </c>
      <c r="F711" s="7">
        <v>2808</v>
      </c>
      <c r="G711" s="17">
        <v>1638</v>
      </c>
      <c r="H711" s="17">
        <v>1052</v>
      </c>
      <c r="I711" s="17">
        <v>102</v>
      </c>
      <c r="J711" s="17">
        <v>0</v>
      </c>
      <c r="K711" s="17">
        <v>0</v>
      </c>
      <c r="L711" s="17">
        <v>0</v>
      </c>
      <c r="M711" s="8">
        <f t="shared" si="104"/>
        <v>2792</v>
      </c>
      <c r="N711" s="17">
        <v>16</v>
      </c>
      <c r="O711" s="17">
        <v>0</v>
      </c>
      <c r="P711" s="9">
        <f t="shared" si="105"/>
        <v>2808</v>
      </c>
      <c r="Q711" s="10">
        <v>0.98319327731092432</v>
      </c>
      <c r="R711" s="10">
        <v>0.97759103641456579</v>
      </c>
      <c r="S711" s="5"/>
      <c r="V711" s="16"/>
    </row>
    <row r="712" spans="2:22" s="2" customFormat="1" ht="15" customHeight="1" x14ac:dyDescent="0.25">
      <c r="B712" s="5" t="s">
        <v>729</v>
      </c>
      <c r="C712" s="6" t="s">
        <v>20</v>
      </c>
      <c r="D712" s="6" t="s">
        <v>732</v>
      </c>
      <c r="E712" s="7">
        <v>1802</v>
      </c>
      <c r="F712" s="7">
        <v>1437</v>
      </c>
      <c r="G712" s="7">
        <v>640</v>
      </c>
      <c r="H712" s="7">
        <v>790</v>
      </c>
      <c r="I712" s="7">
        <v>1</v>
      </c>
      <c r="J712" s="7">
        <v>0</v>
      </c>
      <c r="K712" s="7">
        <v>0</v>
      </c>
      <c r="L712" s="7">
        <v>0</v>
      </c>
      <c r="M712" s="8">
        <f t="shared" si="104"/>
        <v>1431</v>
      </c>
      <c r="N712" s="7">
        <v>6</v>
      </c>
      <c r="O712" s="7">
        <v>0</v>
      </c>
      <c r="P712" s="9">
        <f t="shared" si="105"/>
        <v>1437</v>
      </c>
      <c r="Q712" s="10">
        <v>0.79744728079911209</v>
      </c>
      <c r="R712" s="10">
        <v>0.79411764705882348</v>
      </c>
      <c r="S712" s="5"/>
      <c r="V712" s="16"/>
    </row>
    <row r="713" spans="2:22" s="2" customFormat="1" ht="15" customHeight="1" x14ac:dyDescent="0.25">
      <c r="B713" s="5" t="s">
        <v>729</v>
      </c>
      <c r="C713" s="6" t="s">
        <v>20</v>
      </c>
      <c r="D713" s="6" t="s">
        <v>733</v>
      </c>
      <c r="E713" s="17">
        <v>2869</v>
      </c>
      <c r="F713" s="7">
        <v>892</v>
      </c>
      <c r="G713" s="17">
        <v>275</v>
      </c>
      <c r="H713" s="17">
        <v>558</v>
      </c>
      <c r="I713" s="17">
        <v>45</v>
      </c>
      <c r="J713" s="17">
        <v>0</v>
      </c>
      <c r="K713" s="17">
        <v>0</v>
      </c>
      <c r="L713" s="17">
        <v>0</v>
      </c>
      <c r="M713" s="8">
        <f t="shared" si="104"/>
        <v>878</v>
      </c>
      <c r="N713" s="17">
        <v>14</v>
      </c>
      <c r="O713" s="17">
        <v>0</v>
      </c>
      <c r="P713" s="9">
        <f t="shared" si="105"/>
        <v>892</v>
      </c>
      <c r="Q713" s="10">
        <v>0.31090972464273264</v>
      </c>
      <c r="R713" s="10">
        <v>0.30602997560125478</v>
      </c>
      <c r="S713" s="5"/>
      <c r="V713" s="16"/>
    </row>
    <row r="714" spans="2:22" s="2" customFormat="1" ht="15" customHeight="1" x14ac:dyDescent="0.25">
      <c r="B714" s="18" t="s">
        <v>160</v>
      </c>
      <c r="C714" s="19"/>
      <c r="D714" s="19"/>
      <c r="E714" s="24">
        <f>SUBTOTAL(9,E710:E713)</f>
        <v>9701</v>
      </c>
      <c r="F714" s="24">
        <f t="shared" ref="F714:P714" si="106">SUBTOTAL(9,F710:F713)</f>
        <v>7216</v>
      </c>
      <c r="G714" s="24">
        <f t="shared" si="106"/>
        <v>3748</v>
      </c>
      <c r="H714" s="24">
        <f t="shared" si="106"/>
        <v>3280</v>
      </c>
      <c r="I714" s="24">
        <f t="shared" si="106"/>
        <v>149</v>
      </c>
      <c r="J714" s="24">
        <f t="shared" si="106"/>
        <v>0</v>
      </c>
      <c r="K714" s="24">
        <f t="shared" si="106"/>
        <v>0</v>
      </c>
      <c r="L714" s="24">
        <f t="shared" si="106"/>
        <v>0</v>
      </c>
      <c r="M714" s="24">
        <f t="shared" si="106"/>
        <v>7177</v>
      </c>
      <c r="N714" s="24">
        <f t="shared" si="106"/>
        <v>39</v>
      </c>
      <c r="O714" s="24">
        <f t="shared" si="106"/>
        <v>0</v>
      </c>
      <c r="P714" s="24">
        <f t="shared" si="106"/>
        <v>7216</v>
      </c>
      <c r="Q714" s="21">
        <f>IFERROR(F714/E714,0)</f>
        <v>0.74384084115039684</v>
      </c>
      <c r="R714" s="21">
        <f>IFERROR(M714/E714,0)</f>
        <v>0.73982063704772705</v>
      </c>
      <c r="S714" s="19"/>
      <c r="V714" s="16"/>
    </row>
    <row r="715" spans="2:22" s="2" customFormat="1" ht="15" customHeight="1" x14ac:dyDescent="0.25">
      <c r="B715" s="5" t="s">
        <v>734</v>
      </c>
      <c r="C715" s="6" t="s">
        <v>51</v>
      </c>
      <c r="D715" s="6" t="s">
        <v>735</v>
      </c>
      <c r="E715" s="7">
        <v>31214</v>
      </c>
      <c r="F715" s="7">
        <v>30466</v>
      </c>
      <c r="G715" s="7">
        <v>14751</v>
      </c>
      <c r="H715" s="7">
        <v>9909</v>
      </c>
      <c r="I715" s="7">
        <v>4400</v>
      </c>
      <c r="J715" s="7">
        <v>88</v>
      </c>
      <c r="K715" s="7">
        <v>1</v>
      </c>
      <c r="L715" s="7"/>
      <c r="M715" s="8">
        <f t="shared" ref="M715:M736" si="107">+SUM(G715:L715)</f>
        <v>29149</v>
      </c>
      <c r="N715" s="7">
        <v>62</v>
      </c>
      <c r="O715" s="7"/>
      <c r="P715" s="9">
        <f t="shared" ref="P715:P736" si="108">+SUM(M715:O715)</f>
        <v>29211</v>
      </c>
      <c r="Q715" s="10">
        <v>0.97603639392580255</v>
      </c>
      <c r="R715" s="10">
        <v>0.93384378804382651</v>
      </c>
      <c r="S715" s="32"/>
      <c r="V715" s="16"/>
    </row>
    <row r="716" spans="2:22" s="2" customFormat="1" ht="15" customHeight="1" x14ac:dyDescent="0.25">
      <c r="B716" s="5" t="s">
        <v>734</v>
      </c>
      <c r="C716" s="6" t="s">
        <v>51</v>
      </c>
      <c r="D716" s="6" t="s">
        <v>736</v>
      </c>
      <c r="E716" s="17">
        <v>5341</v>
      </c>
      <c r="F716" s="17">
        <v>5191</v>
      </c>
      <c r="G716" s="17">
        <v>3139</v>
      </c>
      <c r="H716" s="17">
        <v>1524</v>
      </c>
      <c r="I716" s="17">
        <v>71</v>
      </c>
      <c r="J716" s="17"/>
      <c r="K716" s="17"/>
      <c r="L716" s="17"/>
      <c r="M716" s="8">
        <f t="shared" si="107"/>
        <v>4734</v>
      </c>
      <c r="N716" s="17">
        <v>8</v>
      </c>
      <c r="O716" s="17"/>
      <c r="P716" s="9">
        <f t="shared" si="108"/>
        <v>4742</v>
      </c>
      <c r="Q716" s="10">
        <v>0.97191537165324848</v>
      </c>
      <c r="R716" s="10">
        <v>0.88635087062347873</v>
      </c>
      <c r="S716" s="23"/>
      <c r="V716" s="16"/>
    </row>
    <row r="717" spans="2:22" s="2" customFormat="1" ht="15" customHeight="1" x14ac:dyDescent="0.25">
      <c r="B717" s="5" t="s">
        <v>734</v>
      </c>
      <c r="C717" s="6" t="s">
        <v>51</v>
      </c>
      <c r="D717" s="6" t="s">
        <v>735</v>
      </c>
      <c r="E717" s="7">
        <v>2144</v>
      </c>
      <c r="F717" s="7">
        <v>2136</v>
      </c>
      <c r="G717" s="17">
        <v>1017</v>
      </c>
      <c r="H717" s="17">
        <v>823</v>
      </c>
      <c r="I717" s="17">
        <v>0</v>
      </c>
      <c r="J717" s="7"/>
      <c r="K717" s="7"/>
      <c r="L717" s="7"/>
      <c r="M717" s="8">
        <f t="shared" si="107"/>
        <v>1840</v>
      </c>
      <c r="N717" s="7">
        <v>3</v>
      </c>
      <c r="O717" s="7"/>
      <c r="P717" s="9">
        <f t="shared" si="108"/>
        <v>1843</v>
      </c>
      <c r="Q717" s="10">
        <v>0.99626865671641796</v>
      </c>
      <c r="R717" s="10">
        <v>0.85820895522388063</v>
      </c>
      <c r="S717" s="23" t="s">
        <v>737</v>
      </c>
      <c r="V717" s="16"/>
    </row>
    <row r="718" spans="2:22" s="2" customFormat="1" ht="15" customHeight="1" x14ac:dyDescent="0.25">
      <c r="B718" s="5" t="s">
        <v>734</v>
      </c>
      <c r="C718" s="6" t="s">
        <v>51</v>
      </c>
      <c r="D718" s="6" t="s">
        <v>738</v>
      </c>
      <c r="E718" s="17">
        <v>1970</v>
      </c>
      <c r="F718" s="17">
        <v>1960</v>
      </c>
      <c r="G718" s="17">
        <v>1548</v>
      </c>
      <c r="H718" s="17">
        <v>411</v>
      </c>
      <c r="I718" s="17">
        <v>6</v>
      </c>
      <c r="J718" s="17"/>
      <c r="K718" s="17"/>
      <c r="L718" s="17"/>
      <c r="M718" s="8">
        <f t="shared" si="107"/>
        <v>1965</v>
      </c>
      <c r="N718" s="17">
        <v>1</v>
      </c>
      <c r="O718" s="17"/>
      <c r="P718" s="9">
        <f t="shared" si="108"/>
        <v>1966</v>
      </c>
      <c r="Q718" s="10">
        <v>0.99492385786802029</v>
      </c>
      <c r="R718" s="10">
        <v>0.9974619289340102</v>
      </c>
      <c r="S718" s="23"/>
      <c r="V718" s="16"/>
    </row>
    <row r="719" spans="2:22" s="2" customFormat="1" ht="15" customHeight="1" x14ac:dyDescent="0.25">
      <c r="B719" s="5" t="s">
        <v>734</v>
      </c>
      <c r="C719" s="6" t="s">
        <v>51</v>
      </c>
      <c r="D719" s="6" t="s">
        <v>739</v>
      </c>
      <c r="E719" s="7">
        <v>934</v>
      </c>
      <c r="F719" s="7">
        <v>934</v>
      </c>
      <c r="G719" s="7">
        <v>153</v>
      </c>
      <c r="H719" s="7">
        <v>746</v>
      </c>
      <c r="I719" s="7">
        <v>11</v>
      </c>
      <c r="J719" s="7"/>
      <c r="K719" s="7"/>
      <c r="L719" s="7"/>
      <c r="M719" s="8">
        <f t="shared" si="107"/>
        <v>910</v>
      </c>
      <c r="N719" s="7">
        <v>2</v>
      </c>
      <c r="O719" s="7"/>
      <c r="P719" s="9">
        <f t="shared" si="108"/>
        <v>912</v>
      </c>
      <c r="Q719" s="10">
        <v>1</v>
      </c>
      <c r="R719" s="10">
        <v>0.97430406852248397</v>
      </c>
      <c r="S719" s="23"/>
      <c r="V719" s="16"/>
    </row>
    <row r="720" spans="2:22" s="2" customFormat="1" ht="15" customHeight="1" x14ac:dyDescent="0.25">
      <c r="B720" s="5" t="s">
        <v>734</v>
      </c>
      <c r="C720" s="6" t="s">
        <v>51</v>
      </c>
      <c r="D720" s="6" t="s">
        <v>275</v>
      </c>
      <c r="E720" s="17">
        <v>2916</v>
      </c>
      <c r="F720" s="17">
        <v>2908</v>
      </c>
      <c r="G720" s="17">
        <v>1284</v>
      </c>
      <c r="H720" s="17">
        <v>1232</v>
      </c>
      <c r="I720" s="17">
        <v>57</v>
      </c>
      <c r="J720" s="17"/>
      <c r="K720" s="17"/>
      <c r="L720" s="17"/>
      <c r="M720" s="8">
        <f t="shared" si="107"/>
        <v>2573</v>
      </c>
      <c r="N720" s="17">
        <v>6</v>
      </c>
      <c r="O720" s="17"/>
      <c r="P720" s="9">
        <f t="shared" si="108"/>
        <v>2579</v>
      </c>
      <c r="Q720" s="10">
        <v>0.99725651577503427</v>
      </c>
      <c r="R720" s="10">
        <v>0.88237311385459538</v>
      </c>
      <c r="S720" s="23"/>
      <c r="V720" s="16"/>
    </row>
    <row r="721" spans="2:22" s="2" customFormat="1" ht="15" customHeight="1" x14ac:dyDescent="0.25">
      <c r="B721" s="5" t="s">
        <v>734</v>
      </c>
      <c r="C721" s="6" t="s">
        <v>51</v>
      </c>
      <c r="D721" s="6" t="s">
        <v>740</v>
      </c>
      <c r="E721" s="7">
        <v>1956</v>
      </c>
      <c r="F721" s="7">
        <v>1877</v>
      </c>
      <c r="G721" s="7">
        <v>977</v>
      </c>
      <c r="H721" s="7">
        <v>616</v>
      </c>
      <c r="I721" s="7">
        <v>20</v>
      </c>
      <c r="J721" s="7"/>
      <c r="K721" s="7"/>
      <c r="L721" s="7"/>
      <c r="M721" s="8">
        <f t="shared" si="107"/>
        <v>1613</v>
      </c>
      <c r="N721" s="7">
        <v>4</v>
      </c>
      <c r="O721" s="7"/>
      <c r="P721" s="9">
        <f t="shared" si="108"/>
        <v>1617</v>
      </c>
      <c r="Q721" s="10">
        <v>0.95961145194274033</v>
      </c>
      <c r="R721" s="10">
        <v>0.8246421267893661</v>
      </c>
      <c r="S721" s="23"/>
      <c r="V721" s="16"/>
    </row>
    <row r="722" spans="2:22" s="2" customFormat="1" ht="15" customHeight="1" x14ac:dyDescent="0.25">
      <c r="B722" s="5" t="s">
        <v>734</v>
      </c>
      <c r="C722" s="6" t="s">
        <v>51</v>
      </c>
      <c r="D722" s="6" t="s">
        <v>741</v>
      </c>
      <c r="E722" s="17">
        <v>3216</v>
      </c>
      <c r="F722" s="17">
        <v>3196</v>
      </c>
      <c r="G722" s="17">
        <v>2100</v>
      </c>
      <c r="H722" s="17">
        <v>884</v>
      </c>
      <c r="I722" s="17">
        <v>29</v>
      </c>
      <c r="J722" s="17"/>
      <c r="K722" s="17"/>
      <c r="L722" s="17"/>
      <c r="M722" s="8">
        <f t="shared" si="107"/>
        <v>3013</v>
      </c>
      <c r="N722" s="17">
        <v>2</v>
      </c>
      <c r="O722" s="17"/>
      <c r="P722" s="9">
        <f t="shared" si="108"/>
        <v>3015</v>
      </c>
      <c r="Q722" s="10">
        <v>0.99378109452736318</v>
      </c>
      <c r="R722" s="10">
        <v>0.93687810945273631</v>
      </c>
      <c r="S722" s="23"/>
      <c r="V722" s="16"/>
    </row>
    <row r="723" spans="2:22" s="2" customFormat="1" ht="15" customHeight="1" x14ac:dyDescent="0.25">
      <c r="B723" s="5" t="s">
        <v>734</v>
      </c>
      <c r="C723" s="6" t="s">
        <v>51</v>
      </c>
      <c r="D723" s="6" t="s">
        <v>742</v>
      </c>
      <c r="E723" s="7">
        <v>2952</v>
      </c>
      <c r="F723" s="7">
        <v>2939</v>
      </c>
      <c r="G723" s="7">
        <v>1049</v>
      </c>
      <c r="H723" s="7">
        <v>1178</v>
      </c>
      <c r="I723" s="7">
        <v>244</v>
      </c>
      <c r="J723" s="7"/>
      <c r="K723" s="7"/>
      <c r="L723" s="7"/>
      <c r="M723" s="8">
        <f t="shared" si="107"/>
        <v>2471</v>
      </c>
      <c r="N723" s="7">
        <v>4</v>
      </c>
      <c r="O723" s="7"/>
      <c r="P723" s="9">
        <f t="shared" si="108"/>
        <v>2475</v>
      </c>
      <c r="Q723" s="10">
        <v>0.99559620596205967</v>
      </c>
      <c r="R723" s="10">
        <v>0.83705962059620598</v>
      </c>
      <c r="S723" s="23"/>
      <c r="V723" s="16"/>
    </row>
    <row r="724" spans="2:22" s="2" customFormat="1" ht="15" customHeight="1" x14ac:dyDescent="0.25">
      <c r="B724" s="5" t="s">
        <v>734</v>
      </c>
      <c r="C724" s="6" t="s">
        <v>743</v>
      </c>
      <c r="D724" s="6" t="s">
        <v>744</v>
      </c>
      <c r="E724" s="17">
        <v>6041</v>
      </c>
      <c r="F724" s="17">
        <v>6041</v>
      </c>
      <c r="G724" s="17">
        <v>3888</v>
      </c>
      <c r="H724" s="17">
        <v>1043</v>
      </c>
      <c r="I724" s="17">
        <v>166</v>
      </c>
      <c r="J724" s="17"/>
      <c r="K724" s="17"/>
      <c r="L724" s="17"/>
      <c r="M724" s="8">
        <f t="shared" si="107"/>
        <v>5097</v>
      </c>
      <c r="N724" s="17">
        <v>8</v>
      </c>
      <c r="O724" s="17"/>
      <c r="P724" s="9">
        <f t="shared" si="108"/>
        <v>5105</v>
      </c>
      <c r="Q724" s="10">
        <v>1</v>
      </c>
      <c r="R724" s="10">
        <v>0.84373448104618443</v>
      </c>
      <c r="S724" s="23"/>
      <c r="V724" s="16"/>
    </row>
    <row r="725" spans="2:22" s="2" customFormat="1" ht="15" customHeight="1" x14ac:dyDescent="0.25">
      <c r="B725" s="5" t="s">
        <v>734</v>
      </c>
      <c r="C725" s="6" t="s">
        <v>743</v>
      </c>
      <c r="D725" s="6" t="s">
        <v>745</v>
      </c>
      <c r="E725" s="7">
        <v>9748</v>
      </c>
      <c r="F725" s="7">
        <v>9746</v>
      </c>
      <c r="G725" s="7">
        <v>5686</v>
      </c>
      <c r="H725" s="7">
        <v>1579</v>
      </c>
      <c r="I725" s="7">
        <v>60</v>
      </c>
      <c r="J725" s="7"/>
      <c r="K725" s="7"/>
      <c r="L725" s="7"/>
      <c r="M725" s="8">
        <f t="shared" si="107"/>
        <v>7325</v>
      </c>
      <c r="N725" s="7">
        <v>10</v>
      </c>
      <c r="O725" s="7"/>
      <c r="P725" s="9">
        <f t="shared" si="108"/>
        <v>7335</v>
      </c>
      <c r="Q725" s="10">
        <v>0.99979482970865818</v>
      </c>
      <c r="R725" s="10">
        <v>0.75143619203939271</v>
      </c>
      <c r="S725" s="23"/>
      <c r="V725" s="16"/>
    </row>
    <row r="726" spans="2:22" s="2" customFormat="1" ht="15" customHeight="1" x14ac:dyDescent="0.25">
      <c r="B726" s="5" t="s">
        <v>734</v>
      </c>
      <c r="C726" s="6" t="s">
        <v>743</v>
      </c>
      <c r="D726" s="6" t="s">
        <v>746</v>
      </c>
      <c r="E726" s="17">
        <v>1333</v>
      </c>
      <c r="F726" s="17">
        <v>1319</v>
      </c>
      <c r="G726" s="17">
        <v>561</v>
      </c>
      <c r="H726" s="17">
        <v>312</v>
      </c>
      <c r="I726" s="17"/>
      <c r="J726" s="17"/>
      <c r="K726" s="17"/>
      <c r="L726" s="17"/>
      <c r="M726" s="8">
        <f t="shared" si="107"/>
        <v>873</v>
      </c>
      <c r="N726" s="17">
        <v>7</v>
      </c>
      <c r="O726" s="17"/>
      <c r="P726" s="9">
        <f t="shared" si="108"/>
        <v>880</v>
      </c>
      <c r="Q726" s="10">
        <v>0.98949737434358587</v>
      </c>
      <c r="R726" s="10">
        <v>0.65491372843210804</v>
      </c>
      <c r="S726" s="23"/>
      <c r="V726" s="16"/>
    </row>
    <row r="727" spans="2:22" s="2" customFormat="1" ht="15" customHeight="1" x14ac:dyDescent="0.25">
      <c r="B727" s="5" t="s">
        <v>734</v>
      </c>
      <c r="C727" s="6" t="s">
        <v>743</v>
      </c>
      <c r="D727" s="6" t="s">
        <v>747</v>
      </c>
      <c r="E727" s="17">
        <v>3449</v>
      </c>
      <c r="F727" s="17">
        <v>3319</v>
      </c>
      <c r="G727" s="7">
        <v>1502</v>
      </c>
      <c r="H727" s="7">
        <v>645</v>
      </c>
      <c r="I727" s="7"/>
      <c r="J727" s="7"/>
      <c r="K727" s="7"/>
      <c r="L727" s="7"/>
      <c r="M727" s="8">
        <f t="shared" si="107"/>
        <v>2147</v>
      </c>
      <c r="N727" s="7">
        <v>3</v>
      </c>
      <c r="O727" s="7"/>
      <c r="P727" s="9">
        <f t="shared" si="108"/>
        <v>2150</v>
      </c>
      <c r="Q727" s="10">
        <v>0.96230791533777904</v>
      </c>
      <c r="R727" s="10">
        <v>0.62249927515221803</v>
      </c>
      <c r="S727" s="23"/>
      <c r="V727" s="16"/>
    </row>
    <row r="728" spans="2:22" s="2" customFormat="1" ht="15" customHeight="1" x14ac:dyDescent="0.25">
      <c r="B728" s="5" t="s">
        <v>734</v>
      </c>
      <c r="C728" s="6" t="s">
        <v>51</v>
      </c>
      <c r="D728" s="6" t="s">
        <v>275</v>
      </c>
      <c r="E728" s="7">
        <v>180</v>
      </c>
      <c r="F728" s="17">
        <v>176</v>
      </c>
      <c r="G728" s="7">
        <v>143</v>
      </c>
      <c r="H728" s="7">
        <v>16</v>
      </c>
      <c r="I728" s="7"/>
      <c r="J728" s="7"/>
      <c r="K728" s="7"/>
      <c r="L728" s="7"/>
      <c r="M728" s="8">
        <f t="shared" si="107"/>
        <v>159</v>
      </c>
      <c r="N728" s="7"/>
      <c r="O728" s="7"/>
      <c r="P728" s="9">
        <f t="shared" si="108"/>
        <v>159</v>
      </c>
      <c r="Q728" s="10">
        <v>0.97777777777777775</v>
      </c>
      <c r="R728" s="10">
        <v>0.8833333333333333</v>
      </c>
      <c r="S728" s="23" t="s">
        <v>748</v>
      </c>
      <c r="V728" s="16"/>
    </row>
    <row r="729" spans="2:22" s="2" customFormat="1" ht="15" customHeight="1" x14ac:dyDescent="0.25">
      <c r="B729" s="5" t="s">
        <v>734</v>
      </c>
      <c r="C729" s="6" t="s">
        <v>51</v>
      </c>
      <c r="D729" s="6" t="s">
        <v>735</v>
      </c>
      <c r="E729" s="17">
        <v>665</v>
      </c>
      <c r="F729" s="17">
        <v>305</v>
      </c>
      <c r="G729" s="17">
        <v>446</v>
      </c>
      <c r="H729" s="17">
        <v>178</v>
      </c>
      <c r="I729" s="17">
        <v>2</v>
      </c>
      <c r="J729" s="17"/>
      <c r="K729" s="17"/>
      <c r="L729" s="17"/>
      <c r="M729" s="8">
        <f t="shared" si="107"/>
        <v>626</v>
      </c>
      <c r="N729" s="17"/>
      <c r="O729" s="17"/>
      <c r="P729" s="9">
        <f t="shared" si="108"/>
        <v>626</v>
      </c>
      <c r="Q729" s="10">
        <v>0.45864661654135336</v>
      </c>
      <c r="R729" s="10">
        <v>0.94135338345864661</v>
      </c>
      <c r="S729" s="23" t="s">
        <v>748</v>
      </c>
      <c r="V729" s="16"/>
    </row>
    <row r="730" spans="2:22" s="2" customFormat="1" ht="15" customHeight="1" x14ac:dyDescent="0.25">
      <c r="B730" s="5" t="s">
        <v>734</v>
      </c>
      <c r="C730" s="6" t="s">
        <v>51</v>
      </c>
      <c r="D730" s="6" t="s">
        <v>736</v>
      </c>
      <c r="E730" s="7">
        <v>285</v>
      </c>
      <c r="F730" s="17">
        <v>276</v>
      </c>
      <c r="G730" s="7">
        <v>200</v>
      </c>
      <c r="H730" s="7">
        <v>72</v>
      </c>
      <c r="I730" s="7">
        <v>2</v>
      </c>
      <c r="J730" s="7">
        <v>1</v>
      </c>
      <c r="K730" s="7"/>
      <c r="L730" s="7"/>
      <c r="M730" s="8">
        <f t="shared" si="107"/>
        <v>275</v>
      </c>
      <c r="N730" s="7"/>
      <c r="O730" s="7"/>
      <c r="P730" s="9">
        <f t="shared" si="108"/>
        <v>275</v>
      </c>
      <c r="Q730" s="10">
        <v>0.96842105263157896</v>
      </c>
      <c r="R730" s="10">
        <v>0.96491228070175439</v>
      </c>
      <c r="S730" s="23" t="s">
        <v>748</v>
      </c>
      <c r="V730" s="16"/>
    </row>
    <row r="731" spans="2:22" s="2" customFormat="1" ht="15" customHeight="1" x14ac:dyDescent="0.25">
      <c r="B731" s="5" t="s">
        <v>734</v>
      </c>
      <c r="C731" s="6" t="s">
        <v>51</v>
      </c>
      <c r="D731" s="6" t="s">
        <v>735</v>
      </c>
      <c r="E731" s="17">
        <v>230</v>
      </c>
      <c r="F731" s="17">
        <v>220</v>
      </c>
      <c r="G731" s="17">
        <v>110</v>
      </c>
      <c r="H731" s="17">
        <v>107</v>
      </c>
      <c r="I731" s="17"/>
      <c r="J731" s="17"/>
      <c r="K731" s="17"/>
      <c r="L731" s="17"/>
      <c r="M731" s="8">
        <f t="shared" si="107"/>
        <v>217</v>
      </c>
      <c r="N731" s="17"/>
      <c r="O731" s="17"/>
      <c r="P731" s="9">
        <f t="shared" si="108"/>
        <v>217</v>
      </c>
      <c r="Q731" s="10">
        <v>0.95652173913043481</v>
      </c>
      <c r="R731" s="10">
        <v>0.94347826086956521</v>
      </c>
      <c r="S731" s="23" t="s">
        <v>748</v>
      </c>
      <c r="V731" s="16"/>
    </row>
    <row r="732" spans="2:22" s="2" customFormat="1" ht="15" customHeight="1" x14ac:dyDescent="0.25">
      <c r="B732" s="5" t="s">
        <v>734</v>
      </c>
      <c r="C732" s="6" t="s">
        <v>51</v>
      </c>
      <c r="D732" s="6" t="s">
        <v>741</v>
      </c>
      <c r="E732" s="7">
        <v>212</v>
      </c>
      <c r="F732" s="7">
        <v>212</v>
      </c>
      <c r="G732" s="7">
        <v>176</v>
      </c>
      <c r="H732" s="7">
        <v>7</v>
      </c>
      <c r="I732" s="7"/>
      <c r="J732" s="7"/>
      <c r="K732" s="7"/>
      <c r="L732" s="7"/>
      <c r="M732" s="8">
        <f t="shared" si="107"/>
        <v>183</v>
      </c>
      <c r="N732" s="7"/>
      <c r="O732" s="7"/>
      <c r="P732" s="9">
        <f t="shared" si="108"/>
        <v>183</v>
      </c>
      <c r="Q732" s="10">
        <v>1</v>
      </c>
      <c r="R732" s="10">
        <v>0.8632075471698113</v>
      </c>
      <c r="S732" s="23" t="s">
        <v>749</v>
      </c>
      <c r="V732" s="16"/>
    </row>
    <row r="733" spans="2:22" s="2" customFormat="1" ht="15" customHeight="1" x14ac:dyDescent="0.25">
      <c r="B733" s="5" t="s">
        <v>734</v>
      </c>
      <c r="C733" s="6" t="s">
        <v>51</v>
      </c>
      <c r="D733" s="6" t="s">
        <v>275</v>
      </c>
      <c r="E733" s="7">
        <v>269</v>
      </c>
      <c r="F733" s="7">
        <v>269</v>
      </c>
      <c r="G733" s="7">
        <v>147</v>
      </c>
      <c r="H733" s="7">
        <v>29</v>
      </c>
      <c r="I733" s="7"/>
      <c r="J733" s="7"/>
      <c r="K733" s="7"/>
      <c r="L733" s="7"/>
      <c r="M733" s="8">
        <f t="shared" si="107"/>
        <v>176</v>
      </c>
      <c r="N733" s="7"/>
      <c r="O733" s="7"/>
      <c r="P733" s="9">
        <f t="shared" si="108"/>
        <v>176</v>
      </c>
      <c r="Q733" s="10">
        <v>1</v>
      </c>
      <c r="R733" s="10">
        <v>0.65427509293680297</v>
      </c>
      <c r="S733" s="32" t="s">
        <v>750</v>
      </c>
      <c r="V733" s="16"/>
    </row>
    <row r="734" spans="2:22" s="2" customFormat="1" ht="15" customHeight="1" x14ac:dyDescent="0.25">
      <c r="B734" s="5" t="s">
        <v>734</v>
      </c>
      <c r="C734" s="6" t="s">
        <v>51</v>
      </c>
      <c r="D734" s="6" t="s">
        <v>736</v>
      </c>
      <c r="E734" s="17">
        <v>120</v>
      </c>
      <c r="F734" s="17">
        <v>110</v>
      </c>
      <c r="G734" s="17">
        <v>104</v>
      </c>
      <c r="H734" s="17">
        <v>9</v>
      </c>
      <c r="I734" s="17"/>
      <c r="J734" s="17"/>
      <c r="K734" s="17"/>
      <c r="L734" s="17"/>
      <c r="M734" s="8">
        <f t="shared" si="107"/>
        <v>113</v>
      </c>
      <c r="N734" s="17"/>
      <c r="O734" s="17"/>
      <c r="P734" s="9">
        <f t="shared" si="108"/>
        <v>113</v>
      </c>
      <c r="Q734" s="10">
        <v>0.91666666666666663</v>
      </c>
      <c r="R734" s="10">
        <v>0.94166666666666665</v>
      </c>
      <c r="S734" s="32" t="s">
        <v>750</v>
      </c>
      <c r="V734" s="16"/>
    </row>
    <row r="735" spans="2:22" s="2" customFormat="1" ht="15" customHeight="1" x14ac:dyDescent="0.25">
      <c r="B735" s="5" t="s">
        <v>734</v>
      </c>
      <c r="C735" s="6" t="s">
        <v>51</v>
      </c>
      <c r="D735" s="6" t="s">
        <v>742</v>
      </c>
      <c r="E735" s="7">
        <v>209</v>
      </c>
      <c r="F735" s="7">
        <v>209</v>
      </c>
      <c r="G735" s="7">
        <v>29</v>
      </c>
      <c r="H735" s="7">
        <v>11</v>
      </c>
      <c r="I735" s="7"/>
      <c r="J735" s="7"/>
      <c r="K735" s="7"/>
      <c r="L735" s="7"/>
      <c r="M735" s="8">
        <f t="shared" si="107"/>
        <v>40</v>
      </c>
      <c r="N735" s="7"/>
      <c r="O735" s="7"/>
      <c r="P735" s="9">
        <f t="shared" si="108"/>
        <v>40</v>
      </c>
      <c r="Q735" s="10">
        <v>1</v>
      </c>
      <c r="R735" s="10">
        <v>0.19138755980861244</v>
      </c>
      <c r="S735" s="32" t="s">
        <v>750</v>
      </c>
      <c r="V735" s="16"/>
    </row>
    <row r="736" spans="2:22" s="2" customFormat="1" ht="15" customHeight="1" x14ac:dyDescent="0.25">
      <c r="B736" s="5" t="s">
        <v>734</v>
      </c>
      <c r="C736" s="6" t="s">
        <v>51</v>
      </c>
      <c r="D736" s="6" t="s">
        <v>735</v>
      </c>
      <c r="E736" s="17">
        <v>905</v>
      </c>
      <c r="F736" s="17">
        <v>905</v>
      </c>
      <c r="G736" s="17">
        <v>240</v>
      </c>
      <c r="H736" s="17">
        <v>214</v>
      </c>
      <c r="I736" s="17">
        <v>1</v>
      </c>
      <c r="J736" s="17"/>
      <c r="K736" s="17"/>
      <c r="L736" s="17"/>
      <c r="M736" s="8">
        <f t="shared" si="107"/>
        <v>455</v>
      </c>
      <c r="N736" s="17"/>
      <c r="O736" s="17"/>
      <c r="P736" s="9">
        <f t="shared" si="108"/>
        <v>455</v>
      </c>
      <c r="Q736" s="10">
        <v>1</v>
      </c>
      <c r="R736" s="10">
        <v>0.50276243093922657</v>
      </c>
      <c r="S736" s="32" t="s">
        <v>750</v>
      </c>
      <c r="V736" s="16"/>
    </row>
    <row r="737" spans="2:22" s="2" customFormat="1" ht="15" customHeight="1" x14ac:dyDescent="0.25">
      <c r="B737" s="18" t="s">
        <v>160</v>
      </c>
      <c r="C737" s="19"/>
      <c r="D737" s="19"/>
      <c r="E737" s="24">
        <f>SUBTOTAL(9,E715:E736)</f>
        <v>76289</v>
      </c>
      <c r="F737" s="24">
        <f t="shared" ref="F737:P737" si="109">SUBTOTAL(9,F715:F736)</f>
        <v>74714</v>
      </c>
      <c r="G737" s="24">
        <f t="shared" si="109"/>
        <v>39250</v>
      </c>
      <c r="H737" s="24">
        <f t="shared" si="109"/>
        <v>21545</v>
      </c>
      <c r="I737" s="24">
        <f t="shared" si="109"/>
        <v>5069</v>
      </c>
      <c r="J737" s="24">
        <f t="shared" si="109"/>
        <v>89</v>
      </c>
      <c r="K737" s="24">
        <f t="shared" si="109"/>
        <v>1</v>
      </c>
      <c r="L737" s="24">
        <f t="shared" si="109"/>
        <v>0</v>
      </c>
      <c r="M737" s="24">
        <f t="shared" si="109"/>
        <v>65954</v>
      </c>
      <c r="N737" s="24">
        <f t="shared" si="109"/>
        <v>120</v>
      </c>
      <c r="O737" s="24">
        <f t="shared" si="109"/>
        <v>0</v>
      </c>
      <c r="P737" s="24">
        <f t="shared" si="109"/>
        <v>66074</v>
      </c>
      <c r="Q737" s="21">
        <f>IFERROR(F737/E737,0)</f>
        <v>0.97935482179606492</v>
      </c>
      <c r="R737" s="21">
        <f>IFERROR(M737/E737,0)</f>
        <v>0.86452830683322623</v>
      </c>
      <c r="S737" s="45"/>
      <c r="V737" s="16"/>
    </row>
    <row r="738" spans="2:22" s="2" customFormat="1" ht="15" customHeight="1" x14ac:dyDescent="0.25">
      <c r="B738" s="5" t="s">
        <v>751</v>
      </c>
      <c r="C738" s="6" t="s">
        <v>441</v>
      </c>
      <c r="D738" s="6" t="s">
        <v>752</v>
      </c>
      <c r="E738" s="7">
        <v>292345</v>
      </c>
      <c r="F738" s="7">
        <v>284452</v>
      </c>
      <c r="G738" s="7">
        <v>110773</v>
      </c>
      <c r="H738" s="7">
        <v>82296</v>
      </c>
      <c r="I738" s="7">
        <v>46858</v>
      </c>
      <c r="J738" s="7">
        <v>18846</v>
      </c>
      <c r="K738" s="7">
        <v>10926</v>
      </c>
      <c r="L738" s="7">
        <v>13135</v>
      </c>
      <c r="M738" s="8">
        <f t="shared" ref="M738:M801" si="110">+SUM(G738:L738)</f>
        <v>282834</v>
      </c>
      <c r="N738" s="7">
        <v>5286</v>
      </c>
      <c r="O738" s="7">
        <v>198</v>
      </c>
      <c r="P738" s="9">
        <f t="shared" ref="P738:P801" si="111">+SUM(M738:O738)</f>
        <v>288318</v>
      </c>
      <c r="Q738" s="10">
        <v>0.97300107749405673</v>
      </c>
      <c r="R738" s="10">
        <v>0.96746652072038175</v>
      </c>
      <c r="S738" s="32"/>
      <c r="V738" s="16"/>
    </row>
    <row r="739" spans="2:22" s="2" customFormat="1" ht="15" customHeight="1" x14ac:dyDescent="0.25">
      <c r="B739" s="5" t="s">
        <v>751</v>
      </c>
      <c r="C739" s="6" t="s">
        <v>441</v>
      </c>
      <c r="D739" s="6" t="s">
        <v>753</v>
      </c>
      <c r="E739" s="7">
        <v>17866</v>
      </c>
      <c r="F739" s="7">
        <v>15556</v>
      </c>
      <c r="G739" s="7">
        <v>11896</v>
      </c>
      <c r="H739" s="7">
        <v>3017</v>
      </c>
      <c r="I739" s="7">
        <v>544</v>
      </c>
      <c r="J739" s="7">
        <v>0</v>
      </c>
      <c r="K739" s="7">
        <v>0</v>
      </c>
      <c r="L739" s="7">
        <v>0</v>
      </c>
      <c r="M739" s="8">
        <f t="shared" si="110"/>
        <v>15457</v>
      </c>
      <c r="N739" s="7">
        <v>114</v>
      </c>
      <c r="O739" s="7">
        <v>1</v>
      </c>
      <c r="P739" s="9">
        <f t="shared" si="111"/>
        <v>15572</v>
      </c>
      <c r="Q739" s="10">
        <v>0.87070413075114739</v>
      </c>
      <c r="R739" s="10">
        <v>0.86516287921191093</v>
      </c>
      <c r="S739" s="23"/>
      <c r="V739" s="16"/>
    </row>
    <row r="740" spans="2:22" s="2" customFormat="1" ht="15" customHeight="1" x14ac:dyDescent="0.25">
      <c r="B740" s="5" t="s">
        <v>751</v>
      </c>
      <c r="C740" s="6" t="s">
        <v>441</v>
      </c>
      <c r="D740" s="6" t="s">
        <v>754</v>
      </c>
      <c r="E740" s="17">
        <v>15525</v>
      </c>
      <c r="F740" s="17">
        <v>12463</v>
      </c>
      <c r="G740" s="17">
        <v>6225</v>
      </c>
      <c r="H740" s="17">
        <v>4756</v>
      </c>
      <c r="I740" s="17">
        <v>914</v>
      </c>
      <c r="J740" s="17">
        <v>0</v>
      </c>
      <c r="K740" s="17">
        <v>0</v>
      </c>
      <c r="L740" s="17">
        <v>0</v>
      </c>
      <c r="M740" s="8">
        <f t="shared" si="110"/>
        <v>11895</v>
      </c>
      <c r="N740" s="17">
        <v>186</v>
      </c>
      <c r="O740" s="17">
        <v>3</v>
      </c>
      <c r="P740" s="9">
        <f t="shared" si="111"/>
        <v>12084</v>
      </c>
      <c r="Q740" s="10">
        <v>0.80276972624798715</v>
      </c>
      <c r="R740" s="10">
        <v>0.76618357487922706</v>
      </c>
      <c r="S740" s="23"/>
      <c r="V740" s="16"/>
    </row>
    <row r="741" spans="2:22" s="2" customFormat="1" ht="15" customHeight="1" x14ac:dyDescent="0.25">
      <c r="B741" s="5" t="s">
        <v>751</v>
      </c>
      <c r="C741" s="6" t="s">
        <v>441</v>
      </c>
      <c r="D741" s="6" t="s">
        <v>755</v>
      </c>
      <c r="E741" s="7">
        <v>3011</v>
      </c>
      <c r="F741" s="7">
        <v>2229</v>
      </c>
      <c r="G741" s="7">
        <v>1356</v>
      </c>
      <c r="H741" s="7">
        <v>530</v>
      </c>
      <c r="I741" s="7">
        <v>1</v>
      </c>
      <c r="J741" s="7">
        <v>0</v>
      </c>
      <c r="K741" s="7">
        <v>0</v>
      </c>
      <c r="L741" s="7">
        <v>0</v>
      </c>
      <c r="M741" s="8">
        <f t="shared" si="110"/>
        <v>1887</v>
      </c>
      <c r="N741" s="7">
        <v>15</v>
      </c>
      <c r="O741" s="7">
        <v>0</v>
      </c>
      <c r="P741" s="9">
        <f t="shared" si="111"/>
        <v>1902</v>
      </c>
      <c r="Q741" s="10">
        <v>0.7402856193955496</v>
      </c>
      <c r="R741" s="10">
        <v>0.62670209232813023</v>
      </c>
      <c r="S741" s="23"/>
      <c r="V741" s="16"/>
    </row>
    <row r="742" spans="2:22" s="2" customFormat="1" ht="15" customHeight="1" x14ac:dyDescent="0.25">
      <c r="B742" s="5" t="s">
        <v>751</v>
      </c>
      <c r="C742" s="6" t="s">
        <v>441</v>
      </c>
      <c r="D742" s="6" t="s">
        <v>544</v>
      </c>
      <c r="E742" s="17">
        <v>3314</v>
      </c>
      <c r="F742" s="17">
        <v>2480</v>
      </c>
      <c r="G742" s="17">
        <v>1659</v>
      </c>
      <c r="H742" s="17">
        <v>708</v>
      </c>
      <c r="I742" s="17">
        <v>2</v>
      </c>
      <c r="J742" s="17">
        <v>0</v>
      </c>
      <c r="K742" s="17">
        <v>0</v>
      </c>
      <c r="L742" s="17">
        <v>0</v>
      </c>
      <c r="M742" s="8">
        <f t="shared" si="110"/>
        <v>2369</v>
      </c>
      <c r="N742" s="17">
        <v>15</v>
      </c>
      <c r="O742" s="17">
        <v>4</v>
      </c>
      <c r="P742" s="9">
        <f t="shared" si="111"/>
        <v>2388</v>
      </c>
      <c r="Q742" s="10">
        <v>0.74834037417018706</v>
      </c>
      <c r="R742" s="10">
        <v>0.71484610742305366</v>
      </c>
      <c r="S742" s="23"/>
      <c r="V742" s="16"/>
    </row>
    <row r="743" spans="2:22" s="2" customFormat="1" ht="15" customHeight="1" x14ac:dyDescent="0.25">
      <c r="B743" s="5" t="s">
        <v>751</v>
      </c>
      <c r="C743" s="6" t="s">
        <v>441</v>
      </c>
      <c r="D743" s="6" t="s">
        <v>756</v>
      </c>
      <c r="E743" s="7">
        <v>1334</v>
      </c>
      <c r="F743" s="7">
        <v>1028</v>
      </c>
      <c r="G743" s="7">
        <v>533</v>
      </c>
      <c r="H743" s="7">
        <v>191</v>
      </c>
      <c r="I743" s="7">
        <v>0</v>
      </c>
      <c r="J743" s="7">
        <v>0</v>
      </c>
      <c r="K743" s="7">
        <v>0</v>
      </c>
      <c r="L743" s="7">
        <v>0</v>
      </c>
      <c r="M743" s="8">
        <f t="shared" si="110"/>
        <v>724</v>
      </c>
      <c r="N743" s="7">
        <v>4</v>
      </c>
      <c r="O743" s="7">
        <v>0</v>
      </c>
      <c r="P743" s="9">
        <f t="shared" si="111"/>
        <v>728</v>
      </c>
      <c r="Q743" s="10">
        <v>0.77061469265367322</v>
      </c>
      <c r="R743" s="10">
        <v>0.5427286356821589</v>
      </c>
      <c r="S743" s="23"/>
      <c r="V743" s="16"/>
    </row>
    <row r="744" spans="2:22" s="2" customFormat="1" ht="15" customHeight="1" x14ac:dyDescent="0.25">
      <c r="B744" s="5" t="s">
        <v>751</v>
      </c>
      <c r="C744" s="6" t="s">
        <v>441</v>
      </c>
      <c r="D744" s="6" t="s">
        <v>757</v>
      </c>
      <c r="E744" s="17">
        <v>1254</v>
      </c>
      <c r="F744" s="17">
        <v>1111</v>
      </c>
      <c r="G744" s="17">
        <v>739</v>
      </c>
      <c r="H744" s="17">
        <v>100</v>
      </c>
      <c r="I744" s="17">
        <v>1</v>
      </c>
      <c r="J744" s="17">
        <v>0</v>
      </c>
      <c r="K744" s="17">
        <v>0</v>
      </c>
      <c r="L744" s="17">
        <v>0</v>
      </c>
      <c r="M744" s="8">
        <f t="shared" si="110"/>
        <v>840</v>
      </c>
      <c r="N744" s="17">
        <v>6</v>
      </c>
      <c r="O744" s="17">
        <v>0</v>
      </c>
      <c r="P744" s="9">
        <f t="shared" si="111"/>
        <v>846</v>
      </c>
      <c r="Q744" s="10">
        <v>0.88596491228070173</v>
      </c>
      <c r="R744" s="10">
        <v>0.66985645933014359</v>
      </c>
      <c r="S744" s="23"/>
      <c r="V744" s="16"/>
    </row>
    <row r="745" spans="2:22" s="2" customFormat="1" ht="15" customHeight="1" x14ac:dyDescent="0.25">
      <c r="B745" s="5" t="s">
        <v>751</v>
      </c>
      <c r="C745" s="6" t="s">
        <v>441</v>
      </c>
      <c r="D745" s="6" t="s">
        <v>758</v>
      </c>
      <c r="E745" s="7">
        <v>30234</v>
      </c>
      <c r="F745" s="7">
        <v>24892</v>
      </c>
      <c r="G745" s="7">
        <v>11978</v>
      </c>
      <c r="H745" s="7">
        <v>11407</v>
      </c>
      <c r="I745" s="7">
        <v>160</v>
      </c>
      <c r="J745" s="7">
        <v>215</v>
      </c>
      <c r="K745" s="7">
        <v>0</v>
      </c>
      <c r="L745" s="7">
        <v>0</v>
      </c>
      <c r="M745" s="8">
        <f t="shared" si="110"/>
        <v>23760</v>
      </c>
      <c r="N745" s="7">
        <v>312</v>
      </c>
      <c r="O745" s="7">
        <v>3</v>
      </c>
      <c r="P745" s="9">
        <f t="shared" si="111"/>
        <v>24075</v>
      </c>
      <c r="Q745" s="10">
        <v>0.82331150360521266</v>
      </c>
      <c r="R745" s="10">
        <v>0.78587021234371901</v>
      </c>
      <c r="S745" s="23"/>
      <c r="V745" s="16"/>
    </row>
    <row r="746" spans="2:22" s="2" customFormat="1" ht="15" customHeight="1" x14ac:dyDescent="0.25">
      <c r="B746" s="5" t="s">
        <v>751</v>
      </c>
      <c r="C746" s="6" t="s">
        <v>441</v>
      </c>
      <c r="D746" s="6" t="s">
        <v>759</v>
      </c>
      <c r="E746" s="17">
        <v>5891</v>
      </c>
      <c r="F746" s="17">
        <v>4719</v>
      </c>
      <c r="G746" s="17">
        <v>3465</v>
      </c>
      <c r="H746" s="17">
        <v>96</v>
      </c>
      <c r="I746" s="17">
        <v>1</v>
      </c>
      <c r="J746" s="17">
        <v>0</v>
      </c>
      <c r="K746" s="17">
        <v>0</v>
      </c>
      <c r="L746" s="17">
        <v>0</v>
      </c>
      <c r="M746" s="8">
        <f t="shared" si="110"/>
        <v>3562</v>
      </c>
      <c r="N746" s="17">
        <v>11</v>
      </c>
      <c r="O746" s="17">
        <v>0</v>
      </c>
      <c r="P746" s="9">
        <f t="shared" si="111"/>
        <v>3573</v>
      </c>
      <c r="Q746" s="10">
        <v>0.80105245289424543</v>
      </c>
      <c r="R746" s="10">
        <v>0.60465116279069764</v>
      </c>
      <c r="S746" s="23"/>
      <c r="V746" s="16"/>
    </row>
    <row r="747" spans="2:22" s="2" customFormat="1" ht="15" customHeight="1" x14ac:dyDescent="0.25">
      <c r="B747" s="5" t="s">
        <v>751</v>
      </c>
      <c r="C747" s="6" t="s">
        <v>441</v>
      </c>
      <c r="D747" s="6" t="s">
        <v>760</v>
      </c>
      <c r="E747" s="7">
        <v>7980</v>
      </c>
      <c r="F747" s="7">
        <v>6328</v>
      </c>
      <c r="G747" s="7">
        <v>4261</v>
      </c>
      <c r="H747" s="7">
        <v>1727</v>
      </c>
      <c r="I747" s="7">
        <v>122</v>
      </c>
      <c r="J747" s="7">
        <v>0</v>
      </c>
      <c r="K747" s="7">
        <v>0</v>
      </c>
      <c r="L747" s="7">
        <v>0</v>
      </c>
      <c r="M747" s="8">
        <f t="shared" si="110"/>
        <v>6110</v>
      </c>
      <c r="N747" s="7">
        <v>35</v>
      </c>
      <c r="O747" s="7">
        <v>0</v>
      </c>
      <c r="P747" s="9">
        <f t="shared" si="111"/>
        <v>6145</v>
      </c>
      <c r="Q747" s="10">
        <v>0.7929824561403509</v>
      </c>
      <c r="R747" s="10">
        <v>0.76566416040100249</v>
      </c>
      <c r="S747" s="23"/>
      <c r="V747" s="16"/>
    </row>
    <row r="748" spans="2:22" s="2" customFormat="1" ht="15" customHeight="1" x14ac:dyDescent="0.25">
      <c r="B748" s="5" t="s">
        <v>751</v>
      </c>
      <c r="C748" s="6" t="s">
        <v>441</v>
      </c>
      <c r="D748" s="6" t="s">
        <v>761</v>
      </c>
      <c r="E748" s="17">
        <v>8194</v>
      </c>
      <c r="F748" s="17">
        <v>6137</v>
      </c>
      <c r="G748" s="17">
        <v>3932</v>
      </c>
      <c r="H748" s="17">
        <v>1591</v>
      </c>
      <c r="I748" s="17">
        <v>359</v>
      </c>
      <c r="J748" s="17">
        <v>0</v>
      </c>
      <c r="K748" s="17">
        <v>0</v>
      </c>
      <c r="L748" s="17">
        <v>0</v>
      </c>
      <c r="M748" s="8">
        <f t="shared" si="110"/>
        <v>5882</v>
      </c>
      <c r="N748" s="17">
        <v>83</v>
      </c>
      <c r="O748" s="17">
        <v>0</v>
      </c>
      <c r="P748" s="9">
        <f t="shared" si="111"/>
        <v>5965</v>
      </c>
      <c r="Q748" s="10">
        <v>0.74896265560165975</v>
      </c>
      <c r="R748" s="10">
        <v>0.71784232365145229</v>
      </c>
      <c r="S748" s="23"/>
      <c r="V748" s="16"/>
    </row>
    <row r="749" spans="2:22" s="2" customFormat="1" ht="15" customHeight="1" x14ac:dyDescent="0.25">
      <c r="B749" s="5" t="s">
        <v>751</v>
      </c>
      <c r="C749" s="6" t="s">
        <v>441</v>
      </c>
      <c r="D749" s="6" t="s">
        <v>762</v>
      </c>
      <c r="E749" s="7">
        <v>6189</v>
      </c>
      <c r="F749" s="7">
        <v>4590</v>
      </c>
      <c r="G749" s="7">
        <v>3512</v>
      </c>
      <c r="H749" s="7">
        <v>756</v>
      </c>
      <c r="I749" s="7">
        <v>17</v>
      </c>
      <c r="J749" s="7">
        <v>0</v>
      </c>
      <c r="K749" s="7">
        <v>0</v>
      </c>
      <c r="L749" s="7">
        <v>0</v>
      </c>
      <c r="M749" s="8">
        <f t="shared" si="110"/>
        <v>4285</v>
      </c>
      <c r="N749" s="7">
        <v>72</v>
      </c>
      <c r="O749" s="7">
        <v>0</v>
      </c>
      <c r="P749" s="9">
        <f t="shared" si="111"/>
        <v>4357</v>
      </c>
      <c r="Q749" s="10">
        <v>0.74163839069316528</v>
      </c>
      <c r="R749" s="10">
        <v>0.69235740830505732</v>
      </c>
      <c r="S749" s="23"/>
      <c r="V749" s="16"/>
    </row>
    <row r="750" spans="2:22" s="2" customFormat="1" ht="15" customHeight="1" x14ac:dyDescent="0.25">
      <c r="B750" s="5" t="s">
        <v>751</v>
      </c>
      <c r="C750" s="6" t="s">
        <v>441</v>
      </c>
      <c r="D750" s="6" t="s">
        <v>763</v>
      </c>
      <c r="E750" s="17">
        <v>9157</v>
      </c>
      <c r="F750" s="17">
        <v>7430</v>
      </c>
      <c r="G750" s="17">
        <v>3617</v>
      </c>
      <c r="H750" s="17">
        <v>3410</v>
      </c>
      <c r="I750" s="17">
        <v>26</v>
      </c>
      <c r="J750" s="17">
        <v>0</v>
      </c>
      <c r="K750" s="17">
        <v>0</v>
      </c>
      <c r="L750" s="17">
        <v>0</v>
      </c>
      <c r="M750" s="8">
        <f t="shared" si="110"/>
        <v>7053</v>
      </c>
      <c r="N750" s="17">
        <v>106</v>
      </c>
      <c r="O750" s="17">
        <v>1</v>
      </c>
      <c r="P750" s="9">
        <f t="shared" si="111"/>
        <v>7160</v>
      </c>
      <c r="Q750" s="10">
        <v>0.81140111390193292</v>
      </c>
      <c r="R750" s="10">
        <v>0.77023042481161952</v>
      </c>
      <c r="S750" s="23"/>
      <c r="V750" s="16"/>
    </row>
    <row r="751" spans="2:22" s="2" customFormat="1" ht="15" customHeight="1" x14ac:dyDescent="0.25">
      <c r="B751" s="5" t="s">
        <v>751</v>
      </c>
      <c r="C751" s="6" t="s">
        <v>441</v>
      </c>
      <c r="D751" s="6" t="s">
        <v>764</v>
      </c>
      <c r="E751" s="17">
        <v>3716</v>
      </c>
      <c r="F751" s="17">
        <v>2935</v>
      </c>
      <c r="G751" s="17">
        <v>2254</v>
      </c>
      <c r="H751" s="17">
        <v>186</v>
      </c>
      <c r="I751" s="17">
        <v>5</v>
      </c>
      <c r="J751" s="17">
        <v>0</v>
      </c>
      <c r="K751" s="17">
        <v>0</v>
      </c>
      <c r="L751" s="17">
        <v>0</v>
      </c>
      <c r="M751" s="8">
        <f t="shared" si="110"/>
        <v>2445</v>
      </c>
      <c r="N751" s="17">
        <v>7</v>
      </c>
      <c r="O751" s="17">
        <v>0</v>
      </c>
      <c r="P751" s="9">
        <f t="shared" si="111"/>
        <v>2452</v>
      </c>
      <c r="Q751" s="10">
        <v>0.78982777179763186</v>
      </c>
      <c r="R751" s="10">
        <v>0.65796555435952642</v>
      </c>
      <c r="S751" s="23"/>
      <c r="V751" s="16"/>
    </row>
    <row r="752" spans="2:22" s="2" customFormat="1" ht="15" customHeight="1" x14ac:dyDescent="0.25">
      <c r="B752" s="5" t="s">
        <v>751</v>
      </c>
      <c r="C752" s="6" t="s">
        <v>441</v>
      </c>
      <c r="D752" s="6" t="s">
        <v>765</v>
      </c>
      <c r="E752" s="7">
        <v>4836</v>
      </c>
      <c r="F752" s="7">
        <v>3992</v>
      </c>
      <c r="G752" s="7">
        <v>3642</v>
      </c>
      <c r="H752" s="7">
        <v>333</v>
      </c>
      <c r="I752" s="7">
        <v>0</v>
      </c>
      <c r="J752" s="7">
        <v>0</v>
      </c>
      <c r="K752" s="7">
        <v>0</v>
      </c>
      <c r="L752" s="7">
        <v>0</v>
      </c>
      <c r="M752" s="8">
        <f t="shared" si="110"/>
        <v>3975</v>
      </c>
      <c r="N752" s="7">
        <v>25</v>
      </c>
      <c r="O752" s="7">
        <v>0</v>
      </c>
      <c r="P752" s="9">
        <f t="shared" si="111"/>
        <v>4000</v>
      </c>
      <c r="Q752" s="10">
        <v>0.82547559966914807</v>
      </c>
      <c r="R752" s="10">
        <v>0.82196029776674939</v>
      </c>
      <c r="S752" s="23"/>
      <c r="V752" s="16"/>
    </row>
    <row r="753" spans="2:22" s="2" customFormat="1" ht="15" customHeight="1" x14ac:dyDescent="0.25">
      <c r="B753" s="5" t="s">
        <v>751</v>
      </c>
      <c r="C753" s="6" t="s">
        <v>441</v>
      </c>
      <c r="D753" s="6" t="s">
        <v>766</v>
      </c>
      <c r="E753" s="17">
        <v>2038</v>
      </c>
      <c r="F753" s="17">
        <v>1606</v>
      </c>
      <c r="G753" s="17">
        <v>1016</v>
      </c>
      <c r="H753" s="17">
        <v>355</v>
      </c>
      <c r="I753" s="17">
        <v>0</v>
      </c>
      <c r="J753" s="17">
        <v>0</v>
      </c>
      <c r="K753" s="17">
        <v>0</v>
      </c>
      <c r="L753" s="17">
        <v>0</v>
      </c>
      <c r="M753" s="8">
        <f t="shared" si="110"/>
        <v>1371</v>
      </c>
      <c r="N753" s="17">
        <v>10</v>
      </c>
      <c r="O753" s="17">
        <v>0</v>
      </c>
      <c r="P753" s="9">
        <f t="shared" si="111"/>
        <v>1381</v>
      </c>
      <c r="Q753" s="10">
        <v>0.78802747791952898</v>
      </c>
      <c r="R753" s="10">
        <v>0.67271835132482827</v>
      </c>
      <c r="S753" s="23"/>
      <c r="V753" s="16"/>
    </row>
    <row r="754" spans="2:22" s="2" customFormat="1" ht="15" customHeight="1" x14ac:dyDescent="0.25">
      <c r="B754" s="5" t="s">
        <v>751</v>
      </c>
      <c r="C754" s="6" t="s">
        <v>441</v>
      </c>
      <c r="D754" s="6" t="s">
        <v>767</v>
      </c>
      <c r="E754" s="7">
        <v>32353</v>
      </c>
      <c r="F754" s="7">
        <v>30942</v>
      </c>
      <c r="G754" s="7">
        <v>11516</v>
      </c>
      <c r="H754" s="7">
        <v>15315</v>
      </c>
      <c r="I754" s="7">
        <v>2327</v>
      </c>
      <c r="J754" s="7">
        <v>1245</v>
      </c>
      <c r="K754" s="7">
        <v>68</v>
      </c>
      <c r="L754" s="7">
        <v>0</v>
      </c>
      <c r="M754" s="8">
        <f t="shared" si="110"/>
        <v>30471</v>
      </c>
      <c r="N754" s="7">
        <v>347</v>
      </c>
      <c r="O754" s="7">
        <v>11</v>
      </c>
      <c r="P754" s="9">
        <f t="shared" si="111"/>
        <v>30829</v>
      </c>
      <c r="Q754" s="10">
        <v>0.9563873520229963</v>
      </c>
      <c r="R754" s="10">
        <v>0.94182919667418785</v>
      </c>
      <c r="S754" s="23"/>
      <c r="V754" s="16"/>
    </row>
    <row r="755" spans="2:22" s="2" customFormat="1" ht="15" customHeight="1" x14ac:dyDescent="0.25">
      <c r="B755" s="5" t="s">
        <v>751</v>
      </c>
      <c r="C755" s="6" t="s">
        <v>441</v>
      </c>
      <c r="D755" s="6" t="s">
        <v>768</v>
      </c>
      <c r="E755" s="17">
        <v>3888</v>
      </c>
      <c r="F755" s="17">
        <v>3462</v>
      </c>
      <c r="G755" s="17">
        <v>1796</v>
      </c>
      <c r="H755" s="17">
        <v>1517</v>
      </c>
      <c r="I755" s="17">
        <v>1</v>
      </c>
      <c r="J755" s="17">
        <v>0</v>
      </c>
      <c r="K755" s="17">
        <v>0</v>
      </c>
      <c r="L755" s="17">
        <v>0</v>
      </c>
      <c r="M755" s="8">
        <f t="shared" si="110"/>
        <v>3314</v>
      </c>
      <c r="N755" s="17">
        <v>24</v>
      </c>
      <c r="O755" s="17">
        <v>1</v>
      </c>
      <c r="P755" s="9">
        <f t="shared" si="111"/>
        <v>3339</v>
      </c>
      <c r="Q755" s="10">
        <v>0.89043209876543206</v>
      </c>
      <c r="R755" s="10">
        <v>0.85236625514403297</v>
      </c>
      <c r="S755" s="23"/>
      <c r="V755" s="16"/>
    </row>
    <row r="756" spans="2:22" s="2" customFormat="1" ht="15" customHeight="1" x14ac:dyDescent="0.25">
      <c r="B756" s="5" t="s">
        <v>751</v>
      </c>
      <c r="C756" s="6" t="s">
        <v>441</v>
      </c>
      <c r="D756" s="6" t="s">
        <v>474</v>
      </c>
      <c r="E756" s="7">
        <v>4479</v>
      </c>
      <c r="F756" s="7">
        <v>3874</v>
      </c>
      <c r="G756" s="7">
        <v>3487</v>
      </c>
      <c r="H756" s="7">
        <v>213</v>
      </c>
      <c r="I756" s="7">
        <v>4</v>
      </c>
      <c r="J756" s="7">
        <v>0</v>
      </c>
      <c r="K756" s="7">
        <v>0</v>
      </c>
      <c r="L756" s="7">
        <v>0</v>
      </c>
      <c r="M756" s="8">
        <f t="shared" si="110"/>
        <v>3704</v>
      </c>
      <c r="N756" s="7">
        <v>16</v>
      </c>
      <c r="O756" s="7">
        <v>0</v>
      </c>
      <c r="P756" s="9">
        <f t="shared" si="111"/>
        <v>3720</v>
      </c>
      <c r="Q756" s="10">
        <v>0.86492520651931237</v>
      </c>
      <c r="R756" s="10">
        <v>0.82697030587184639</v>
      </c>
      <c r="S756" s="23"/>
      <c r="V756" s="16"/>
    </row>
    <row r="757" spans="2:22" s="2" customFormat="1" ht="15" customHeight="1" x14ac:dyDescent="0.25">
      <c r="B757" s="5" t="s">
        <v>751</v>
      </c>
      <c r="C757" s="6" t="s">
        <v>441</v>
      </c>
      <c r="D757" s="6" t="s">
        <v>769</v>
      </c>
      <c r="E757" s="17">
        <v>2885</v>
      </c>
      <c r="F757" s="17">
        <v>2224</v>
      </c>
      <c r="G757" s="17">
        <v>1288</v>
      </c>
      <c r="H757" s="17">
        <v>242</v>
      </c>
      <c r="I757" s="17">
        <v>0</v>
      </c>
      <c r="J757" s="17">
        <v>0</v>
      </c>
      <c r="K757" s="17">
        <v>0</v>
      </c>
      <c r="L757" s="17">
        <v>0</v>
      </c>
      <c r="M757" s="8">
        <f t="shared" si="110"/>
        <v>1530</v>
      </c>
      <c r="N757" s="17">
        <v>2</v>
      </c>
      <c r="O757" s="17">
        <v>0</v>
      </c>
      <c r="P757" s="9">
        <f t="shared" si="111"/>
        <v>1532</v>
      </c>
      <c r="Q757" s="10">
        <v>0.7708838821490468</v>
      </c>
      <c r="R757" s="10">
        <v>0.53032928942807622</v>
      </c>
      <c r="S757" s="23"/>
      <c r="V757" s="16"/>
    </row>
    <row r="758" spans="2:22" s="2" customFormat="1" ht="15" customHeight="1" x14ac:dyDescent="0.25">
      <c r="B758" s="5" t="s">
        <v>751</v>
      </c>
      <c r="C758" s="6" t="s">
        <v>441</v>
      </c>
      <c r="D758" s="6" t="s">
        <v>752</v>
      </c>
      <c r="E758" s="7">
        <v>1788</v>
      </c>
      <c r="F758" s="7">
        <v>1689</v>
      </c>
      <c r="G758" s="7">
        <v>1509</v>
      </c>
      <c r="H758" s="7">
        <v>1</v>
      </c>
      <c r="I758" s="7">
        <v>0</v>
      </c>
      <c r="J758" s="7">
        <v>0</v>
      </c>
      <c r="K758" s="7">
        <v>0</v>
      </c>
      <c r="L758" s="7">
        <v>0</v>
      </c>
      <c r="M758" s="8">
        <f t="shared" si="110"/>
        <v>1510</v>
      </c>
      <c r="N758" s="7">
        <v>5</v>
      </c>
      <c r="O758" s="7">
        <v>0</v>
      </c>
      <c r="P758" s="9">
        <f t="shared" si="111"/>
        <v>1515</v>
      </c>
      <c r="Q758" s="10">
        <v>0.94463087248322153</v>
      </c>
      <c r="R758" s="10">
        <v>0.84451901565995524</v>
      </c>
      <c r="S758" s="23" t="s">
        <v>770</v>
      </c>
      <c r="V758" s="16"/>
    </row>
    <row r="759" spans="2:22" s="2" customFormat="1" ht="15" customHeight="1" x14ac:dyDescent="0.25">
      <c r="B759" s="5" t="s">
        <v>751</v>
      </c>
      <c r="C759" s="6" t="s">
        <v>441</v>
      </c>
      <c r="D759" s="6" t="s">
        <v>752</v>
      </c>
      <c r="E759" s="17">
        <v>675</v>
      </c>
      <c r="F759" s="17">
        <v>586</v>
      </c>
      <c r="G759" s="17">
        <v>564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8">
        <f t="shared" si="110"/>
        <v>564</v>
      </c>
      <c r="N759" s="17">
        <v>4</v>
      </c>
      <c r="O759" s="17">
        <v>0</v>
      </c>
      <c r="P759" s="9">
        <f t="shared" si="111"/>
        <v>568</v>
      </c>
      <c r="Q759" s="10">
        <v>0.86814814814814811</v>
      </c>
      <c r="R759" s="10">
        <v>0.83555555555555561</v>
      </c>
      <c r="S759" s="23" t="s">
        <v>771</v>
      </c>
      <c r="V759" s="16"/>
    </row>
    <row r="760" spans="2:22" s="2" customFormat="1" ht="15" customHeight="1" x14ac:dyDescent="0.25">
      <c r="B760" s="5" t="s">
        <v>751</v>
      </c>
      <c r="C760" s="6" t="s">
        <v>441</v>
      </c>
      <c r="D760" s="6" t="s">
        <v>752</v>
      </c>
      <c r="E760" s="7">
        <v>269</v>
      </c>
      <c r="F760" s="7">
        <v>228</v>
      </c>
      <c r="G760" s="7">
        <v>216</v>
      </c>
      <c r="H760" s="7">
        <v>0</v>
      </c>
      <c r="I760" s="7">
        <v>0</v>
      </c>
      <c r="J760" s="7">
        <v>0</v>
      </c>
      <c r="K760" s="7">
        <v>2</v>
      </c>
      <c r="L760" s="7">
        <v>1</v>
      </c>
      <c r="M760" s="8">
        <f t="shared" si="110"/>
        <v>219</v>
      </c>
      <c r="N760" s="7">
        <v>17</v>
      </c>
      <c r="O760" s="7">
        <v>0</v>
      </c>
      <c r="P760" s="9">
        <f t="shared" si="111"/>
        <v>236</v>
      </c>
      <c r="Q760" s="10">
        <v>0.84758364312267653</v>
      </c>
      <c r="R760" s="10">
        <v>0.81412639405204457</v>
      </c>
      <c r="S760" s="23" t="s">
        <v>772</v>
      </c>
      <c r="V760" s="16"/>
    </row>
    <row r="761" spans="2:22" s="2" customFormat="1" ht="15" customHeight="1" x14ac:dyDescent="0.25">
      <c r="B761" s="5" t="s">
        <v>751</v>
      </c>
      <c r="C761" s="6" t="s">
        <v>441</v>
      </c>
      <c r="D761" s="6" t="s">
        <v>752</v>
      </c>
      <c r="E761" s="17">
        <v>779</v>
      </c>
      <c r="F761" s="17">
        <v>649</v>
      </c>
      <c r="G761" s="17">
        <v>592</v>
      </c>
      <c r="H761" s="17">
        <v>0</v>
      </c>
      <c r="I761" s="17">
        <v>0</v>
      </c>
      <c r="J761" s="17">
        <v>0</v>
      </c>
      <c r="K761" s="17">
        <v>0</v>
      </c>
      <c r="L761" s="17">
        <v>2</v>
      </c>
      <c r="M761" s="8">
        <f t="shared" si="110"/>
        <v>594</v>
      </c>
      <c r="N761" s="17">
        <v>7</v>
      </c>
      <c r="O761" s="17">
        <v>0</v>
      </c>
      <c r="P761" s="9">
        <f t="shared" si="111"/>
        <v>601</v>
      </c>
      <c r="Q761" s="10">
        <v>0.83311938382541717</v>
      </c>
      <c r="R761" s="10">
        <v>0.76251604621309366</v>
      </c>
      <c r="S761" s="23" t="s">
        <v>773</v>
      </c>
      <c r="V761" s="16"/>
    </row>
    <row r="762" spans="2:22" s="2" customFormat="1" ht="15" customHeight="1" x14ac:dyDescent="0.25">
      <c r="B762" s="5" t="s">
        <v>751</v>
      </c>
      <c r="C762" s="6" t="s">
        <v>441</v>
      </c>
      <c r="D762" s="6" t="s">
        <v>774</v>
      </c>
      <c r="E762" s="7">
        <v>1631</v>
      </c>
      <c r="F762" s="7">
        <v>1233</v>
      </c>
      <c r="G762" s="7">
        <v>1098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8">
        <f t="shared" si="110"/>
        <v>1098</v>
      </c>
      <c r="N762" s="7">
        <v>6</v>
      </c>
      <c r="O762" s="7">
        <v>0</v>
      </c>
      <c r="P762" s="9">
        <f t="shared" si="111"/>
        <v>1104</v>
      </c>
      <c r="Q762" s="10">
        <v>0.75597792765174743</v>
      </c>
      <c r="R762" s="10">
        <v>0.67320662170447576</v>
      </c>
      <c r="S762" s="23"/>
      <c r="V762" s="16"/>
    </row>
    <row r="763" spans="2:22" s="2" customFormat="1" ht="15" customHeight="1" x14ac:dyDescent="0.25">
      <c r="B763" s="5" t="s">
        <v>751</v>
      </c>
      <c r="C763" s="6" t="s">
        <v>441</v>
      </c>
      <c r="D763" s="6" t="s">
        <v>775</v>
      </c>
      <c r="E763" s="17">
        <v>1137</v>
      </c>
      <c r="F763" s="17">
        <v>941</v>
      </c>
      <c r="G763" s="17">
        <v>810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8">
        <f t="shared" si="110"/>
        <v>810</v>
      </c>
      <c r="N763" s="17">
        <v>9</v>
      </c>
      <c r="O763" s="17">
        <v>0</v>
      </c>
      <c r="P763" s="9">
        <f t="shared" si="111"/>
        <v>819</v>
      </c>
      <c r="Q763" s="10">
        <v>0.82761653474054531</v>
      </c>
      <c r="R763" s="10">
        <v>0.71240105540897103</v>
      </c>
      <c r="S763" s="23"/>
      <c r="V763" s="16"/>
    </row>
    <row r="764" spans="2:22" s="2" customFormat="1" ht="15" customHeight="1" x14ac:dyDescent="0.25">
      <c r="B764" s="5" t="s">
        <v>751</v>
      </c>
      <c r="C764" s="6" t="s">
        <v>441</v>
      </c>
      <c r="D764" s="6" t="s">
        <v>776</v>
      </c>
      <c r="E764" s="7">
        <v>1527</v>
      </c>
      <c r="F764" s="7">
        <v>1298</v>
      </c>
      <c r="G764" s="7">
        <v>1118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8">
        <f t="shared" si="110"/>
        <v>1118</v>
      </c>
      <c r="N764" s="7">
        <v>5</v>
      </c>
      <c r="O764" s="7">
        <v>0</v>
      </c>
      <c r="P764" s="9">
        <f t="shared" si="111"/>
        <v>1123</v>
      </c>
      <c r="Q764" s="10">
        <v>0.85003274394237072</v>
      </c>
      <c r="R764" s="10">
        <v>0.73215455140798957</v>
      </c>
      <c r="S764" s="23"/>
      <c r="V764" s="16"/>
    </row>
    <row r="765" spans="2:22" s="2" customFormat="1" ht="15" customHeight="1" x14ac:dyDescent="0.25">
      <c r="B765" s="5" t="s">
        <v>751</v>
      </c>
      <c r="C765" s="6" t="s">
        <v>441</v>
      </c>
      <c r="D765" s="6" t="s">
        <v>777</v>
      </c>
      <c r="E765" s="17">
        <v>1931</v>
      </c>
      <c r="F765" s="17">
        <v>1439</v>
      </c>
      <c r="G765" s="17">
        <v>1238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8">
        <f t="shared" si="110"/>
        <v>1238</v>
      </c>
      <c r="N765" s="17">
        <v>15</v>
      </c>
      <c r="O765" s="17">
        <v>0</v>
      </c>
      <c r="P765" s="9">
        <f t="shared" si="111"/>
        <v>1253</v>
      </c>
      <c r="Q765" s="10">
        <v>0.74520973588814088</v>
      </c>
      <c r="R765" s="10">
        <v>0.64111859140341787</v>
      </c>
      <c r="S765" s="23"/>
      <c r="V765" s="16"/>
    </row>
    <row r="766" spans="2:22" s="2" customFormat="1" ht="15" customHeight="1" x14ac:dyDescent="0.25">
      <c r="B766" s="5" t="s">
        <v>751</v>
      </c>
      <c r="C766" s="6" t="s">
        <v>441</v>
      </c>
      <c r="D766" s="6" t="s">
        <v>778</v>
      </c>
      <c r="E766" s="7">
        <v>812</v>
      </c>
      <c r="F766" s="7">
        <v>615</v>
      </c>
      <c r="G766" s="7">
        <v>542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8">
        <f t="shared" si="110"/>
        <v>542</v>
      </c>
      <c r="N766" s="7">
        <v>1</v>
      </c>
      <c r="O766" s="7">
        <v>0</v>
      </c>
      <c r="P766" s="9">
        <f t="shared" si="111"/>
        <v>543</v>
      </c>
      <c r="Q766" s="10">
        <v>0.7573891625615764</v>
      </c>
      <c r="R766" s="10">
        <v>0.66748768472906406</v>
      </c>
      <c r="S766" s="23"/>
      <c r="V766" s="16"/>
    </row>
    <row r="767" spans="2:22" s="2" customFormat="1" ht="15" customHeight="1" x14ac:dyDescent="0.25">
      <c r="B767" s="5" t="s">
        <v>751</v>
      </c>
      <c r="C767" s="6" t="s">
        <v>441</v>
      </c>
      <c r="D767" s="6" t="s">
        <v>779</v>
      </c>
      <c r="E767" s="17">
        <v>778</v>
      </c>
      <c r="F767" s="17">
        <v>679</v>
      </c>
      <c r="G767" s="17">
        <v>485</v>
      </c>
      <c r="H767" s="17">
        <v>3</v>
      </c>
      <c r="I767" s="17">
        <v>0</v>
      </c>
      <c r="J767" s="17">
        <v>0</v>
      </c>
      <c r="K767" s="17">
        <v>0</v>
      </c>
      <c r="L767" s="17">
        <v>0</v>
      </c>
      <c r="M767" s="8">
        <f t="shared" si="110"/>
        <v>488</v>
      </c>
      <c r="N767" s="17">
        <v>2</v>
      </c>
      <c r="O767" s="17">
        <v>0</v>
      </c>
      <c r="P767" s="9">
        <f t="shared" si="111"/>
        <v>490</v>
      </c>
      <c r="Q767" s="10">
        <v>0.87275064267352187</v>
      </c>
      <c r="R767" s="10">
        <v>0.62724935732647813</v>
      </c>
      <c r="S767" s="23"/>
      <c r="V767" s="16"/>
    </row>
    <row r="768" spans="2:22" s="2" customFormat="1" ht="15" customHeight="1" x14ac:dyDescent="0.25">
      <c r="B768" s="5" t="s">
        <v>751</v>
      </c>
      <c r="C768" s="6" t="s">
        <v>441</v>
      </c>
      <c r="D768" s="6" t="s">
        <v>780</v>
      </c>
      <c r="E768" s="7">
        <v>1306</v>
      </c>
      <c r="F768" s="7">
        <v>1037</v>
      </c>
      <c r="G768" s="7">
        <v>849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8">
        <f t="shared" si="110"/>
        <v>849</v>
      </c>
      <c r="N768" s="7">
        <v>2</v>
      </c>
      <c r="O768" s="7">
        <v>0</v>
      </c>
      <c r="P768" s="9">
        <f t="shared" si="111"/>
        <v>851</v>
      </c>
      <c r="Q768" s="10">
        <v>0.79402756508422667</v>
      </c>
      <c r="R768" s="10">
        <v>0.65007656967840732</v>
      </c>
      <c r="S768" s="23"/>
      <c r="V768" s="16"/>
    </row>
    <row r="769" spans="2:22" s="2" customFormat="1" ht="15" customHeight="1" x14ac:dyDescent="0.25">
      <c r="B769" s="5" t="s">
        <v>751</v>
      </c>
      <c r="C769" s="6" t="s">
        <v>441</v>
      </c>
      <c r="D769" s="6" t="s">
        <v>781</v>
      </c>
      <c r="E769" s="17">
        <v>1590</v>
      </c>
      <c r="F769" s="17">
        <v>1299</v>
      </c>
      <c r="G769" s="17">
        <v>1194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8">
        <f t="shared" si="110"/>
        <v>1194</v>
      </c>
      <c r="N769" s="17">
        <v>6</v>
      </c>
      <c r="O769" s="17">
        <v>0</v>
      </c>
      <c r="P769" s="9">
        <f t="shared" si="111"/>
        <v>1200</v>
      </c>
      <c r="Q769" s="10">
        <v>0.81698113207547174</v>
      </c>
      <c r="R769" s="10">
        <v>0.75094339622641515</v>
      </c>
      <c r="S769" s="23"/>
      <c r="V769" s="16"/>
    </row>
    <row r="770" spans="2:22" s="2" customFormat="1" ht="15" customHeight="1" x14ac:dyDescent="0.25">
      <c r="B770" s="5" t="s">
        <v>751</v>
      </c>
      <c r="C770" s="6" t="s">
        <v>441</v>
      </c>
      <c r="D770" s="6" t="s">
        <v>782</v>
      </c>
      <c r="E770" s="7">
        <v>942</v>
      </c>
      <c r="F770" s="7">
        <v>724</v>
      </c>
      <c r="G770" s="7">
        <v>528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8">
        <f t="shared" si="110"/>
        <v>528</v>
      </c>
      <c r="N770" s="7">
        <v>5</v>
      </c>
      <c r="O770" s="7">
        <v>0</v>
      </c>
      <c r="P770" s="9">
        <f t="shared" si="111"/>
        <v>533</v>
      </c>
      <c r="Q770" s="10">
        <v>0.76857749469214443</v>
      </c>
      <c r="R770" s="10">
        <v>0.56050955414012738</v>
      </c>
      <c r="S770" s="23"/>
      <c r="V770" s="16"/>
    </row>
    <row r="771" spans="2:22" s="2" customFormat="1" ht="15" customHeight="1" x14ac:dyDescent="0.25">
      <c r="B771" s="5" t="s">
        <v>751</v>
      </c>
      <c r="C771" s="6" t="s">
        <v>441</v>
      </c>
      <c r="D771" s="6" t="s">
        <v>783</v>
      </c>
      <c r="E771" s="17">
        <v>2324</v>
      </c>
      <c r="F771" s="17">
        <v>1686</v>
      </c>
      <c r="G771" s="17">
        <v>1375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8">
        <f t="shared" si="110"/>
        <v>1375</v>
      </c>
      <c r="N771" s="17">
        <v>3</v>
      </c>
      <c r="O771" s="17">
        <v>0</v>
      </c>
      <c r="P771" s="9">
        <f t="shared" si="111"/>
        <v>1378</v>
      </c>
      <c r="Q771" s="10">
        <v>0.72547332185886404</v>
      </c>
      <c r="R771" s="10">
        <v>0.59165232358003439</v>
      </c>
      <c r="S771" s="23"/>
      <c r="V771" s="16"/>
    </row>
    <row r="772" spans="2:22" s="2" customFormat="1" ht="15" customHeight="1" x14ac:dyDescent="0.25">
      <c r="B772" s="5" t="s">
        <v>751</v>
      </c>
      <c r="C772" s="6" t="s">
        <v>441</v>
      </c>
      <c r="D772" s="6" t="s">
        <v>784</v>
      </c>
      <c r="E772" s="7">
        <v>2429</v>
      </c>
      <c r="F772" s="7">
        <v>1767</v>
      </c>
      <c r="G772" s="7">
        <v>1050</v>
      </c>
      <c r="H772" s="7">
        <v>410</v>
      </c>
      <c r="I772" s="7">
        <v>0</v>
      </c>
      <c r="J772" s="7">
        <v>0</v>
      </c>
      <c r="K772" s="7">
        <v>0</v>
      </c>
      <c r="L772" s="7">
        <v>0</v>
      </c>
      <c r="M772" s="8">
        <f t="shared" si="110"/>
        <v>1460</v>
      </c>
      <c r="N772" s="7">
        <v>7</v>
      </c>
      <c r="O772" s="7">
        <v>0</v>
      </c>
      <c r="P772" s="9">
        <f t="shared" si="111"/>
        <v>1467</v>
      </c>
      <c r="Q772" s="10">
        <v>0.72745986002470153</v>
      </c>
      <c r="R772" s="10">
        <v>0.60107039934129269</v>
      </c>
      <c r="S772" s="23"/>
      <c r="V772" s="16"/>
    </row>
    <row r="773" spans="2:22" s="2" customFormat="1" ht="15" customHeight="1" x14ac:dyDescent="0.25">
      <c r="B773" s="5" t="s">
        <v>751</v>
      </c>
      <c r="C773" s="6" t="s">
        <v>441</v>
      </c>
      <c r="D773" s="6" t="s">
        <v>708</v>
      </c>
      <c r="E773" s="17">
        <v>1034</v>
      </c>
      <c r="F773" s="17">
        <v>806</v>
      </c>
      <c r="G773" s="17">
        <v>704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8">
        <f t="shared" si="110"/>
        <v>704</v>
      </c>
      <c r="N773" s="17">
        <v>0</v>
      </c>
      <c r="O773" s="17">
        <v>0</v>
      </c>
      <c r="P773" s="9">
        <f t="shared" si="111"/>
        <v>704</v>
      </c>
      <c r="Q773" s="10">
        <v>0.77949709864603478</v>
      </c>
      <c r="R773" s="10">
        <v>0.68085106382978722</v>
      </c>
      <c r="S773" s="23"/>
      <c r="V773" s="16"/>
    </row>
    <row r="774" spans="2:22" s="2" customFormat="1" ht="15" customHeight="1" x14ac:dyDescent="0.25">
      <c r="B774" s="5" t="s">
        <v>751</v>
      </c>
      <c r="C774" s="6" t="s">
        <v>441</v>
      </c>
      <c r="D774" s="6" t="s">
        <v>785</v>
      </c>
      <c r="E774" s="7">
        <v>928</v>
      </c>
      <c r="F774" s="7">
        <v>838</v>
      </c>
      <c r="G774" s="7">
        <v>730</v>
      </c>
      <c r="H774" s="7">
        <v>2</v>
      </c>
      <c r="I774" s="7">
        <v>0</v>
      </c>
      <c r="J774" s="7">
        <v>0</v>
      </c>
      <c r="K774" s="7">
        <v>0</v>
      </c>
      <c r="L774" s="7">
        <v>0</v>
      </c>
      <c r="M774" s="8">
        <f t="shared" si="110"/>
        <v>732</v>
      </c>
      <c r="N774" s="7">
        <v>2</v>
      </c>
      <c r="O774" s="7">
        <v>0</v>
      </c>
      <c r="P774" s="9">
        <f t="shared" si="111"/>
        <v>734</v>
      </c>
      <c r="Q774" s="10">
        <v>0.90301724137931039</v>
      </c>
      <c r="R774" s="10">
        <v>0.78879310344827591</v>
      </c>
      <c r="S774" s="23"/>
      <c r="V774" s="16"/>
    </row>
    <row r="775" spans="2:22" s="2" customFormat="1" ht="15" customHeight="1" x14ac:dyDescent="0.25">
      <c r="B775" s="5" t="s">
        <v>751</v>
      </c>
      <c r="C775" s="6" t="s">
        <v>441</v>
      </c>
      <c r="D775" s="6" t="s">
        <v>786</v>
      </c>
      <c r="E775" s="17">
        <v>493</v>
      </c>
      <c r="F775" s="17">
        <v>393</v>
      </c>
      <c r="G775" s="17">
        <v>372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8">
        <f t="shared" si="110"/>
        <v>372</v>
      </c>
      <c r="N775" s="17">
        <v>1</v>
      </c>
      <c r="O775" s="17">
        <v>0</v>
      </c>
      <c r="P775" s="9">
        <f t="shared" si="111"/>
        <v>373</v>
      </c>
      <c r="Q775" s="10">
        <v>0.79716024340770786</v>
      </c>
      <c r="R775" s="10">
        <v>0.75456389452332662</v>
      </c>
      <c r="S775" s="23"/>
      <c r="V775" s="16"/>
    </row>
    <row r="776" spans="2:22" s="2" customFormat="1" ht="15" customHeight="1" x14ac:dyDescent="0.25">
      <c r="B776" s="5" t="s">
        <v>751</v>
      </c>
      <c r="C776" s="6" t="s">
        <v>420</v>
      </c>
      <c r="D776" s="6" t="s">
        <v>575</v>
      </c>
      <c r="E776" s="7">
        <v>3614</v>
      </c>
      <c r="F776" s="7">
        <v>2778</v>
      </c>
      <c r="G776" s="7">
        <v>1513</v>
      </c>
      <c r="H776" s="7">
        <v>1020</v>
      </c>
      <c r="I776" s="7">
        <v>13</v>
      </c>
      <c r="J776" s="7">
        <v>0</v>
      </c>
      <c r="K776" s="7">
        <v>0</v>
      </c>
      <c r="L776" s="7">
        <v>0</v>
      </c>
      <c r="M776" s="8">
        <f t="shared" si="110"/>
        <v>2546</v>
      </c>
      <c r="N776" s="7">
        <v>50</v>
      </c>
      <c r="O776" s="7">
        <v>1</v>
      </c>
      <c r="P776" s="9">
        <f t="shared" si="111"/>
        <v>2597</v>
      </c>
      <c r="Q776" s="10">
        <v>0.76867736579966794</v>
      </c>
      <c r="R776" s="10">
        <v>0.70448256779192031</v>
      </c>
      <c r="S776" s="23"/>
      <c r="V776" s="16"/>
    </row>
    <row r="777" spans="2:22" s="2" customFormat="1" ht="15" customHeight="1" x14ac:dyDescent="0.25">
      <c r="B777" s="5" t="s">
        <v>751</v>
      </c>
      <c r="C777" s="6" t="s">
        <v>756</v>
      </c>
      <c r="D777" s="6" t="s">
        <v>787</v>
      </c>
      <c r="E777" s="17">
        <v>120397</v>
      </c>
      <c r="F777" s="17">
        <v>112711</v>
      </c>
      <c r="G777" s="17">
        <v>64660</v>
      </c>
      <c r="H777" s="17">
        <v>25262</v>
      </c>
      <c r="I777" s="17">
        <v>13050</v>
      </c>
      <c r="J777" s="17">
        <v>5199</v>
      </c>
      <c r="K777" s="17">
        <v>2026</v>
      </c>
      <c r="L777" s="17">
        <v>1708</v>
      </c>
      <c r="M777" s="8">
        <f t="shared" si="110"/>
        <v>111905</v>
      </c>
      <c r="N777" s="17">
        <v>2153</v>
      </c>
      <c r="O777" s="17">
        <v>20</v>
      </c>
      <c r="P777" s="9">
        <f t="shared" si="111"/>
        <v>114078</v>
      </c>
      <c r="Q777" s="10">
        <v>0.93616120002990111</v>
      </c>
      <c r="R777" s="10">
        <v>0.92946668106348163</v>
      </c>
      <c r="S777" s="23"/>
      <c r="V777" s="16"/>
    </row>
    <row r="778" spans="2:22" s="2" customFormat="1" ht="15" customHeight="1" x14ac:dyDescent="0.25">
      <c r="B778" s="5" t="s">
        <v>751</v>
      </c>
      <c r="C778" s="6" t="s">
        <v>756</v>
      </c>
      <c r="D778" s="6" t="s">
        <v>788</v>
      </c>
      <c r="E778" s="7">
        <v>7556</v>
      </c>
      <c r="F778" s="7">
        <v>6313</v>
      </c>
      <c r="G778" s="7">
        <v>3355</v>
      </c>
      <c r="H778" s="7">
        <v>1869</v>
      </c>
      <c r="I778" s="7">
        <v>43</v>
      </c>
      <c r="J778" s="7">
        <v>0</v>
      </c>
      <c r="K778" s="7">
        <v>0</v>
      </c>
      <c r="L778" s="7">
        <v>0</v>
      </c>
      <c r="M778" s="8">
        <f t="shared" si="110"/>
        <v>5267</v>
      </c>
      <c r="N778" s="7">
        <v>63</v>
      </c>
      <c r="O778" s="7">
        <v>0</v>
      </c>
      <c r="P778" s="9">
        <f t="shared" si="111"/>
        <v>5330</v>
      </c>
      <c r="Q778" s="10">
        <v>0.83549497088406566</v>
      </c>
      <c r="R778" s="10">
        <v>0.69706193753308632</v>
      </c>
      <c r="S778" s="23"/>
      <c r="V778" s="16"/>
    </row>
    <row r="779" spans="2:22" s="2" customFormat="1" ht="15" customHeight="1" x14ac:dyDescent="0.25">
      <c r="B779" s="5" t="s">
        <v>751</v>
      </c>
      <c r="C779" s="6" t="s">
        <v>756</v>
      </c>
      <c r="D779" s="6" t="s">
        <v>789</v>
      </c>
      <c r="E779" s="17">
        <v>2651</v>
      </c>
      <c r="F779" s="17">
        <v>1855</v>
      </c>
      <c r="G779" s="17">
        <v>1363</v>
      </c>
      <c r="H779" s="17">
        <v>253</v>
      </c>
      <c r="I779" s="17">
        <v>1</v>
      </c>
      <c r="J779" s="17">
        <v>0</v>
      </c>
      <c r="K779" s="17">
        <v>0</v>
      </c>
      <c r="L779" s="17">
        <v>0</v>
      </c>
      <c r="M779" s="8">
        <f t="shared" si="110"/>
        <v>1617</v>
      </c>
      <c r="N779" s="17">
        <v>9</v>
      </c>
      <c r="O779" s="17">
        <v>0</v>
      </c>
      <c r="P779" s="9">
        <f t="shared" si="111"/>
        <v>1626</v>
      </c>
      <c r="Q779" s="10">
        <v>0.69973594869860434</v>
      </c>
      <c r="R779" s="10">
        <v>0.60995850622406644</v>
      </c>
      <c r="S779" s="23"/>
      <c r="V779" s="16"/>
    </row>
    <row r="780" spans="2:22" s="2" customFormat="1" ht="15" customHeight="1" x14ac:dyDescent="0.25">
      <c r="B780" s="5" t="s">
        <v>751</v>
      </c>
      <c r="C780" s="6" t="s">
        <v>756</v>
      </c>
      <c r="D780" s="6" t="s">
        <v>790</v>
      </c>
      <c r="E780" s="7">
        <v>1082</v>
      </c>
      <c r="F780" s="7">
        <v>895</v>
      </c>
      <c r="G780" s="7">
        <v>715</v>
      </c>
      <c r="H780" s="7">
        <v>7</v>
      </c>
      <c r="I780" s="7">
        <v>0</v>
      </c>
      <c r="J780" s="7">
        <v>0</v>
      </c>
      <c r="K780" s="7">
        <v>0</v>
      </c>
      <c r="L780" s="7">
        <v>0</v>
      </c>
      <c r="M780" s="8">
        <f t="shared" si="110"/>
        <v>722</v>
      </c>
      <c r="N780" s="7">
        <v>2</v>
      </c>
      <c r="O780" s="7">
        <v>0</v>
      </c>
      <c r="P780" s="9">
        <f t="shared" si="111"/>
        <v>724</v>
      </c>
      <c r="Q780" s="10">
        <v>0.82717190388170059</v>
      </c>
      <c r="R780" s="10">
        <v>0.66728280961182995</v>
      </c>
      <c r="S780" s="23"/>
      <c r="V780" s="16"/>
    </row>
    <row r="781" spans="2:22" s="2" customFormat="1" ht="15" customHeight="1" x14ac:dyDescent="0.25">
      <c r="B781" s="5" t="s">
        <v>751</v>
      </c>
      <c r="C781" s="6" t="s">
        <v>756</v>
      </c>
      <c r="D781" s="6" t="s">
        <v>791</v>
      </c>
      <c r="E781" s="17">
        <v>23262</v>
      </c>
      <c r="F781" s="17">
        <v>18594</v>
      </c>
      <c r="G781" s="17">
        <v>8412</v>
      </c>
      <c r="H781" s="17">
        <v>7669</v>
      </c>
      <c r="I781" s="17">
        <v>1393</v>
      </c>
      <c r="J781" s="17">
        <v>531</v>
      </c>
      <c r="K781" s="17">
        <v>9</v>
      </c>
      <c r="L781" s="17">
        <v>0</v>
      </c>
      <c r="M781" s="8">
        <f t="shared" si="110"/>
        <v>18014</v>
      </c>
      <c r="N781" s="17">
        <v>221</v>
      </c>
      <c r="O781" s="17">
        <v>17</v>
      </c>
      <c r="P781" s="9">
        <f t="shared" si="111"/>
        <v>18252</v>
      </c>
      <c r="Q781" s="10">
        <v>0.79932937838534945</v>
      </c>
      <c r="R781" s="10">
        <v>0.77439601066116415</v>
      </c>
      <c r="S781" s="23"/>
      <c r="V781" s="16"/>
    </row>
    <row r="782" spans="2:22" s="2" customFormat="1" ht="15" customHeight="1" x14ac:dyDescent="0.25">
      <c r="B782" s="5" t="s">
        <v>751</v>
      </c>
      <c r="C782" s="6" t="s">
        <v>756</v>
      </c>
      <c r="D782" s="6" t="s">
        <v>792</v>
      </c>
      <c r="E782" s="7">
        <v>1140</v>
      </c>
      <c r="F782" s="7">
        <v>1108</v>
      </c>
      <c r="G782" s="7">
        <v>939</v>
      </c>
      <c r="H782" s="7">
        <v>115</v>
      </c>
      <c r="I782" s="7">
        <v>0</v>
      </c>
      <c r="J782" s="7">
        <v>0</v>
      </c>
      <c r="K782" s="7">
        <v>0</v>
      </c>
      <c r="L782" s="7">
        <v>0</v>
      </c>
      <c r="M782" s="8">
        <f t="shared" si="110"/>
        <v>1054</v>
      </c>
      <c r="N782" s="7">
        <v>7</v>
      </c>
      <c r="O782" s="7">
        <v>0</v>
      </c>
      <c r="P782" s="9">
        <f t="shared" si="111"/>
        <v>1061</v>
      </c>
      <c r="Q782" s="10">
        <v>0.97192982456140353</v>
      </c>
      <c r="R782" s="10">
        <v>0.92456140350877192</v>
      </c>
      <c r="S782" s="23"/>
      <c r="V782" s="16"/>
    </row>
    <row r="783" spans="2:22" s="2" customFormat="1" ht="15" customHeight="1" x14ac:dyDescent="0.25">
      <c r="B783" s="5" t="s">
        <v>751</v>
      </c>
      <c r="C783" s="6" t="s">
        <v>756</v>
      </c>
      <c r="D783" s="6" t="s">
        <v>793</v>
      </c>
      <c r="E783" s="17">
        <v>8712</v>
      </c>
      <c r="F783" s="17">
        <v>7022</v>
      </c>
      <c r="G783" s="17">
        <v>4098</v>
      </c>
      <c r="H783" s="17">
        <v>2090</v>
      </c>
      <c r="I783" s="17">
        <v>645</v>
      </c>
      <c r="J783" s="17">
        <v>2</v>
      </c>
      <c r="K783" s="17">
        <v>0</v>
      </c>
      <c r="L783" s="17">
        <v>0</v>
      </c>
      <c r="M783" s="8">
        <f t="shared" si="110"/>
        <v>6835</v>
      </c>
      <c r="N783" s="17">
        <v>110</v>
      </c>
      <c r="O783" s="17">
        <v>2</v>
      </c>
      <c r="P783" s="9">
        <f t="shared" si="111"/>
        <v>6947</v>
      </c>
      <c r="Q783" s="10">
        <v>0.80601469237832879</v>
      </c>
      <c r="R783" s="10">
        <v>0.78455004591368227</v>
      </c>
      <c r="S783" s="23"/>
      <c r="V783" s="16"/>
    </row>
    <row r="784" spans="2:22" s="2" customFormat="1" ht="15" customHeight="1" x14ac:dyDescent="0.25">
      <c r="B784" s="5" t="s">
        <v>751</v>
      </c>
      <c r="C784" s="6" t="s">
        <v>756</v>
      </c>
      <c r="D784" s="6" t="s">
        <v>794</v>
      </c>
      <c r="E784" s="7">
        <v>8113</v>
      </c>
      <c r="F784" s="7">
        <v>6938</v>
      </c>
      <c r="G784" s="7">
        <v>4843</v>
      </c>
      <c r="H784" s="7">
        <v>1653</v>
      </c>
      <c r="I784" s="7">
        <v>311</v>
      </c>
      <c r="J784" s="7">
        <v>0</v>
      </c>
      <c r="K784" s="7">
        <v>0</v>
      </c>
      <c r="L784" s="7">
        <v>0</v>
      </c>
      <c r="M784" s="8">
        <f t="shared" si="110"/>
        <v>6807</v>
      </c>
      <c r="N784" s="7">
        <v>52</v>
      </c>
      <c r="O784" s="7">
        <v>5</v>
      </c>
      <c r="P784" s="9">
        <f t="shared" si="111"/>
        <v>6864</v>
      </c>
      <c r="Q784" s="10">
        <v>0.85517071366941944</v>
      </c>
      <c r="R784" s="10">
        <v>0.83902378898064833</v>
      </c>
      <c r="S784" s="23"/>
      <c r="V784" s="16"/>
    </row>
    <row r="785" spans="2:22" s="2" customFormat="1" ht="15" customHeight="1" x14ac:dyDescent="0.25">
      <c r="B785" s="5" t="s">
        <v>751</v>
      </c>
      <c r="C785" s="6" t="s">
        <v>756</v>
      </c>
      <c r="D785" s="6" t="s">
        <v>795</v>
      </c>
      <c r="E785" s="17">
        <v>3139</v>
      </c>
      <c r="F785" s="17">
        <v>2178</v>
      </c>
      <c r="G785" s="17">
        <v>1918</v>
      </c>
      <c r="H785" s="17">
        <v>13</v>
      </c>
      <c r="I785" s="17">
        <v>1</v>
      </c>
      <c r="J785" s="17">
        <v>0</v>
      </c>
      <c r="K785" s="17">
        <v>0</v>
      </c>
      <c r="L785" s="17">
        <v>0</v>
      </c>
      <c r="M785" s="8">
        <f t="shared" si="110"/>
        <v>1932</v>
      </c>
      <c r="N785" s="17">
        <v>8</v>
      </c>
      <c r="O785" s="17">
        <v>0</v>
      </c>
      <c r="P785" s="9">
        <f t="shared" si="111"/>
        <v>1940</v>
      </c>
      <c r="Q785" s="10">
        <v>0.69385154507805036</v>
      </c>
      <c r="R785" s="10">
        <v>0.61548263778273338</v>
      </c>
      <c r="S785" s="23"/>
      <c r="V785" s="16"/>
    </row>
    <row r="786" spans="2:22" s="2" customFormat="1" ht="15" customHeight="1" x14ac:dyDescent="0.25">
      <c r="B786" s="5" t="s">
        <v>751</v>
      </c>
      <c r="C786" s="6" t="s">
        <v>756</v>
      </c>
      <c r="D786" s="6" t="s">
        <v>796</v>
      </c>
      <c r="E786" s="7">
        <v>3622</v>
      </c>
      <c r="F786" s="7">
        <v>2870</v>
      </c>
      <c r="G786" s="7">
        <v>450</v>
      </c>
      <c r="H786" s="7">
        <v>1662</v>
      </c>
      <c r="I786" s="7">
        <v>0</v>
      </c>
      <c r="J786" s="7">
        <v>0</v>
      </c>
      <c r="K786" s="7">
        <v>0</v>
      </c>
      <c r="L786" s="7">
        <v>0</v>
      </c>
      <c r="M786" s="8">
        <f t="shared" si="110"/>
        <v>2112</v>
      </c>
      <c r="N786" s="7">
        <v>14</v>
      </c>
      <c r="O786" s="7">
        <v>0</v>
      </c>
      <c r="P786" s="9">
        <f t="shared" si="111"/>
        <v>2126</v>
      </c>
      <c r="Q786" s="10">
        <v>0.79237990060739927</v>
      </c>
      <c r="R786" s="10">
        <v>0.58310325786858086</v>
      </c>
      <c r="S786" s="23"/>
      <c r="V786" s="16"/>
    </row>
    <row r="787" spans="2:22" s="2" customFormat="1" ht="15" customHeight="1" x14ac:dyDescent="0.25">
      <c r="B787" s="5" t="s">
        <v>751</v>
      </c>
      <c r="C787" s="6" t="s">
        <v>756</v>
      </c>
      <c r="D787" s="6" t="s">
        <v>797</v>
      </c>
      <c r="E787" s="17">
        <v>18182</v>
      </c>
      <c r="F787" s="17">
        <v>12738</v>
      </c>
      <c r="G787" s="17">
        <v>8176</v>
      </c>
      <c r="H787" s="17">
        <v>3116</v>
      </c>
      <c r="I787" s="17">
        <v>589</v>
      </c>
      <c r="J787" s="17">
        <v>3</v>
      </c>
      <c r="K787" s="17">
        <v>0</v>
      </c>
      <c r="L787" s="17">
        <v>0</v>
      </c>
      <c r="M787" s="8">
        <f t="shared" si="110"/>
        <v>11884</v>
      </c>
      <c r="N787" s="17">
        <v>142</v>
      </c>
      <c r="O787" s="17">
        <v>1</v>
      </c>
      <c r="P787" s="9">
        <f t="shared" si="111"/>
        <v>12027</v>
      </c>
      <c r="Q787" s="10">
        <v>0.70058299417005832</v>
      </c>
      <c r="R787" s="10">
        <v>0.65361346386536134</v>
      </c>
      <c r="S787" s="23"/>
      <c r="V787" s="16"/>
    </row>
    <row r="788" spans="2:22" s="2" customFormat="1" ht="15" customHeight="1" x14ac:dyDescent="0.25">
      <c r="B788" s="5" t="s">
        <v>751</v>
      </c>
      <c r="C788" s="6" t="s">
        <v>756</v>
      </c>
      <c r="D788" s="6" t="s">
        <v>798</v>
      </c>
      <c r="E788" s="7">
        <v>985</v>
      </c>
      <c r="F788" s="7">
        <v>701</v>
      </c>
      <c r="G788" s="7">
        <v>492</v>
      </c>
      <c r="H788" s="7">
        <v>9</v>
      </c>
      <c r="I788" s="7">
        <v>0</v>
      </c>
      <c r="J788" s="7">
        <v>0</v>
      </c>
      <c r="K788" s="7">
        <v>0</v>
      </c>
      <c r="L788" s="7">
        <v>0</v>
      </c>
      <c r="M788" s="8">
        <f t="shared" si="110"/>
        <v>501</v>
      </c>
      <c r="N788" s="7">
        <v>4</v>
      </c>
      <c r="O788" s="7">
        <v>0</v>
      </c>
      <c r="P788" s="9">
        <f t="shared" si="111"/>
        <v>505</v>
      </c>
      <c r="Q788" s="10">
        <v>0.71167512690355328</v>
      </c>
      <c r="R788" s="10">
        <v>0.50862944162436552</v>
      </c>
      <c r="S788" s="23"/>
      <c r="V788" s="16"/>
    </row>
    <row r="789" spans="2:22" s="2" customFormat="1" ht="15" customHeight="1" x14ac:dyDescent="0.25">
      <c r="B789" s="5" t="s">
        <v>751</v>
      </c>
      <c r="C789" s="6" t="s">
        <v>756</v>
      </c>
      <c r="D789" s="6" t="s">
        <v>799</v>
      </c>
      <c r="E789" s="17">
        <v>3367</v>
      </c>
      <c r="F789" s="17">
        <v>2586</v>
      </c>
      <c r="G789" s="17">
        <v>1871</v>
      </c>
      <c r="H789" s="17">
        <v>466</v>
      </c>
      <c r="I789" s="17">
        <v>2</v>
      </c>
      <c r="J789" s="17">
        <v>0</v>
      </c>
      <c r="K789" s="17">
        <v>0</v>
      </c>
      <c r="L789" s="17">
        <v>0</v>
      </c>
      <c r="M789" s="8">
        <f t="shared" si="110"/>
        <v>2339</v>
      </c>
      <c r="N789" s="17">
        <v>12</v>
      </c>
      <c r="O789" s="17">
        <v>0</v>
      </c>
      <c r="P789" s="9">
        <f t="shared" si="111"/>
        <v>2351</v>
      </c>
      <c r="Q789" s="10">
        <v>0.76804276804276805</v>
      </c>
      <c r="R789" s="10">
        <v>0.69468369468369473</v>
      </c>
      <c r="S789" s="23"/>
      <c r="V789" s="16"/>
    </row>
    <row r="790" spans="2:22" s="2" customFormat="1" ht="15" customHeight="1" x14ac:dyDescent="0.25">
      <c r="B790" s="5" t="s">
        <v>751</v>
      </c>
      <c r="C790" s="6" t="s">
        <v>756</v>
      </c>
      <c r="D790" s="6" t="s">
        <v>800</v>
      </c>
      <c r="E790" s="7">
        <v>21661</v>
      </c>
      <c r="F790" s="7">
        <v>15939</v>
      </c>
      <c r="G790" s="7">
        <v>8551</v>
      </c>
      <c r="H790" s="7">
        <v>3426</v>
      </c>
      <c r="I790" s="7">
        <v>2489</v>
      </c>
      <c r="J790" s="7">
        <v>32</v>
      </c>
      <c r="K790" s="7">
        <v>63</v>
      </c>
      <c r="L790" s="7">
        <v>109</v>
      </c>
      <c r="M790" s="8">
        <f t="shared" si="110"/>
        <v>14670</v>
      </c>
      <c r="N790" s="7">
        <v>168</v>
      </c>
      <c r="O790" s="7">
        <v>4</v>
      </c>
      <c r="P790" s="9">
        <f t="shared" si="111"/>
        <v>14842</v>
      </c>
      <c r="Q790" s="10">
        <v>0.73583860394256961</v>
      </c>
      <c r="R790" s="10">
        <v>0.67725405105950787</v>
      </c>
      <c r="S790" s="23"/>
      <c r="V790" s="16"/>
    </row>
    <row r="791" spans="2:22" s="2" customFormat="1" ht="15" customHeight="1" x14ac:dyDescent="0.25">
      <c r="B791" s="5" t="s">
        <v>751</v>
      </c>
      <c r="C791" s="6" t="s">
        <v>756</v>
      </c>
      <c r="D791" s="6" t="s">
        <v>801</v>
      </c>
      <c r="E791" s="17">
        <v>2136</v>
      </c>
      <c r="F791" s="17">
        <v>1673</v>
      </c>
      <c r="G791" s="17">
        <v>939</v>
      </c>
      <c r="H791" s="17">
        <v>8</v>
      </c>
      <c r="I791" s="17">
        <v>0</v>
      </c>
      <c r="J791" s="17">
        <v>0</v>
      </c>
      <c r="K791" s="17">
        <v>0</v>
      </c>
      <c r="L791" s="17">
        <v>0</v>
      </c>
      <c r="M791" s="8">
        <f t="shared" si="110"/>
        <v>947</v>
      </c>
      <c r="N791" s="17">
        <v>5</v>
      </c>
      <c r="O791" s="17">
        <v>0</v>
      </c>
      <c r="P791" s="9">
        <f t="shared" si="111"/>
        <v>952</v>
      </c>
      <c r="Q791" s="10">
        <v>0.78323970037453183</v>
      </c>
      <c r="R791" s="10">
        <v>0.44335205992509363</v>
      </c>
      <c r="S791" s="23"/>
      <c r="V791" s="16"/>
    </row>
    <row r="792" spans="2:22" s="2" customFormat="1" ht="15" customHeight="1" x14ac:dyDescent="0.25">
      <c r="B792" s="5" t="s">
        <v>751</v>
      </c>
      <c r="C792" s="6" t="s">
        <v>756</v>
      </c>
      <c r="D792" s="6" t="s">
        <v>802</v>
      </c>
      <c r="E792" s="7">
        <v>12874</v>
      </c>
      <c r="F792" s="7">
        <v>11010</v>
      </c>
      <c r="G792" s="7">
        <v>4533</v>
      </c>
      <c r="H792" s="7">
        <v>3833</v>
      </c>
      <c r="I792" s="7">
        <v>2552</v>
      </c>
      <c r="J792" s="7">
        <v>49</v>
      </c>
      <c r="K792" s="7">
        <v>0</v>
      </c>
      <c r="L792" s="7">
        <v>0</v>
      </c>
      <c r="M792" s="8">
        <f t="shared" si="110"/>
        <v>10967</v>
      </c>
      <c r="N792" s="7">
        <v>174</v>
      </c>
      <c r="O792" s="7">
        <v>3</v>
      </c>
      <c r="P792" s="9">
        <f t="shared" si="111"/>
        <v>11144</v>
      </c>
      <c r="Q792" s="10">
        <v>0.85521205530526645</v>
      </c>
      <c r="R792" s="10">
        <v>0.85187199005748016</v>
      </c>
      <c r="S792" s="23"/>
      <c r="V792" s="16"/>
    </row>
    <row r="793" spans="2:22" s="2" customFormat="1" ht="15" customHeight="1" x14ac:dyDescent="0.25">
      <c r="B793" s="5" t="s">
        <v>751</v>
      </c>
      <c r="C793" s="6" t="s">
        <v>756</v>
      </c>
      <c r="D793" s="6" t="s">
        <v>803</v>
      </c>
      <c r="E793" s="17">
        <v>3209</v>
      </c>
      <c r="F793" s="17">
        <v>2465</v>
      </c>
      <c r="G793" s="17">
        <v>1470</v>
      </c>
      <c r="H793" s="17">
        <v>818</v>
      </c>
      <c r="I793" s="17">
        <v>53</v>
      </c>
      <c r="J793" s="17">
        <v>0</v>
      </c>
      <c r="K793" s="17">
        <v>0</v>
      </c>
      <c r="L793" s="17">
        <v>0</v>
      </c>
      <c r="M793" s="8">
        <f t="shared" si="110"/>
        <v>2341</v>
      </c>
      <c r="N793" s="17">
        <v>63</v>
      </c>
      <c r="O793" s="17">
        <v>1</v>
      </c>
      <c r="P793" s="9">
        <f t="shared" si="111"/>
        <v>2405</v>
      </c>
      <c r="Q793" s="10">
        <v>0.7681520722966656</v>
      </c>
      <c r="R793" s="10">
        <v>0.72951075101277651</v>
      </c>
      <c r="S793" s="23"/>
      <c r="V793" s="16"/>
    </row>
    <row r="794" spans="2:22" s="2" customFormat="1" ht="15" customHeight="1" x14ac:dyDescent="0.25">
      <c r="B794" s="5" t="s">
        <v>751</v>
      </c>
      <c r="C794" s="6" t="s">
        <v>756</v>
      </c>
      <c r="D794" s="6" t="s">
        <v>804</v>
      </c>
      <c r="E794" s="7">
        <v>1203</v>
      </c>
      <c r="F794" s="7">
        <v>821</v>
      </c>
      <c r="G794" s="7">
        <v>529</v>
      </c>
      <c r="H794" s="7">
        <v>37</v>
      </c>
      <c r="I794" s="7">
        <v>0</v>
      </c>
      <c r="J794" s="7">
        <v>0</v>
      </c>
      <c r="K794" s="7">
        <v>0</v>
      </c>
      <c r="L794" s="7">
        <v>0</v>
      </c>
      <c r="M794" s="8">
        <f t="shared" si="110"/>
        <v>566</v>
      </c>
      <c r="N794" s="7">
        <v>3</v>
      </c>
      <c r="O794" s="7">
        <v>0</v>
      </c>
      <c r="P794" s="9">
        <f t="shared" si="111"/>
        <v>569</v>
      </c>
      <c r="Q794" s="10">
        <v>0.68246051537822117</v>
      </c>
      <c r="R794" s="10">
        <v>0.47049044056525352</v>
      </c>
      <c r="S794" s="23"/>
      <c r="V794" s="16"/>
    </row>
    <row r="795" spans="2:22" s="2" customFormat="1" ht="15" customHeight="1" x14ac:dyDescent="0.25">
      <c r="B795" s="5" t="s">
        <v>751</v>
      </c>
      <c r="C795" s="6" t="s">
        <v>756</v>
      </c>
      <c r="D795" s="6" t="s">
        <v>805</v>
      </c>
      <c r="E795" s="17">
        <v>4939</v>
      </c>
      <c r="F795" s="17">
        <v>2540</v>
      </c>
      <c r="G795" s="17">
        <v>1565</v>
      </c>
      <c r="H795" s="17">
        <v>286</v>
      </c>
      <c r="I795" s="17">
        <v>0</v>
      </c>
      <c r="J795" s="17">
        <v>0</v>
      </c>
      <c r="K795" s="17">
        <v>0</v>
      </c>
      <c r="L795" s="17">
        <v>0</v>
      </c>
      <c r="M795" s="8">
        <f t="shared" si="110"/>
        <v>1851</v>
      </c>
      <c r="N795" s="17">
        <v>12</v>
      </c>
      <c r="O795" s="17">
        <v>0</v>
      </c>
      <c r="P795" s="9">
        <f t="shared" si="111"/>
        <v>1863</v>
      </c>
      <c r="Q795" s="10">
        <v>0.51427414456367682</v>
      </c>
      <c r="R795" s="10">
        <v>0.37477222109738811</v>
      </c>
      <c r="S795" s="23"/>
      <c r="V795" s="16"/>
    </row>
    <row r="796" spans="2:22" s="2" customFormat="1" ht="15" customHeight="1" x14ac:dyDescent="0.25">
      <c r="B796" s="5" t="s">
        <v>751</v>
      </c>
      <c r="C796" s="6" t="s">
        <v>756</v>
      </c>
      <c r="D796" s="6" t="s">
        <v>806</v>
      </c>
      <c r="E796" s="7">
        <v>2648</v>
      </c>
      <c r="F796" s="7">
        <v>2195</v>
      </c>
      <c r="G796" s="7">
        <v>1377</v>
      </c>
      <c r="H796" s="7">
        <v>479</v>
      </c>
      <c r="I796" s="7">
        <v>15</v>
      </c>
      <c r="J796" s="7">
        <v>0</v>
      </c>
      <c r="K796" s="7">
        <v>0</v>
      </c>
      <c r="L796" s="7">
        <v>0</v>
      </c>
      <c r="M796" s="8">
        <f t="shared" si="110"/>
        <v>1871</v>
      </c>
      <c r="N796" s="7">
        <v>8</v>
      </c>
      <c r="O796" s="7">
        <v>0</v>
      </c>
      <c r="P796" s="9">
        <f t="shared" si="111"/>
        <v>1879</v>
      </c>
      <c r="Q796" s="10">
        <v>0.82892749244712993</v>
      </c>
      <c r="R796" s="10">
        <v>0.70657099697885195</v>
      </c>
      <c r="S796" s="23"/>
      <c r="V796" s="16"/>
    </row>
    <row r="797" spans="2:22" s="2" customFormat="1" ht="15" customHeight="1" x14ac:dyDescent="0.25">
      <c r="B797" s="5" t="s">
        <v>751</v>
      </c>
      <c r="C797" s="6" t="s">
        <v>756</v>
      </c>
      <c r="D797" s="6" t="s">
        <v>807</v>
      </c>
      <c r="E797" s="17">
        <v>18784</v>
      </c>
      <c r="F797" s="17">
        <v>15677</v>
      </c>
      <c r="G797" s="17">
        <v>7517</v>
      </c>
      <c r="H797" s="17">
        <v>5544</v>
      </c>
      <c r="I797" s="17">
        <v>1905</v>
      </c>
      <c r="J797" s="17">
        <v>391</v>
      </c>
      <c r="K797" s="17">
        <v>0</v>
      </c>
      <c r="L797" s="17">
        <v>0</v>
      </c>
      <c r="M797" s="8">
        <f t="shared" si="110"/>
        <v>15357</v>
      </c>
      <c r="N797" s="17">
        <v>228</v>
      </c>
      <c r="O797" s="17">
        <v>3</v>
      </c>
      <c r="P797" s="9">
        <f t="shared" si="111"/>
        <v>15588</v>
      </c>
      <c r="Q797" s="10">
        <v>0.83459327086882451</v>
      </c>
      <c r="R797" s="10">
        <v>0.81755749574105618</v>
      </c>
      <c r="S797" s="23"/>
      <c r="V797" s="16"/>
    </row>
    <row r="798" spans="2:22" s="2" customFormat="1" ht="15" customHeight="1" x14ac:dyDescent="0.25">
      <c r="B798" s="5" t="s">
        <v>751</v>
      </c>
      <c r="C798" s="6" t="s">
        <v>756</v>
      </c>
      <c r="D798" s="6" t="s">
        <v>808</v>
      </c>
      <c r="E798" s="7">
        <v>2650</v>
      </c>
      <c r="F798" s="7">
        <v>2088</v>
      </c>
      <c r="G798" s="7">
        <v>1149</v>
      </c>
      <c r="H798" s="7">
        <v>723</v>
      </c>
      <c r="I798" s="7">
        <v>48</v>
      </c>
      <c r="J798" s="7">
        <v>0</v>
      </c>
      <c r="K798" s="7">
        <v>0</v>
      </c>
      <c r="L798" s="7">
        <v>0</v>
      </c>
      <c r="M798" s="8">
        <f t="shared" si="110"/>
        <v>1920</v>
      </c>
      <c r="N798" s="7">
        <v>29</v>
      </c>
      <c r="O798" s="7">
        <v>0</v>
      </c>
      <c r="P798" s="9">
        <f t="shared" si="111"/>
        <v>1949</v>
      </c>
      <c r="Q798" s="10">
        <v>0.78792452830188675</v>
      </c>
      <c r="R798" s="10">
        <v>0.7245283018867924</v>
      </c>
      <c r="S798" s="23"/>
      <c r="V798" s="16"/>
    </row>
    <row r="799" spans="2:22" s="2" customFormat="1" ht="15" customHeight="1" x14ac:dyDescent="0.25">
      <c r="B799" s="5" t="s">
        <v>751</v>
      </c>
      <c r="C799" s="6" t="s">
        <v>756</v>
      </c>
      <c r="D799" s="6" t="s">
        <v>809</v>
      </c>
      <c r="E799" s="17">
        <v>6645</v>
      </c>
      <c r="F799" s="17">
        <v>5106</v>
      </c>
      <c r="G799" s="17">
        <v>3127</v>
      </c>
      <c r="H799" s="17">
        <v>1061</v>
      </c>
      <c r="I799" s="17">
        <v>59</v>
      </c>
      <c r="J799" s="17">
        <v>0</v>
      </c>
      <c r="K799" s="17">
        <v>0</v>
      </c>
      <c r="L799" s="17">
        <v>0</v>
      </c>
      <c r="M799" s="8">
        <f t="shared" si="110"/>
        <v>4247</v>
      </c>
      <c r="N799" s="17">
        <v>58</v>
      </c>
      <c r="O799" s="17">
        <v>0</v>
      </c>
      <c r="P799" s="9">
        <f t="shared" si="111"/>
        <v>4305</v>
      </c>
      <c r="Q799" s="10">
        <v>0.76839729119638822</v>
      </c>
      <c r="R799" s="10">
        <v>0.6391271632806621</v>
      </c>
      <c r="S799" s="23"/>
      <c r="V799" s="16"/>
    </row>
    <row r="800" spans="2:22" s="2" customFormat="1" ht="15" customHeight="1" x14ac:dyDescent="0.25">
      <c r="B800" s="5" t="s">
        <v>751</v>
      </c>
      <c r="C800" s="6" t="s">
        <v>756</v>
      </c>
      <c r="D800" s="6" t="s">
        <v>810</v>
      </c>
      <c r="E800" s="7">
        <v>2708</v>
      </c>
      <c r="F800" s="7">
        <v>2267</v>
      </c>
      <c r="G800" s="7">
        <v>1568</v>
      </c>
      <c r="H800" s="7">
        <v>188</v>
      </c>
      <c r="I800" s="7">
        <v>4</v>
      </c>
      <c r="J800" s="7">
        <v>0</v>
      </c>
      <c r="K800" s="7">
        <v>0</v>
      </c>
      <c r="L800" s="7">
        <v>0</v>
      </c>
      <c r="M800" s="8">
        <f t="shared" si="110"/>
        <v>1760</v>
      </c>
      <c r="N800" s="7">
        <v>1</v>
      </c>
      <c r="O800" s="7">
        <v>0</v>
      </c>
      <c r="P800" s="9">
        <f t="shared" si="111"/>
        <v>1761</v>
      </c>
      <c r="Q800" s="10">
        <v>0.83714918759231904</v>
      </c>
      <c r="R800" s="10">
        <v>0.64992614475627775</v>
      </c>
      <c r="S800" s="23"/>
      <c r="V800" s="16"/>
    </row>
    <row r="801" spans="2:22" s="2" customFormat="1" ht="15" customHeight="1" x14ac:dyDescent="0.25">
      <c r="B801" s="5" t="s">
        <v>751</v>
      </c>
      <c r="C801" s="6" t="s">
        <v>756</v>
      </c>
      <c r="D801" s="6" t="s">
        <v>299</v>
      </c>
      <c r="E801" s="17">
        <v>1685</v>
      </c>
      <c r="F801" s="17">
        <v>1336</v>
      </c>
      <c r="G801" s="17">
        <v>1065</v>
      </c>
      <c r="H801" s="17">
        <v>77</v>
      </c>
      <c r="I801" s="17">
        <v>1</v>
      </c>
      <c r="J801" s="17">
        <v>0</v>
      </c>
      <c r="K801" s="17">
        <v>0</v>
      </c>
      <c r="L801" s="17">
        <v>0</v>
      </c>
      <c r="M801" s="8">
        <f t="shared" si="110"/>
        <v>1143</v>
      </c>
      <c r="N801" s="17">
        <v>7</v>
      </c>
      <c r="O801" s="17">
        <v>0</v>
      </c>
      <c r="P801" s="9">
        <f t="shared" si="111"/>
        <v>1150</v>
      </c>
      <c r="Q801" s="10">
        <v>0.79287833827893173</v>
      </c>
      <c r="R801" s="10">
        <v>0.67833827893175069</v>
      </c>
      <c r="S801" s="23"/>
      <c r="V801" s="16"/>
    </row>
    <row r="802" spans="2:22" s="2" customFormat="1" ht="15" customHeight="1" x14ac:dyDescent="0.25">
      <c r="B802" s="5" t="s">
        <v>751</v>
      </c>
      <c r="C802" s="6" t="s">
        <v>756</v>
      </c>
      <c r="D802" s="6" t="s">
        <v>811</v>
      </c>
      <c r="E802" s="7">
        <v>1399</v>
      </c>
      <c r="F802" s="7">
        <v>1011</v>
      </c>
      <c r="G802" s="7">
        <v>709</v>
      </c>
      <c r="H802" s="7">
        <v>6</v>
      </c>
      <c r="I802" s="7">
        <v>0</v>
      </c>
      <c r="J802" s="7">
        <v>0</v>
      </c>
      <c r="K802" s="7">
        <v>0</v>
      </c>
      <c r="L802" s="7">
        <v>0</v>
      </c>
      <c r="M802" s="8">
        <f t="shared" ref="M802:M836" si="112">+SUM(G802:L802)</f>
        <v>715</v>
      </c>
      <c r="N802" s="7">
        <v>5</v>
      </c>
      <c r="O802" s="7">
        <v>0</v>
      </c>
      <c r="P802" s="9">
        <f t="shared" ref="P802:P836" si="113">+SUM(M802:O802)</f>
        <v>720</v>
      </c>
      <c r="Q802" s="10">
        <v>0.72265904217298071</v>
      </c>
      <c r="R802" s="10">
        <v>0.51107934238741959</v>
      </c>
      <c r="S802" s="23"/>
      <c r="V802" s="16"/>
    </row>
    <row r="803" spans="2:22" s="2" customFormat="1" ht="15" customHeight="1" x14ac:dyDescent="0.25">
      <c r="B803" s="5" t="s">
        <v>751</v>
      </c>
      <c r="C803" s="6" t="s">
        <v>756</v>
      </c>
      <c r="D803" s="6" t="s">
        <v>812</v>
      </c>
      <c r="E803" s="17">
        <v>3947</v>
      </c>
      <c r="F803" s="17">
        <v>2680</v>
      </c>
      <c r="G803" s="17">
        <v>1710</v>
      </c>
      <c r="H803" s="17">
        <v>674</v>
      </c>
      <c r="I803" s="17">
        <v>9</v>
      </c>
      <c r="J803" s="17">
        <v>0</v>
      </c>
      <c r="K803" s="17">
        <v>0</v>
      </c>
      <c r="L803" s="17">
        <v>0</v>
      </c>
      <c r="M803" s="8">
        <f t="shared" si="112"/>
        <v>2393</v>
      </c>
      <c r="N803" s="17">
        <v>29</v>
      </c>
      <c r="O803" s="17">
        <v>0</v>
      </c>
      <c r="P803" s="9">
        <f t="shared" si="113"/>
        <v>2422</v>
      </c>
      <c r="Q803" s="10">
        <v>0.67899670635926024</v>
      </c>
      <c r="R803" s="10">
        <v>0.60628325310362297</v>
      </c>
      <c r="S803" s="23"/>
      <c r="V803" s="16"/>
    </row>
    <row r="804" spans="2:22" s="2" customFormat="1" ht="15" customHeight="1" x14ac:dyDescent="0.25">
      <c r="B804" s="5" t="s">
        <v>751</v>
      </c>
      <c r="C804" s="6" t="s">
        <v>756</v>
      </c>
      <c r="D804" s="6" t="s">
        <v>813</v>
      </c>
      <c r="E804" s="7">
        <v>10316</v>
      </c>
      <c r="F804" s="7">
        <v>7497</v>
      </c>
      <c r="G804" s="7">
        <v>5124</v>
      </c>
      <c r="H804" s="7">
        <v>209</v>
      </c>
      <c r="I804" s="7">
        <v>0</v>
      </c>
      <c r="J804" s="7">
        <v>0</v>
      </c>
      <c r="K804" s="7">
        <v>0</v>
      </c>
      <c r="L804" s="7">
        <v>0</v>
      </c>
      <c r="M804" s="8">
        <f t="shared" si="112"/>
        <v>5333</v>
      </c>
      <c r="N804" s="7">
        <v>34</v>
      </c>
      <c r="O804" s="7">
        <v>0</v>
      </c>
      <c r="P804" s="9">
        <f t="shared" si="113"/>
        <v>5367</v>
      </c>
      <c r="Q804" s="10">
        <v>0.72673516867002719</v>
      </c>
      <c r="R804" s="10">
        <v>0.5169639395114386</v>
      </c>
      <c r="S804" s="23"/>
      <c r="V804" s="16"/>
    </row>
    <row r="805" spans="2:22" s="2" customFormat="1" ht="15" customHeight="1" x14ac:dyDescent="0.25">
      <c r="B805" s="5" t="s">
        <v>751</v>
      </c>
      <c r="C805" s="6" t="s">
        <v>756</v>
      </c>
      <c r="D805" s="6" t="s">
        <v>814</v>
      </c>
      <c r="E805" s="17">
        <v>1722</v>
      </c>
      <c r="F805" s="17">
        <v>1108</v>
      </c>
      <c r="G805" s="17">
        <v>964</v>
      </c>
      <c r="H805" s="17">
        <v>34</v>
      </c>
      <c r="I805" s="17">
        <v>1</v>
      </c>
      <c r="J805" s="17">
        <v>0</v>
      </c>
      <c r="K805" s="17">
        <v>0</v>
      </c>
      <c r="L805" s="17">
        <v>0</v>
      </c>
      <c r="M805" s="8">
        <f t="shared" si="112"/>
        <v>999</v>
      </c>
      <c r="N805" s="17">
        <v>12</v>
      </c>
      <c r="O805" s="17">
        <v>0</v>
      </c>
      <c r="P805" s="9">
        <f t="shared" si="113"/>
        <v>1011</v>
      </c>
      <c r="Q805" s="10">
        <v>0.64343786295005811</v>
      </c>
      <c r="R805" s="10">
        <v>0.58013937282229966</v>
      </c>
      <c r="S805" s="23"/>
      <c r="V805" s="16"/>
    </row>
    <row r="806" spans="2:22" s="2" customFormat="1" ht="15" customHeight="1" x14ac:dyDescent="0.25">
      <c r="B806" s="5" t="s">
        <v>751</v>
      </c>
      <c r="C806" s="6" t="s">
        <v>756</v>
      </c>
      <c r="D806" s="6" t="s">
        <v>815</v>
      </c>
      <c r="E806" s="7">
        <v>4792</v>
      </c>
      <c r="F806" s="7">
        <v>3700</v>
      </c>
      <c r="G806" s="7">
        <v>2221</v>
      </c>
      <c r="H806" s="7">
        <v>263</v>
      </c>
      <c r="I806" s="7">
        <v>1</v>
      </c>
      <c r="J806" s="7">
        <v>0</v>
      </c>
      <c r="K806" s="7">
        <v>0</v>
      </c>
      <c r="L806" s="7">
        <v>0</v>
      </c>
      <c r="M806" s="8">
        <f t="shared" si="112"/>
        <v>2485</v>
      </c>
      <c r="N806" s="7">
        <v>14</v>
      </c>
      <c r="O806" s="7">
        <v>0</v>
      </c>
      <c r="P806" s="9">
        <f t="shared" si="113"/>
        <v>2499</v>
      </c>
      <c r="Q806" s="10">
        <v>0.77212020033388984</v>
      </c>
      <c r="R806" s="10">
        <v>0.51857262103505841</v>
      </c>
      <c r="S806" s="23"/>
      <c r="V806" s="16"/>
    </row>
    <row r="807" spans="2:22" s="2" customFormat="1" ht="15" customHeight="1" x14ac:dyDescent="0.25">
      <c r="B807" s="5" t="s">
        <v>751</v>
      </c>
      <c r="C807" s="6" t="s">
        <v>756</v>
      </c>
      <c r="D807" s="6" t="s">
        <v>803</v>
      </c>
      <c r="E807" s="17">
        <v>378</v>
      </c>
      <c r="F807" s="17">
        <v>301</v>
      </c>
      <c r="G807" s="17">
        <v>252</v>
      </c>
      <c r="H807" s="17">
        <v>0</v>
      </c>
      <c r="I807" s="17">
        <v>1</v>
      </c>
      <c r="J807" s="17">
        <v>0</v>
      </c>
      <c r="K807" s="17">
        <v>0</v>
      </c>
      <c r="L807" s="17">
        <v>0</v>
      </c>
      <c r="M807" s="8">
        <f t="shared" si="112"/>
        <v>253</v>
      </c>
      <c r="N807" s="17">
        <v>1</v>
      </c>
      <c r="O807" s="17">
        <v>0</v>
      </c>
      <c r="P807" s="9">
        <f t="shared" si="113"/>
        <v>254</v>
      </c>
      <c r="Q807" s="10">
        <v>0.79629629629629628</v>
      </c>
      <c r="R807" s="10">
        <v>0.6693121693121693</v>
      </c>
      <c r="S807" s="23" t="s">
        <v>816</v>
      </c>
      <c r="V807" s="16"/>
    </row>
    <row r="808" spans="2:22" s="2" customFormat="1" ht="15" customHeight="1" x14ac:dyDescent="0.25">
      <c r="B808" s="5" t="s">
        <v>751</v>
      </c>
      <c r="C808" s="6" t="s">
        <v>630</v>
      </c>
      <c r="D808" s="6" t="s">
        <v>817</v>
      </c>
      <c r="E808" s="7">
        <v>83763</v>
      </c>
      <c r="F808" s="7">
        <v>78137</v>
      </c>
      <c r="G808" s="7">
        <v>42912</v>
      </c>
      <c r="H808" s="7">
        <v>23275</v>
      </c>
      <c r="I808" s="7">
        <v>6603</v>
      </c>
      <c r="J808" s="7">
        <v>3592</v>
      </c>
      <c r="K808" s="7">
        <v>828</v>
      </c>
      <c r="L808" s="7">
        <v>372</v>
      </c>
      <c r="M808" s="8">
        <f t="shared" si="112"/>
        <v>77582</v>
      </c>
      <c r="N808" s="7">
        <v>1580</v>
      </c>
      <c r="O808" s="7">
        <v>23</v>
      </c>
      <c r="P808" s="9">
        <f t="shared" si="113"/>
        <v>79185</v>
      </c>
      <c r="Q808" s="10">
        <v>0.93283430631663145</v>
      </c>
      <c r="R808" s="10">
        <v>0.92620846913314947</v>
      </c>
      <c r="S808" s="23"/>
      <c r="V808" s="16"/>
    </row>
    <row r="809" spans="2:22" s="2" customFormat="1" ht="15" customHeight="1" x14ac:dyDescent="0.25">
      <c r="B809" s="5" t="s">
        <v>751</v>
      </c>
      <c r="C809" s="6" t="s">
        <v>630</v>
      </c>
      <c r="D809" s="6" t="s">
        <v>789</v>
      </c>
      <c r="E809" s="17">
        <v>2493</v>
      </c>
      <c r="F809" s="17">
        <v>2097</v>
      </c>
      <c r="G809" s="17">
        <v>1665</v>
      </c>
      <c r="H809" s="17">
        <v>282</v>
      </c>
      <c r="I809" s="17">
        <v>0</v>
      </c>
      <c r="J809" s="17">
        <v>0</v>
      </c>
      <c r="K809" s="17">
        <v>0</v>
      </c>
      <c r="L809" s="17">
        <v>0</v>
      </c>
      <c r="M809" s="8">
        <f t="shared" si="112"/>
        <v>1947</v>
      </c>
      <c r="N809" s="17">
        <v>20</v>
      </c>
      <c r="O809" s="17">
        <v>0</v>
      </c>
      <c r="P809" s="9">
        <f t="shared" si="113"/>
        <v>1967</v>
      </c>
      <c r="Q809" s="10">
        <v>0.84115523465703967</v>
      </c>
      <c r="R809" s="10">
        <v>0.78098676293622138</v>
      </c>
      <c r="S809" s="23"/>
      <c r="V809" s="16"/>
    </row>
    <row r="810" spans="2:22" s="2" customFormat="1" ht="15" customHeight="1" x14ac:dyDescent="0.25">
      <c r="B810" s="5" t="s">
        <v>751</v>
      </c>
      <c r="C810" s="6" t="s">
        <v>630</v>
      </c>
      <c r="D810" s="6" t="s">
        <v>818</v>
      </c>
      <c r="E810" s="7">
        <v>1254</v>
      </c>
      <c r="F810" s="7">
        <v>980</v>
      </c>
      <c r="G810" s="7">
        <v>744</v>
      </c>
      <c r="H810" s="7">
        <v>14</v>
      </c>
      <c r="I810" s="7">
        <v>0</v>
      </c>
      <c r="J810" s="7">
        <v>0</v>
      </c>
      <c r="K810" s="7">
        <v>0</v>
      </c>
      <c r="L810" s="7">
        <v>0</v>
      </c>
      <c r="M810" s="8">
        <f t="shared" si="112"/>
        <v>758</v>
      </c>
      <c r="N810" s="7">
        <v>2</v>
      </c>
      <c r="O810" s="7">
        <v>0</v>
      </c>
      <c r="P810" s="9">
        <f t="shared" si="113"/>
        <v>760</v>
      </c>
      <c r="Q810" s="10">
        <v>0.78149920255183414</v>
      </c>
      <c r="R810" s="10">
        <v>0.6044657097288676</v>
      </c>
      <c r="S810" s="23"/>
      <c r="V810" s="16"/>
    </row>
    <row r="811" spans="2:22" s="2" customFormat="1" ht="15" customHeight="1" x14ac:dyDescent="0.25">
      <c r="B811" s="5" t="s">
        <v>751</v>
      </c>
      <c r="C811" s="6" t="s">
        <v>630</v>
      </c>
      <c r="D811" s="6" t="s">
        <v>819</v>
      </c>
      <c r="E811" s="17">
        <v>786</v>
      </c>
      <c r="F811" s="17">
        <v>698</v>
      </c>
      <c r="G811" s="17">
        <v>564</v>
      </c>
      <c r="H811" s="17">
        <v>3</v>
      </c>
      <c r="I811" s="17">
        <v>0</v>
      </c>
      <c r="J811" s="17">
        <v>0</v>
      </c>
      <c r="K811" s="17">
        <v>0</v>
      </c>
      <c r="L811" s="17">
        <v>0</v>
      </c>
      <c r="M811" s="8">
        <f t="shared" si="112"/>
        <v>567</v>
      </c>
      <c r="N811" s="17">
        <v>6</v>
      </c>
      <c r="O811" s="17">
        <v>0</v>
      </c>
      <c r="P811" s="9">
        <f t="shared" si="113"/>
        <v>573</v>
      </c>
      <c r="Q811" s="10">
        <v>0.88804071246819338</v>
      </c>
      <c r="R811" s="10">
        <v>0.72137404580152675</v>
      </c>
      <c r="S811" s="23"/>
      <c r="V811" s="16"/>
    </row>
    <row r="812" spans="2:22" s="2" customFormat="1" ht="15" customHeight="1" x14ac:dyDescent="0.25">
      <c r="B812" s="5" t="s">
        <v>751</v>
      </c>
      <c r="C812" s="6" t="s">
        <v>630</v>
      </c>
      <c r="D812" s="6" t="s">
        <v>820</v>
      </c>
      <c r="E812" s="7">
        <v>1230</v>
      </c>
      <c r="F812" s="7">
        <v>1033</v>
      </c>
      <c r="G812" s="7">
        <v>686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8">
        <f t="shared" si="112"/>
        <v>686</v>
      </c>
      <c r="N812" s="7">
        <v>7</v>
      </c>
      <c r="O812" s="7">
        <v>0</v>
      </c>
      <c r="P812" s="9">
        <f t="shared" si="113"/>
        <v>693</v>
      </c>
      <c r="Q812" s="10">
        <v>0.83983739837398375</v>
      </c>
      <c r="R812" s="10">
        <v>0.55772357723577237</v>
      </c>
      <c r="S812" s="23"/>
      <c r="V812" s="16"/>
    </row>
    <row r="813" spans="2:22" s="2" customFormat="1" ht="15" customHeight="1" x14ac:dyDescent="0.25">
      <c r="B813" s="5" t="s">
        <v>751</v>
      </c>
      <c r="C813" s="6" t="s">
        <v>630</v>
      </c>
      <c r="D813" s="6" t="s">
        <v>821</v>
      </c>
      <c r="E813" s="17">
        <v>18724</v>
      </c>
      <c r="F813" s="17">
        <v>16437</v>
      </c>
      <c r="G813" s="17">
        <v>8660</v>
      </c>
      <c r="H813" s="17">
        <v>6278</v>
      </c>
      <c r="I813" s="17">
        <v>476</v>
      </c>
      <c r="J813" s="17">
        <v>163</v>
      </c>
      <c r="K813" s="17">
        <v>12</v>
      </c>
      <c r="L813" s="17">
        <v>0</v>
      </c>
      <c r="M813" s="8">
        <f t="shared" si="112"/>
        <v>15589</v>
      </c>
      <c r="N813" s="17">
        <v>213</v>
      </c>
      <c r="O813" s="17">
        <v>3</v>
      </c>
      <c r="P813" s="9">
        <f t="shared" si="113"/>
        <v>15805</v>
      </c>
      <c r="Q813" s="10">
        <v>0.87785729544969027</v>
      </c>
      <c r="R813" s="10">
        <v>0.83256782738731039</v>
      </c>
      <c r="S813" s="23"/>
      <c r="V813" s="16"/>
    </row>
    <row r="814" spans="2:22" s="2" customFormat="1" ht="15" customHeight="1" x14ac:dyDescent="0.25">
      <c r="B814" s="5" t="s">
        <v>751</v>
      </c>
      <c r="C814" s="6" t="s">
        <v>630</v>
      </c>
      <c r="D814" s="6" t="s">
        <v>822</v>
      </c>
      <c r="E814" s="7">
        <v>4853</v>
      </c>
      <c r="F814" s="7">
        <v>4786</v>
      </c>
      <c r="G814" s="7">
        <v>2273</v>
      </c>
      <c r="H814" s="7">
        <v>1541</v>
      </c>
      <c r="I814" s="7">
        <v>121</v>
      </c>
      <c r="J814" s="7">
        <v>63</v>
      </c>
      <c r="K814" s="7">
        <v>0</v>
      </c>
      <c r="L814" s="7">
        <v>0</v>
      </c>
      <c r="M814" s="8">
        <f t="shared" si="112"/>
        <v>3998</v>
      </c>
      <c r="N814" s="7">
        <v>242</v>
      </c>
      <c r="O814" s="7">
        <v>2</v>
      </c>
      <c r="P814" s="9">
        <f t="shared" si="113"/>
        <v>4242</v>
      </c>
      <c r="Q814" s="10">
        <v>0.98619410673810015</v>
      </c>
      <c r="R814" s="10">
        <v>0.82382031732948691</v>
      </c>
      <c r="S814" s="23"/>
      <c r="V814" s="16"/>
    </row>
    <row r="815" spans="2:22" s="2" customFormat="1" ht="15" customHeight="1" x14ac:dyDescent="0.25">
      <c r="B815" s="5" t="s">
        <v>751</v>
      </c>
      <c r="C815" s="6" t="s">
        <v>630</v>
      </c>
      <c r="D815" s="6" t="s">
        <v>823</v>
      </c>
      <c r="E815" s="17">
        <v>1056</v>
      </c>
      <c r="F815" s="17">
        <v>942</v>
      </c>
      <c r="G815" s="17">
        <v>743</v>
      </c>
      <c r="H815" s="17">
        <v>4</v>
      </c>
      <c r="I815" s="17">
        <v>0</v>
      </c>
      <c r="J815" s="17">
        <v>0</v>
      </c>
      <c r="K815" s="17">
        <v>0</v>
      </c>
      <c r="L815" s="17">
        <v>0</v>
      </c>
      <c r="M815" s="8">
        <f t="shared" si="112"/>
        <v>747</v>
      </c>
      <c r="N815" s="17">
        <v>2</v>
      </c>
      <c r="O815" s="17">
        <v>0</v>
      </c>
      <c r="P815" s="9">
        <f t="shared" si="113"/>
        <v>749</v>
      </c>
      <c r="Q815" s="10">
        <v>0.89204545454545459</v>
      </c>
      <c r="R815" s="10">
        <v>0.70738636363636365</v>
      </c>
      <c r="S815" s="23"/>
      <c r="V815" s="16"/>
    </row>
    <row r="816" spans="2:22" s="2" customFormat="1" ht="15" customHeight="1" x14ac:dyDescent="0.25">
      <c r="B816" s="5" t="s">
        <v>751</v>
      </c>
      <c r="C816" s="6" t="s">
        <v>630</v>
      </c>
      <c r="D816" s="6" t="s">
        <v>824</v>
      </c>
      <c r="E816" s="7">
        <v>3983</v>
      </c>
      <c r="F816" s="7">
        <v>3428</v>
      </c>
      <c r="G816" s="7">
        <v>2416</v>
      </c>
      <c r="H816" s="7">
        <v>752</v>
      </c>
      <c r="I816" s="7">
        <v>68</v>
      </c>
      <c r="J816" s="7">
        <v>0</v>
      </c>
      <c r="K816" s="7">
        <v>0</v>
      </c>
      <c r="L816" s="7">
        <v>0</v>
      </c>
      <c r="M816" s="8">
        <f t="shared" si="112"/>
        <v>3236</v>
      </c>
      <c r="N816" s="7">
        <v>29</v>
      </c>
      <c r="O816" s="7">
        <v>0</v>
      </c>
      <c r="P816" s="9">
        <f t="shared" si="113"/>
        <v>3265</v>
      </c>
      <c r="Q816" s="10">
        <v>0.86065779563143363</v>
      </c>
      <c r="R816" s="10">
        <v>0.81245292493095655</v>
      </c>
      <c r="S816" s="23"/>
      <c r="V816" s="16"/>
    </row>
    <row r="817" spans="2:22" s="2" customFormat="1" ht="15" customHeight="1" x14ac:dyDescent="0.25">
      <c r="B817" s="5" t="s">
        <v>751</v>
      </c>
      <c r="C817" s="6" t="s">
        <v>630</v>
      </c>
      <c r="D817" s="6" t="s">
        <v>284</v>
      </c>
      <c r="E817" s="17">
        <v>1758</v>
      </c>
      <c r="F817" s="17">
        <v>1414</v>
      </c>
      <c r="G817" s="17">
        <v>963</v>
      </c>
      <c r="H817" s="17">
        <v>128</v>
      </c>
      <c r="I817" s="17">
        <v>0</v>
      </c>
      <c r="J817" s="17">
        <v>0</v>
      </c>
      <c r="K817" s="17">
        <v>0</v>
      </c>
      <c r="L817" s="17">
        <v>0</v>
      </c>
      <c r="M817" s="8">
        <f t="shared" si="112"/>
        <v>1091</v>
      </c>
      <c r="N817" s="17">
        <v>6</v>
      </c>
      <c r="O817" s="17">
        <v>0</v>
      </c>
      <c r="P817" s="9">
        <f t="shared" si="113"/>
        <v>1097</v>
      </c>
      <c r="Q817" s="10">
        <v>0.80432309442548355</v>
      </c>
      <c r="R817" s="10">
        <v>0.62059158134243464</v>
      </c>
      <c r="S817" s="23"/>
      <c r="V817" s="16"/>
    </row>
    <row r="818" spans="2:22" s="2" customFormat="1" ht="15" customHeight="1" x14ac:dyDescent="0.25">
      <c r="B818" s="5" t="s">
        <v>751</v>
      </c>
      <c r="C818" s="6" t="s">
        <v>630</v>
      </c>
      <c r="D818" s="6" t="s">
        <v>825</v>
      </c>
      <c r="E818" s="7">
        <v>3544</v>
      </c>
      <c r="F818" s="7">
        <v>3117</v>
      </c>
      <c r="G818" s="7">
        <v>2185</v>
      </c>
      <c r="H818" s="7">
        <v>676</v>
      </c>
      <c r="I818" s="7">
        <v>2</v>
      </c>
      <c r="J818" s="7">
        <v>0</v>
      </c>
      <c r="K818" s="7">
        <v>0</v>
      </c>
      <c r="L818" s="7">
        <v>0</v>
      </c>
      <c r="M818" s="8">
        <f t="shared" si="112"/>
        <v>2863</v>
      </c>
      <c r="N818" s="7">
        <v>34</v>
      </c>
      <c r="O818" s="7">
        <v>0</v>
      </c>
      <c r="P818" s="9">
        <f t="shared" si="113"/>
        <v>2897</v>
      </c>
      <c r="Q818" s="10">
        <v>0.87951467268623029</v>
      </c>
      <c r="R818" s="10">
        <v>0.80784424379232511</v>
      </c>
      <c r="S818" s="23"/>
      <c r="V818" s="16"/>
    </row>
    <row r="819" spans="2:22" s="2" customFormat="1" ht="15" customHeight="1" x14ac:dyDescent="0.25">
      <c r="B819" s="5" t="s">
        <v>751</v>
      </c>
      <c r="C819" s="6" t="s">
        <v>630</v>
      </c>
      <c r="D819" s="6" t="s">
        <v>826</v>
      </c>
      <c r="E819" s="17">
        <v>3732</v>
      </c>
      <c r="F819" s="17">
        <v>2924</v>
      </c>
      <c r="G819" s="17">
        <v>2191</v>
      </c>
      <c r="H819" s="17">
        <v>657</v>
      </c>
      <c r="I819" s="17">
        <v>38</v>
      </c>
      <c r="J819" s="17">
        <v>0</v>
      </c>
      <c r="K819" s="17">
        <v>0</v>
      </c>
      <c r="L819" s="17">
        <v>0</v>
      </c>
      <c r="M819" s="8">
        <f t="shared" si="112"/>
        <v>2886</v>
      </c>
      <c r="N819" s="17">
        <v>37</v>
      </c>
      <c r="O819" s="17">
        <v>0</v>
      </c>
      <c r="P819" s="9">
        <f t="shared" si="113"/>
        <v>2923</v>
      </c>
      <c r="Q819" s="10">
        <v>0.78349410503751338</v>
      </c>
      <c r="R819" s="10">
        <v>0.77331189710610937</v>
      </c>
      <c r="S819" s="23"/>
      <c r="V819" s="16"/>
    </row>
    <row r="820" spans="2:22" s="2" customFormat="1" ht="15" customHeight="1" x14ac:dyDescent="0.25">
      <c r="B820" s="5" t="s">
        <v>751</v>
      </c>
      <c r="C820" s="6" t="s">
        <v>630</v>
      </c>
      <c r="D820" s="6" t="s">
        <v>827</v>
      </c>
      <c r="E820" s="7">
        <v>4280</v>
      </c>
      <c r="F820" s="7">
        <v>3476</v>
      </c>
      <c r="G820" s="7">
        <v>1743</v>
      </c>
      <c r="H820" s="7">
        <v>735</v>
      </c>
      <c r="I820" s="7">
        <v>56</v>
      </c>
      <c r="J820" s="7">
        <v>0</v>
      </c>
      <c r="K820" s="7">
        <v>0</v>
      </c>
      <c r="L820" s="7">
        <v>0</v>
      </c>
      <c r="M820" s="8">
        <f t="shared" si="112"/>
        <v>2534</v>
      </c>
      <c r="N820" s="7">
        <v>28</v>
      </c>
      <c r="O820" s="7">
        <v>0</v>
      </c>
      <c r="P820" s="9">
        <f t="shared" si="113"/>
        <v>2562</v>
      </c>
      <c r="Q820" s="10">
        <v>0.81214953271028034</v>
      </c>
      <c r="R820" s="10">
        <v>0.59205607476635513</v>
      </c>
      <c r="S820" s="23"/>
      <c r="V820" s="16"/>
    </row>
    <row r="821" spans="2:22" s="2" customFormat="1" ht="15" customHeight="1" x14ac:dyDescent="0.25">
      <c r="B821" s="5" t="s">
        <v>751</v>
      </c>
      <c r="C821" s="6" t="s">
        <v>630</v>
      </c>
      <c r="D821" s="6" t="s">
        <v>828</v>
      </c>
      <c r="E821" s="17">
        <v>7586</v>
      </c>
      <c r="F821" s="17">
        <v>5867</v>
      </c>
      <c r="G821" s="17">
        <v>3620</v>
      </c>
      <c r="H821" s="17">
        <v>1823</v>
      </c>
      <c r="I821" s="17">
        <v>126</v>
      </c>
      <c r="J821" s="17">
        <v>54</v>
      </c>
      <c r="K821" s="17">
        <v>0</v>
      </c>
      <c r="L821" s="17">
        <v>0</v>
      </c>
      <c r="M821" s="8">
        <f t="shared" si="112"/>
        <v>5623</v>
      </c>
      <c r="N821" s="17">
        <v>78</v>
      </c>
      <c r="O821" s="17">
        <v>3</v>
      </c>
      <c r="P821" s="9">
        <f t="shared" si="113"/>
        <v>5704</v>
      </c>
      <c r="Q821" s="10">
        <v>0.77339836540996576</v>
      </c>
      <c r="R821" s="10">
        <v>0.74123385183232271</v>
      </c>
      <c r="S821" s="23"/>
      <c r="V821" s="16"/>
    </row>
    <row r="822" spans="2:22" s="2" customFormat="1" ht="15" customHeight="1" x14ac:dyDescent="0.25">
      <c r="B822" s="5" t="s">
        <v>751</v>
      </c>
      <c r="C822" s="6" t="s">
        <v>630</v>
      </c>
      <c r="D822" s="6" t="s">
        <v>829</v>
      </c>
      <c r="E822" s="7">
        <v>1448</v>
      </c>
      <c r="F822" s="7">
        <v>1084</v>
      </c>
      <c r="G822" s="7">
        <v>828</v>
      </c>
      <c r="H822" s="7">
        <v>1</v>
      </c>
      <c r="I822" s="7">
        <v>0</v>
      </c>
      <c r="J822" s="7">
        <v>0</v>
      </c>
      <c r="K822" s="7">
        <v>0</v>
      </c>
      <c r="L822" s="7">
        <v>0</v>
      </c>
      <c r="M822" s="8">
        <f t="shared" si="112"/>
        <v>829</v>
      </c>
      <c r="N822" s="7">
        <v>6</v>
      </c>
      <c r="O822" s="7">
        <v>0</v>
      </c>
      <c r="P822" s="9">
        <f t="shared" si="113"/>
        <v>835</v>
      </c>
      <c r="Q822" s="10">
        <v>0.74861878453038677</v>
      </c>
      <c r="R822" s="10">
        <v>0.5725138121546961</v>
      </c>
      <c r="S822" s="23"/>
      <c r="V822" s="16"/>
    </row>
    <row r="823" spans="2:22" s="2" customFormat="1" ht="15" customHeight="1" x14ac:dyDescent="0.25">
      <c r="B823" s="5" t="s">
        <v>751</v>
      </c>
      <c r="C823" s="6" t="s">
        <v>630</v>
      </c>
      <c r="D823" s="6" t="s">
        <v>830</v>
      </c>
      <c r="E823" s="17">
        <v>3666</v>
      </c>
      <c r="F823" s="17">
        <v>2764</v>
      </c>
      <c r="G823" s="17">
        <v>2038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8">
        <f t="shared" si="112"/>
        <v>2038</v>
      </c>
      <c r="N823" s="17">
        <v>9</v>
      </c>
      <c r="O823" s="17">
        <v>0</v>
      </c>
      <c r="P823" s="9">
        <f t="shared" si="113"/>
        <v>2047</v>
      </c>
      <c r="Q823" s="10">
        <v>0.75395526459356244</v>
      </c>
      <c r="R823" s="10">
        <v>0.55591925804691766</v>
      </c>
      <c r="S823" s="23"/>
      <c r="V823" s="16"/>
    </row>
    <row r="824" spans="2:22" s="2" customFormat="1" ht="15" customHeight="1" x14ac:dyDescent="0.25">
      <c r="B824" s="5" t="s">
        <v>751</v>
      </c>
      <c r="C824" s="6" t="s">
        <v>630</v>
      </c>
      <c r="D824" s="6" t="s">
        <v>831</v>
      </c>
      <c r="E824" s="7">
        <v>2855</v>
      </c>
      <c r="F824" s="7">
        <v>2510</v>
      </c>
      <c r="G824" s="7">
        <v>1536</v>
      </c>
      <c r="H824" s="7">
        <v>824</v>
      </c>
      <c r="I824" s="7">
        <v>19</v>
      </c>
      <c r="J824" s="7">
        <v>0</v>
      </c>
      <c r="K824" s="7">
        <v>0</v>
      </c>
      <c r="L824" s="7">
        <v>0</v>
      </c>
      <c r="M824" s="8">
        <f t="shared" si="112"/>
        <v>2379</v>
      </c>
      <c r="N824" s="7">
        <v>25</v>
      </c>
      <c r="O824" s="7">
        <v>0</v>
      </c>
      <c r="P824" s="9">
        <f t="shared" si="113"/>
        <v>2404</v>
      </c>
      <c r="Q824" s="10">
        <v>0.87915936952714535</v>
      </c>
      <c r="R824" s="10">
        <v>0.83327495621716285</v>
      </c>
      <c r="S824" s="23"/>
      <c r="V824" s="16"/>
    </row>
    <row r="825" spans="2:22" s="2" customFormat="1" ht="15" customHeight="1" x14ac:dyDescent="0.25">
      <c r="B825" s="5" t="s">
        <v>751</v>
      </c>
      <c r="C825" s="6" t="s">
        <v>630</v>
      </c>
      <c r="D825" s="6" t="s">
        <v>832</v>
      </c>
      <c r="E825" s="17">
        <v>8476</v>
      </c>
      <c r="F825" s="17">
        <v>7134</v>
      </c>
      <c r="G825" s="17">
        <v>5170</v>
      </c>
      <c r="H825" s="17">
        <v>1143</v>
      </c>
      <c r="I825" s="17">
        <v>362</v>
      </c>
      <c r="J825" s="17">
        <v>34</v>
      </c>
      <c r="K825" s="17">
        <v>0</v>
      </c>
      <c r="L825" s="17">
        <v>0</v>
      </c>
      <c r="M825" s="8">
        <f t="shared" si="112"/>
        <v>6709</v>
      </c>
      <c r="N825" s="17">
        <v>79</v>
      </c>
      <c r="O825" s="17">
        <v>1</v>
      </c>
      <c r="P825" s="9">
        <f t="shared" si="113"/>
        <v>6789</v>
      </c>
      <c r="Q825" s="10">
        <v>0.84167059933931099</v>
      </c>
      <c r="R825" s="10">
        <v>0.79152902312411511</v>
      </c>
      <c r="S825" s="23"/>
      <c r="V825" s="16"/>
    </row>
    <row r="826" spans="2:22" s="2" customFormat="1" ht="15" customHeight="1" x14ac:dyDescent="0.25">
      <c r="B826" s="5" t="s">
        <v>751</v>
      </c>
      <c r="C826" s="6" t="s">
        <v>630</v>
      </c>
      <c r="D826" s="6" t="s">
        <v>833</v>
      </c>
      <c r="E826" s="7">
        <v>10177</v>
      </c>
      <c r="F826" s="7">
        <v>8419</v>
      </c>
      <c r="G826" s="7">
        <v>4325</v>
      </c>
      <c r="H826" s="7">
        <v>2638</v>
      </c>
      <c r="I826" s="7">
        <v>975</v>
      </c>
      <c r="J826" s="7">
        <v>1</v>
      </c>
      <c r="K826" s="7">
        <v>0</v>
      </c>
      <c r="L826" s="7">
        <v>0</v>
      </c>
      <c r="M826" s="8">
        <f t="shared" si="112"/>
        <v>7939</v>
      </c>
      <c r="N826" s="7">
        <v>117</v>
      </c>
      <c r="O826" s="7">
        <v>2</v>
      </c>
      <c r="P826" s="9">
        <f t="shared" si="113"/>
        <v>8058</v>
      </c>
      <c r="Q826" s="10">
        <v>0.82725754151518127</v>
      </c>
      <c r="R826" s="10">
        <v>0.78009236513707381</v>
      </c>
      <c r="S826" s="23"/>
      <c r="V826" s="16"/>
    </row>
    <row r="827" spans="2:22" s="2" customFormat="1" x14ac:dyDescent="0.25">
      <c r="B827" s="5" t="s">
        <v>751</v>
      </c>
      <c r="C827" s="6" t="s">
        <v>630</v>
      </c>
      <c r="D827" s="6" t="s">
        <v>834</v>
      </c>
      <c r="E827" s="17">
        <v>7161</v>
      </c>
      <c r="F827" s="17">
        <v>5386</v>
      </c>
      <c r="G827" s="17">
        <v>3309</v>
      </c>
      <c r="H827" s="17">
        <v>1217</v>
      </c>
      <c r="I827" s="17">
        <v>194</v>
      </c>
      <c r="J827" s="17">
        <v>7</v>
      </c>
      <c r="K827" s="17">
        <v>0</v>
      </c>
      <c r="L827" s="17">
        <v>0</v>
      </c>
      <c r="M827" s="8">
        <f t="shared" si="112"/>
        <v>4727</v>
      </c>
      <c r="N827" s="17">
        <v>48</v>
      </c>
      <c r="O827" s="17">
        <v>0</v>
      </c>
      <c r="P827" s="9">
        <f t="shared" si="113"/>
        <v>4775</v>
      </c>
      <c r="Q827" s="10">
        <v>0.75212959083926823</v>
      </c>
      <c r="R827" s="10">
        <v>0.66010333752269235</v>
      </c>
      <c r="S827" s="23"/>
      <c r="V827" s="16"/>
    </row>
    <row r="828" spans="2:22" s="2" customFormat="1" x14ac:dyDescent="0.25">
      <c r="B828" s="5" t="s">
        <v>751</v>
      </c>
      <c r="C828" s="6" t="s">
        <v>630</v>
      </c>
      <c r="D828" s="6" t="s">
        <v>303</v>
      </c>
      <c r="E828" s="7">
        <v>5081</v>
      </c>
      <c r="F828" s="7">
        <v>4084</v>
      </c>
      <c r="G828" s="7">
        <v>3064</v>
      </c>
      <c r="H828" s="7">
        <v>721</v>
      </c>
      <c r="I828" s="7">
        <v>44</v>
      </c>
      <c r="J828" s="7">
        <v>0</v>
      </c>
      <c r="K828" s="7">
        <v>0</v>
      </c>
      <c r="L828" s="7">
        <v>0</v>
      </c>
      <c r="M828" s="8">
        <f t="shared" si="112"/>
        <v>3829</v>
      </c>
      <c r="N828" s="7">
        <v>55</v>
      </c>
      <c r="O828" s="7">
        <v>1</v>
      </c>
      <c r="P828" s="9">
        <f t="shared" si="113"/>
        <v>3885</v>
      </c>
      <c r="Q828" s="10">
        <v>0.80377878370399525</v>
      </c>
      <c r="R828" s="10">
        <v>0.75359181263530806</v>
      </c>
      <c r="S828" s="23"/>
      <c r="V828" s="16"/>
    </row>
    <row r="829" spans="2:22" s="2" customFormat="1" x14ac:dyDescent="0.25">
      <c r="B829" s="5" t="s">
        <v>751</v>
      </c>
      <c r="C829" s="6" t="s">
        <v>630</v>
      </c>
      <c r="D829" s="6" t="s">
        <v>835</v>
      </c>
      <c r="E829" s="17">
        <v>8382</v>
      </c>
      <c r="F829" s="17">
        <v>6703</v>
      </c>
      <c r="G829" s="17">
        <v>3188</v>
      </c>
      <c r="H829" s="17">
        <v>2306</v>
      </c>
      <c r="I829" s="17">
        <v>716</v>
      </c>
      <c r="J829" s="17">
        <v>162</v>
      </c>
      <c r="K829" s="17">
        <v>0</v>
      </c>
      <c r="L829" s="17">
        <v>0</v>
      </c>
      <c r="M829" s="8">
        <f t="shared" si="112"/>
        <v>6372</v>
      </c>
      <c r="N829" s="17">
        <v>188</v>
      </c>
      <c r="O829" s="17">
        <v>0</v>
      </c>
      <c r="P829" s="9">
        <f t="shared" si="113"/>
        <v>6560</v>
      </c>
      <c r="Q829" s="10">
        <v>0.79968981150083507</v>
      </c>
      <c r="R829" s="10">
        <v>0.76020042949176803</v>
      </c>
      <c r="S829" s="23"/>
      <c r="V829" s="16"/>
    </row>
    <row r="830" spans="2:22" s="82" customFormat="1" x14ac:dyDescent="0.2">
      <c r="B830" s="5" t="s">
        <v>751</v>
      </c>
      <c r="C830" s="6" t="s">
        <v>630</v>
      </c>
      <c r="D830" s="6" t="s">
        <v>836</v>
      </c>
      <c r="E830" s="7">
        <v>1974</v>
      </c>
      <c r="F830" s="7">
        <v>1672</v>
      </c>
      <c r="G830" s="7">
        <v>1155</v>
      </c>
      <c r="H830" s="7">
        <v>441</v>
      </c>
      <c r="I830" s="7">
        <v>11</v>
      </c>
      <c r="J830" s="7">
        <v>0</v>
      </c>
      <c r="K830" s="7">
        <v>0</v>
      </c>
      <c r="L830" s="7">
        <v>0</v>
      </c>
      <c r="M830" s="8">
        <f t="shared" si="112"/>
        <v>1607</v>
      </c>
      <c r="N830" s="7">
        <v>28</v>
      </c>
      <c r="O830" s="7">
        <v>4</v>
      </c>
      <c r="P830" s="9">
        <f t="shared" si="113"/>
        <v>1639</v>
      </c>
      <c r="Q830" s="10">
        <v>0.84701114488348528</v>
      </c>
      <c r="R830" s="10">
        <v>0.81408308004052687</v>
      </c>
      <c r="S830" s="23"/>
    </row>
    <row r="831" spans="2:22" s="82" customFormat="1" x14ac:dyDescent="0.2">
      <c r="B831" s="5" t="s">
        <v>751</v>
      </c>
      <c r="C831" s="6" t="s">
        <v>90</v>
      </c>
      <c r="D831" s="6" t="s">
        <v>837</v>
      </c>
      <c r="E831" s="17">
        <v>3540</v>
      </c>
      <c r="F831" s="17">
        <v>3021</v>
      </c>
      <c r="G831" s="17">
        <v>1659</v>
      </c>
      <c r="H831" s="17">
        <v>246</v>
      </c>
      <c r="I831" s="17">
        <v>0</v>
      </c>
      <c r="J831" s="17">
        <v>0</v>
      </c>
      <c r="K831" s="17">
        <v>0</v>
      </c>
      <c r="L831" s="17">
        <v>0</v>
      </c>
      <c r="M831" s="8">
        <f t="shared" si="112"/>
        <v>1905</v>
      </c>
      <c r="N831" s="17">
        <v>6</v>
      </c>
      <c r="O831" s="17">
        <v>0</v>
      </c>
      <c r="P831" s="9">
        <f t="shared" si="113"/>
        <v>1911</v>
      </c>
      <c r="Q831" s="10">
        <v>0.85338983050847461</v>
      </c>
      <c r="R831" s="10">
        <v>0.53813559322033899</v>
      </c>
      <c r="S831" s="23"/>
    </row>
    <row r="832" spans="2:22" s="82" customFormat="1" ht="16.5" customHeight="1" x14ac:dyDescent="0.2">
      <c r="B832" s="5" t="s">
        <v>751</v>
      </c>
      <c r="C832" s="6" t="s">
        <v>90</v>
      </c>
      <c r="D832" s="6" t="s">
        <v>838</v>
      </c>
      <c r="E832" s="7">
        <v>23256</v>
      </c>
      <c r="F832" s="7">
        <v>19162</v>
      </c>
      <c r="G832" s="7">
        <v>4322</v>
      </c>
      <c r="H832" s="7">
        <v>8865</v>
      </c>
      <c r="I832" s="7">
        <v>2824</v>
      </c>
      <c r="J832" s="7">
        <v>471</v>
      </c>
      <c r="K832" s="7">
        <v>60</v>
      </c>
      <c r="L832" s="7">
        <v>2</v>
      </c>
      <c r="M832" s="8">
        <f t="shared" si="112"/>
        <v>16544</v>
      </c>
      <c r="N832" s="7">
        <v>206</v>
      </c>
      <c r="O832" s="7">
        <v>2</v>
      </c>
      <c r="P832" s="9">
        <f t="shared" si="113"/>
        <v>16752</v>
      </c>
      <c r="Q832" s="10">
        <v>0.82395940832473336</v>
      </c>
      <c r="R832" s="10">
        <v>0.7113863089095287</v>
      </c>
      <c r="S832" s="23"/>
    </row>
    <row r="833" spans="2:19" s="82" customFormat="1" ht="23.25" customHeight="1" x14ac:dyDescent="0.2">
      <c r="B833" s="5" t="s">
        <v>751</v>
      </c>
      <c r="C833" s="6" t="s">
        <v>90</v>
      </c>
      <c r="D833" s="6" t="s">
        <v>839</v>
      </c>
      <c r="E833" s="17">
        <v>9177</v>
      </c>
      <c r="F833" s="17">
        <v>7151</v>
      </c>
      <c r="G833" s="17">
        <v>2891</v>
      </c>
      <c r="H833" s="17">
        <v>1526</v>
      </c>
      <c r="I833" s="17">
        <v>111</v>
      </c>
      <c r="J833" s="17">
        <v>0</v>
      </c>
      <c r="K833" s="17">
        <v>0</v>
      </c>
      <c r="L833" s="17">
        <v>0</v>
      </c>
      <c r="M833" s="8">
        <f t="shared" si="112"/>
        <v>4528</v>
      </c>
      <c r="N833" s="17">
        <v>8</v>
      </c>
      <c r="O833" s="17">
        <v>0</v>
      </c>
      <c r="P833" s="9">
        <f t="shared" si="113"/>
        <v>4536</v>
      </c>
      <c r="Q833" s="10">
        <v>0.77923068540917506</v>
      </c>
      <c r="R833" s="10">
        <v>0.49340743162253459</v>
      </c>
      <c r="S833" s="23"/>
    </row>
    <row r="834" spans="2:19" s="82" customFormat="1" x14ac:dyDescent="0.2">
      <c r="B834" s="5" t="s">
        <v>751</v>
      </c>
      <c r="C834" s="6" t="s">
        <v>90</v>
      </c>
      <c r="D834" s="6" t="s">
        <v>840</v>
      </c>
      <c r="E834" s="7">
        <v>9156</v>
      </c>
      <c r="F834" s="7">
        <v>5609</v>
      </c>
      <c r="G834" s="7">
        <v>1399</v>
      </c>
      <c r="H834" s="7">
        <v>938</v>
      </c>
      <c r="I834" s="7">
        <v>61</v>
      </c>
      <c r="J834" s="7">
        <v>0</v>
      </c>
      <c r="K834" s="7">
        <v>0</v>
      </c>
      <c r="L834" s="7">
        <v>0</v>
      </c>
      <c r="M834" s="8">
        <f t="shared" si="112"/>
        <v>2398</v>
      </c>
      <c r="N834" s="7">
        <v>15</v>
      </c>
      <c r="O834" s="7">
        <v>0</v>
      </c>
      <c r="P834" s="9">
        <f t="shared" si="113"/>
        <v>2413</v>
      </c>
      <c r="Q834" s="10">
        <v>0.61260375709916992</v>
      </c>
      <c r="R834" s="10">
        <v>0.26190476190476192</v>
      </c>
      <c r="S834" s="23"/>
    </row>
    <row r="835" spans="2:19" s="82" customFormat="1" x14ac:dyDescent="0.2">
      <c r="B835" s="5" t="s">
        <v>751</v>
      </c>
      <c r="C835" s="6" t="s">
        <v>90</v>
      </c>
      <c r="D835" s="6" t="s">
        <v>841</v>
      </c>
      <c r="E835" s="17">
        <v>6974</v>
      </c>
      <c r="F835" s="17">
        <v>4607</v>
      </c>
      <c r="G835" s="17">
        <v>1839</v>
      </c>
      <c r="H835" s="17">
        <v>544</v>
      </c>
      <c r="I835" s="17">
        <v>2</v>
      </c>
      <c r="J835" s="17">
        <v>0</v>
      </c>
      <c r="K835" s="17">
        <v>0</v>
      </c>
      <c r="L835" s="17">
        <v>0</v>
      </c>
      <c r="M835" s="8">
        <f t="shared" si="112"/>
        <v>2385</v>
      </c>
      <c r="N835" s="17">
        <v>7</v>
      </c>
      <c r="O835" s="17">
        <v>0</v>
      </c>
      <c r="P835" s="9">
        <f t="shared" si="113"/>
        <v>2392</v>
      </c>
      <c r="Q835" s="10">
        <v>0.66059650129050762</v>
      </c>
      <c r="R835" s="10">
        <v>0.34198451390880413</v>
      </c>
      <c r="S835" s="23"/>
    </row>
    <row r="836" spans="2:19" s="82" customFormat="1" x14ac:dyDescent="0.2">
      <c r="B836" s="5" t="s">
        <v>751</v>
      </c>
      <c r="C836" s="6" t="s">
        <v>90</v>
      </c>
      <c r="D836" s="6" t="s">
        <v>842</v>
      </c>
      <c r="E836" s="7">
        <v>4380</v>
      </c>
      <c r="F836" s="7">
        <v>2999</v>
      </c>
      <c r="G836" s="7">
        <v>1129</v>
      </c>
      <c r="H836" s="7">
        <v>538</v>
      </c>
      <c r="I836" s="7">
        <v>4</v>
      </c>
      <c r="J836" s="7">
        <v>0</v>
      </c>
      <c r="K836" s="7">
        <v>0</v>
      </c>
      <c r="L836" s="7">
        <v>0</v>
      </c>
      <c r="M836" s="8">
        <f t="shared" si="112"/>
        <v>1671</v>
      </c>
      <c r="N836" s="7">
        <v>8</v>
      </c>
      <c r="O836" s="7">
        <v>0</v>
      </c>
      <c r="P836" s="9">
        <f t="shared" si="113"/>
        <v>1679</v>
      </c>
      <c r="Q836" s="10">
        <v>0.68470319634703192</v>
      </c>
      <c r="R836" s="10">
        <v>0.38150684931506851</v>
      </c>
      <c r="S836" s="23"/>
    </row>
    <row r="837" spans="2:19" s="82" customFormat="1" ht="21.75" customHeight="1" x14ac:dyDescent="0.2">
      <c r="B837" s="18" t="s">
        <v>160</v>
      </c>
      <c r="C837" s="19"/>
      <c r="D837" s="19"/>
      <c r="E837" s="24">
        <f>SUBTOTAL(9,E738:E836)</f>
        <v>1033125</v>
      </c>
      <c r="F837" s="24">
        <f t="shared" ref="F837:P837" si="114">SUBTOTAL(9,F738:F836)</f>
        <v>906699</v>
      </c>
      <c r="G837" s="24">
        <f t="shared" si="114"/>
        <v>460311</v>
      </c>
      <c r="H837" s="24">
        <f t="shared" si="114"/>
        <v>250148</v>
      </c>
      <c r="I837" s="24">
        <f t="shared" si="114"/>
        <v>87341</v>
      </c>
      <c r="J837" s="24">
        <f t="shared" si="114"/>
        <v>31060</v>
      </c>
      <c r="K837" s="24">
        <f t="shared" si="114"/>
        <v>13994</v>
      </c>
      <c r="L837" s="24">
        <f t="shared" si="114"/>
        <v>15329</v>
      </c>
      <c r="M837" s="24">
        <f t="shared" si="114"/>
        <v>858183</v>
      </c>
      <c r="N837" s="24">
        <f t="shared" si="114"/>
        <v>13560</v>
      </c>
      <c r="O837" s="24">
        <f t="shared" si="114"/>
        <v>320</v>
      </c>
      <c r="P837" s="24">
        <f t="shared" si="114"/>
        <v>872063</v>
      </c>
      <c r="Q837" s="21">
        <f>IFERROR(F837/E837,0)</f>
        <v>0.87762758620689652</v>
      </c>
      <c r="R837" s="21">
        <f>IFERROR(M837/E837,0)</f>
        <v>0.83066715063520868</v>
      </c>
      <c r="S837" s="27"/>
    </row>
    <row r="838" spans="2:19" s="82" customFormat="1" ht="20.100000000000001" customHeight="1" x14ac:dyDescent="0.2">
      <c r="B838" s="36" t="s">
        <v>843</v>
      </c>
      <c r="C838" s="36" t="s">
        <v>844</v>
      </c>
      <c r="D838" s="36" t="s">
        <v>845</v>
      </c>
      <c r="E838" s="37">
        <v>3427</v>
      </c>
      <c r="F838" s="37">
        <v>3044</v>
      </c>
      <c r="G838" s="37">
        <v>136</v>
      </c>
      <c r="H838" s="37">
        <v>1</v>
      </c>
      <c r="I838" s="37"/>
      <c r="J838" s="37"/>
      <c r="K838" s="37"/>
      <c r="L838" s="37"/>
      <c r="M838" s="39">
        <f t="shared" ref="M838:M842" si="115">+SUM(G838:L838)</f>
        <v>137</v>
      </c>
      <c r="N838" s="37"/>
      <c r="O838" s="37"/>
      <c r="P838" s="40">
        <f t="shared" ref="P838:P842" si="116">+SUM(M838:O838)</f>
        <v>137</v>
      </c>
      <c r="Q838" s="83">
        <f t="shared" ref="Q838:Q842" si="117">F838/E838</f>
        <v>0.88824044353662091</v>
      </c>
      <c r="R838" s="83">
        <f t="shared" ref="R838:R842" si="118">M838/E838</f>
        <v>3.9976655967318357E-2</v>
      </c>
      <c r="S838" s="42"/>
    </row>
    <row r="839" spans="2:19" s="82" customFormat="1" ht="20.100000000000001" customHeight="1" x14ac:dyDescent="0.2">
      <c r="B839" s="36" t="s">
        <v>843</v>
      </c>
      <c r="C839" s="36" t="s">
        <v>844</v>
      </c>
      <c r="D839" s="36" t="s">
        <v>846</v>
      </c>
      <c r="E839" s="37">
        <v>1398</v>
      </c>
      <c r="F839" s="37">
        <v>765</v>
      </c>
      <c r="G839" s="37">
        <v>377</v>
      </c>
      <c r="H839" s="37">
        <v>0</v>
      </c>
      <c r="I839" s="37"/>
      <c r="J839" s="37"/>
      <c r="K839" s="37"/>
      <c r="L839" s="37"/>
      <c r="M839" s="39">
        <f t="shared" si="115"/>
        <v>377</v>
      </c>
      <c r="N839" s="37"/>
      <c r="O839" s="37"/>
      <c r="P839" s="40">
        <f t="shared" si="116"/>
        <v>377</v>
      </c>
      <c r="Q839" s="83">
        <f t="shared" si="117"/>
        <v>0.5472103004291845</v>
      </c>
      <c r="R839" s="83">
        <f t="shared" si="118"/>
        <v>0.26967095851216022</v>
      </c>
      <c r="S839" s="42"/>
    </row>
    <row r="840" spans="2:19" s="82" customFormat="1" ht="20.100000000000001" customHeight="1" x14ac:dyDescent="0.2">
      <c r="B840" s="36" t="s">
        <v>843</v>
      </c>
      <c r="C840" s="36" t="s">
        <v>844</v>
      </c>
      <c r="D840" s="36" t="s">
        <v>847</v>
      </c>
      <c r="E840" s="37">
        <v>6240</v>
      </c>
      <c r="F840" s="37">
        <v>6418</v>
      </c>
      <c r="G840" s="37">
        <v>151</v>
      </c>
      <c r="H840" s="37">
        <v>11</v>
      </c>
      <c r="I840" s="37"/>
      <c r="J840" s="37"/>
      <c r="K840" s="37"/>
      <c r="L840" s="37"/>
      <c r="M840" s="39">
        <f t="shared" si="115"/>
        <v>162</v>
      </c>
      <c r="N840" s="37"/>
      <c r="O840" s="37"/>
      <c r="P840" s="40">
        <f t="shared" si="116"/>
        <v>162</v>
      </c>
      <c r="Q840" s="83">
        <f t="shared" si="117"/>
        <v>1.0285256410256409</v>
      </c>
      <c r="R840" s="83">
        <f t="shared" si="118"/>
        <v>2.5961538461538463E-2</v>
      </c>
      <c r="S840" s="42"/>
    </row>
    <row r="841" spans="2:19" s="82" customFormat="1" ht="20.100000000000001" customHeight="1" x14ac:dyDescent="0.2">
      <c r="B841" s="36" t="s">
        <v>843</v>
      </c>
      <c r="C841" s="36" t="s">
        <v>844</v>
      </c>
      <c r="D841" s="36" t="s">
        <v>848</v>
      </c>
      <c r="E841" s="37">
        <v>2670</v>
      </c>
      <c r="F841" s="37">
        <v>3134</v>
      </c>
      <c r="G841" s="37">
        <v>0</v>
      </c>
      <c r="H841" s="37">
        <v>0</v>
      </c>
      <c r="I841" s="37"/>
      <c r="J841" s="37"/>
      <c r="K841" s="37"/>
      <c r="L841" s="37"/>
      <c r="M841" s="39">
        <f t="shared" si="115"/>
        <v>0</v>
      </c>
      <c r="N841" s="37"/>
      <c r="O841" s="37"/>
      <c r="P841" s="40">
        <f t="shared" si="116"/>
        <v>0</v>
      </c>
      <c r="Q841" s="83">
        <f t="shared" si="117"/>
        <v>1.1737827715355804</v>
      </c>
      <c r="R841" s="83">
        <f t="shared" si="118"/>
        <v>0</v>
      </c>
      <c r="S841" s="42"/>
    </row>
    <row r="842" spans="2:19" s="82" customFormat="1" ht="20.100000000000001" customHeight="1" x14ac:dyDescent="0.2">
      <c r="B842" s="36" t="s">
        <v>843</v>
      </c>
      <c r="C842" s="36" t="s">
        <v>844</v>
      </c>
      <c r="D842" s="36" t="s">
        <v>849</v>
      </c>
      <c r="E842" s="37">
        <v>28073</v>
      </c>
      <c r="F842" s="37">
        <v>28073</v>
      </c>
      <c r="G842" s="37">
        <v>3304</v>
      </c>
      <c r="H842" s="37">
        <v>324</v>
      </c>
      <c r="I842" s="37">
        <v>6</v>
      </c>
      <c r="J842" s="37"/>
      <c r="K842" s="37"/>
      <c r="L842" s="37"/>
      <c r="M842" s="39">
        <f t="shared" si="115"/>
        <v>3634</v>
      </c>
      <c r="N842" s="37"/>
      <c r="O842" s="37"/>
      <c r="P842" s="40">
        <f t="shared" si="116"/>
        <v>3634</v>
      </c>
      <c r="Q842" s="83">
        <f t="shared" si="117"/>
        <v>1</v>
      </c>
      <c r="R842" s="83">
        <f t="shared" si="118"/>
        <v>0.12944822427243258</v>
      </c>
      <c r="S842" s="42"/>
    </row>
    <row r="843" spans="2:19" s="82" customFormat="1" x14ac:dyDescent="0.2">
      <c r="B843" s="18" t="s">
        <v>160</v>
      </c>
      <c r="C843" s="19"/>
      <c r="D843" s="19"/>
      <c r="E843" s="44">
        <f>SUBTOTAL(9,E838:E842)</f>
        <v>41808</v>
      </c>
      <c r="F843" s="44">
        <f t="shared" ref="F843:P843" si="119">SUBTOTAL(9,F838:F842)</f>
        <v>41434</v>
      </c>
      <c r="G843" s="44">
        <f t="shared" si="119"/>
        <v>3968</v>
      </c>
      <c r="H843" s="44">
        <f t="shared" si="119"/>
        <v>336</v>
      </c>
      <c r="I843" s="44">
        <f t="shared" si="119"/>
        <v>6</v>
      </c>
      <c r="J843" s="44">
        <f t="shared" si="119"/>
        <v>0</v>
      </c>
      <c r="K843" s="44">
        <f t="shared" si="119"/>
        <v>0</v>
      </c>
      <c r="L843" s="44">
        <f t="shared" si="119"/>
        <v>0</v>
      </c>
      <c r="M843" s="44">
        <f t="shared" si="119"/>
        <v>4310</v>
      </c>
      <c r="N843" s="44">
        <f t="shared" si="119"/>
        <v>0</v>
      </c>
      <c r="O843" s="44">
        <f t="shared" si="119"/>
        <v>0</v>
      </c>
      <c r="P843" s="44">
        <f t="shared" si="119"/>
        <v>4310</v>
      </c>
      <c r="Q843" s="21">
        <f>IFERROR(F843/E843,0)</f>
        <v>0.99105434366628398</v>
      </c>
      <c r="R843" s="21">
        <f>IFERROR(M843/E843,0)</f>
        <v>0.10309031764255645</v>
      </c>
      <c r="S843" s="27"/>
    </row>
    <row r="844" spans="2:19" s="82" customFormat="1" x14ac:dyDescent="0.2">
      <c r="B844" s="5" t="s">
        <v>850</v>
      </c>
      <c r="C844" s="84" t="s">
        <v>37</v>
      </c>
      <c r="D844" s="84" t="s">
        <v>851</v>
      </c>
      <c r="E844" s="7">
        <v>5269</v>
      </c>
      <c r="F844" s="7">
        <v>2000</v>
      </c>
      <c r="G844" s="7">
        <v>198</v>
      </c>
      <c r="H844" s="7">
        <v>1609</v>
      </c>
      <c r="I844" s="7">
        <v>35</v>
      </c>
      <c r="J844" s="7">
        <v>0</v>
      </c>
      <c r="K844" s="7">
        <v>0</v>
      </c>
      <c r="L844" s="7">
        <v>0</v>
      </c>
      <c r="M844" s="8">
        <f t="shared" ref="M844:M848" si="120">+SUM(G844:L844)</f>
        <v>1842</v>
      </c>
      <c r="N844" s="7">
        <v>2</v>
      </c>
      <c r="O844" s="7">
        <v>0</v>
      </c>
      <c r="P844" s="9">
        <f t="shared" ref="P844:P848" si="121">+SUM(M844:O844)</f>
        <v>1844</v>
      </c>
      <c r="Q844" s="34">
        <v>0.37957866767887644</v>
      </c>
      <c r="R844" s="34">
        <v>0.34959195293224521</v>
      </c>
      <c r="S844" s="5"/>
    </row>
    <row r="845" spans="2:19" s="82" customFormat="1" x14ac:dyDescent="0.2">
      <c r="B845" s="5" t="s">
        <v>850</v>
      </c>
      <c r="C845" s="84" t="s">
        <v>37</v>
      </c>
      <c r="D845" s="84" t="s">
        <v>852</v>
      </c>
      <c r="E845" s="17">
        <v>4270</v>
      </c>
      <c r="F845" s="17">
        <v>300</v>
      </c>
      <c r="G845" s="17">
        <v>6</v>
      </c>
      <c r="H845" s="17">
        <v>196</v>
      </c>
      <c r="I845" s="17">
        <v>61</v>
      </c>
      <c r="J845" s="7">
        <v>0</v>
      </c>
      <c r="K845" s="7">
        <v>0</v>
      </c>
      <c r="L845" s="7">
        <v>0</v>
      </c>
      <c r="M845" s="8">
        <f t="shared" si="120"/>
        <v>263</v>
      </c>
      <c r="N845" s="7">
        <v>0</v>
      </c>
      <c r="O845" s="7">
        <v>0</v>
      </c>
      <c r="P845" s="9">
        <f t="shared" si="121"/>
        <v>263</v>
      </c>
      <c r="Q845" s="34">
        <v>7.0257611241217793E-2</v>
      </c>
      <c r="R845" s="34">
        <v>6.1592505854800937E-2</v>
      </c>
      <c r="S845" s="5"/>
    </row>
    <row r="846" spans="2:19" s="82" customFormat="1" x14ac:dyDescent="0.2">
      <c r="B846" s="5" t="s">
        <v>850</v>
      </c>
      <c r="C846" s="84" t="s">
        <v>37</v>
      </c>
      <c r="D846" s="84" t="s">
        <v>853</v>
      </c>
      <c r="E846" s="7">
        <v>8911</v>
      </c>
      <c r="F846" s="7">
        <v>500</v>
      </c>
      <c r="G846" s="7">
        <v>31</v>
      </c>
      <c r="H846" s="7">
        <v>285</v>
      </c>
      <c r="I846" s="7">
        <v>2</v>
      </c>
      <c r="J846" s="7">
        <v>0</v>
      </c>
      <c r="K846" s="7">
        <v>0</v>
      </c>
      <c r="L846" s="7">
        <v>0</v>
      </c>
      <c r="M846" s="8">
        <f t="shared" si="120"/>
        <v>318</v>
      </c>
      <c r="N846" s="7">
        <v>0</v>
      </c>
      <c r="O846" s="7">
        <v>0</v>
      </c>
      <c r="P846" s="9">
        <f t="shared" si="121"/>
        <v>318</v>
      </c>
      <c r="Q846" s="34">
        <v>5.6110425317023906E-2</v>
      </c>
      <c r="R846" s="34">
        <v>3.5686230501627204E-2</v>
      </c>
      <c r="S846" s="5"/>
    </row>
    <row r="847" spans="2:19" s="82" customFormat="1" x14ac:dyDescent="0.2">
      <c r="B847" s="5" t="s">
        <v>850</v>
      </c>
      <c r="C847" s="84" t="s">
        <v>37</v>
      </c>
      <c r="D847" s="84" t="s">
        <v>854</v>
      </c>
      <c r="E847" s="17">
        <v>7606</v>
      </c>
      <c r="F847" s="17">
        <v>400</v>
      </c>
      <c r="G847" s="17">
        <v>31</v>
      </c>
      <c r="H847" s="17">
        <v>356</v>
      </c>
      <c r="I847" s="17">
        <v>1</v>
      </c>
      <c r="J847" s="7">
        <v>0</v>
      </c>
      <c r="K847" s="7">
        <v>0</v>
      </c>
      <c r="L847" s="7">
        <v>0</v>
      </c>
      <c r="M847" s="8">
        <f t="shared" si="120"/>
        <v>388</v>
      </c>
      <c r="N847" s="7">
        <v>0</v>
      </c>
      <c r="O847" s="7">
        <v>0</v>
      </c>
      <c r="P847" s="9">
        <f t="shared" si="121"/>
        <v>388</v>
      </c>
      <c r="Q847" s="34">
        <v>5.2590060478569553E-2</v>
      </c>
      <c r="R847" s="34">
        <v>5.1012358664212464E-2</v>
      </c>
      <c r="S847" s="5"/>
    </row>
    <row r="848" spans="2:19" s="82" customFormat="1" x14ac:dyDescent="0.2">
      <c r="B848" s="5" t="s">
        <v>850</v>
      </c>
      <c r="C848" s="84" t="s">
        <v>37</v>
      </c>
      <c r="D848" s="84" t="s">
        <v>855</v>
      </c>
      <c r="E848" s="7">
        <v>5043</v>
      </c>
      <c r="F848" s="7">
        <v>400</v>
      </c>
      <c r="G848" s="7">
        <v>24</v>
      </c>
      <c r="H848" s="7">
        <v>261</v>
      </c>
      <c r="I848" s="7">
        <v>26</v>
      </c>
      <c r="J848" s="7">
        <v>0</v>
      </c>
      <c r="K848" s="7">
        <v>0</v>
      </c>
      <c r="L848" s="7">
        <v>0</v>
      </c>
      <c r="M848" s="8">
        <f t="shared" si="120"/>
        <v>311</v>
      </c>
      <c r="N848" s="7">
        <v>0</v>
      </c>
      <c r="O848" s="7">
        <v>0</v>
      </c>
      <c r="P848" s="9">
        <f t="shared" si="121"/>
        <v>311</v>
      </c>
      <c r="Q848" s="34">
        <v>7.9317866349395208E-2</v>
      </c>
      <c r="R848" s="34">
        <v>6.1669641086654771E-2</v>
      </c>
      <c r="S848" s="5"/>
    </row>
    <row r="849" spans="2:19" s="82" customFormat="1" x14ac:dyDescent="0.2">
      <c r="B849" s="18" t="s">
        <v>160</v>
      </c>
      <c r="C849" s="19"/>
      <c r="D849" s="19"/>
      <c r="E849" s="24">
        <f>SUBTOTAL(9,E844:E848)</f>
        <v>31099</v>
      </c>
      <c r="F849" s="24">
        <f t="shared" ref="F849:P849" si="122">SUBTOTAL(9,F844:F848)</f>
        <v>3600</v>
      </c>
      <c r="G849" s="24">
        <f t="shared" si="122"/>
        <v>290</v>
      </c>
      <c r="H849" s="24">
        <f t="shared" si="122"/>
        <v>2707</v>
      </c>
      <c r="I849" s="24">
        <f t="shared" si="122"/>
        <v>125</v>
      </c>
      <c r="J849" s="24">
        <f t="shared" si="122"/>
        <v>0</v>
      </c>
      <c r="K849" s="24">
        <f t="shared" si="122"/>
        <v>0</v>
      </c>
      <c r="L849" s="24">
        <f t="shared" si="122"/>
        <v>0</v>
      </c>
      <c r="M849" s="24">
        <f t="shared" si="122"/>
        <v>3122</v>
      </c>
      <c r="N849" s="24">
        <f t="shared" si="122"/>
        <v>2</v>
      </c>
      <c r="O849" s="24">
        <f t="shared" si="122"/>
        <v>0</v>
      </c>
      <c r="P849" s="24">
        <f t="shared" si="122"/>
        <v>3124</v>
      </c>
      <c r="Q849" s="21">
        <f>IFERROR(F849/E849,0)</f>
        <v>0.11575934917521463</v>
      </c>
      <c r="R849" s="21">
        <f>IFERROR(M849/E849,0)</f>
        <v>0.10038908003472781</v>
      </c>
      <c r="S849" s="18"/>
    </row>
    <row r="850" spans="2:19" s="82" customFormat="1" x14ac:dyDescent="0.2">
      <c r="B850" s="5" t="s">
        <v>856</v>
      </c>
      <c r="C850" s="84" t="s">
        <v>37</v>
      </c>
      <c r="D850" s="84" t="s">
        <v>857</v>
      </c>
      <c r="E850" s="7">
        <v>7759</v>
      </c>
      <c r="F850" s="7">
        <v>1000</v>
      </c>
      <c r="G850" s="7">
        <v>313</v>
      </c>
      <c r="H850" s="7">
        <v>595</v>
      </c>
      <c r="I850" s="7">
        <v>4</v>
      </c>
      <c r="J850" s="7">
        <v>0</v>
      </c>
      <c r="K850" s="7">
        <v>0</v>
      </c>
      <c r="L850" s="7">
        <v>0</v>
      </c>
      <c r="M850" s="8">
        <f t="shared" ref="M850:M871" si="123">+SUM(G850:L850)</f>
        <v>912</v>
      </c>
      <c r="N850" s="7">
        <v>0</v>
      </c>
      <c r="O850" s="7">
        <v>0</v>
      </c>
      <c r="P850" s="9">
        <f t="shared" ref="P850:P871" si="124">+SUM(M850:O850)</f>
        <v>912</v>
      </c>
      <c r="Q850" s="34">
        <v>0.12888258796236629</v>
      </c>
      <c r="R850" s="34">
        <v>0.11754092022167806</v>
      </c>
      <c r="S850" s="5"/>
    </row>
    <row r="851" spans="2:19" s="82" customFormat="1" x14ac:dyDescent="0.2">
      <c r="B851" s="5" t="s">
        <v>856</v>
      </c>
      <c r="C851" s="84" t="s">
        <v>37</v>
      </c>
      <c r="D851" s="84" t="s">
        <v>708</v>
      </c>
      <c r="E851" s="17">
        <v>3210</v>
      </c>
      <c r="F851" s="17">
        <v>300</v>
      </c>
      <c r="G851" s="17">
        <v>26</v>
      </c>
      <c r="H851" s="17">
        <v>249</v>
      </c>
      <c r="I851" s="17">
        <v>0</v>
      </c>
      <c r="J851" s="7">
        <v>0</v>
      </c>
      <c r="K851" s="7">
        <v>0</v>
      </c>
      <c r="L851" s="7">
        <v>0</v>
      </c>
      <c r="M851" s="8">
        <f t="shared" si="123"/>
        <v>275</v>
      </c>
      <c r="N851" s="7">
        <v>0</v>
      </c>
      <c r="O851" s="7">
        <v>0</v>
      </c>
      <c r="P851" s="9">
        <f t="shared" si="124"/>
        <v>275</v>
      </c>
      <c r="Q851" s="34">
        <v>9.3457943925233641E-2</v>
      </c>
      <c r="R851" s="34">
        <v>8.566978193146417E-2</v>
      </c>
      <c r="S851" s="5"/>
    </row>
    <row r="852" spans="2:19" s="82" customFormat="1" x14ac:dyDescent="0.2">
      <c r="B852" s="5" t="s">
        <v>856</v>
      </c>
      <c r="C852" s="84" t="s">
        <v>37</v>
      </c>
      <c r="D852" s="84" t="s">
        <v>858</v>
      </c>
      <c r="E852" s="7">
        <v>4376</v>
      </c>
      <c r="F852" s="7">
        <v>650</v>
      </c>
      <c r="G852" s="7">
        <v>128</v>
      </c>
      <c r="H852" s="7">
        <v>470</v>
      </c>
      <c r="I852" s="7">
        <v>2</v>
      </c>
      <c r="J852" s="7">
        <v>0</v>
      </c>
      <c r="K852" s="7">
        <v>0</v>
      </c>
      <c r="L852" s="7">
        <v>0</v>
      </c>
      <c r="M852" s="8">
        <f t="shared" si="123"/>
        <v>600</v>
      </c>
      <c r="N852" s="7">
        <v>0</v>
      </c>
      <c r="O852" s="7">
        <v>0</v>
      </c>
      <c r="P852" s="9">
        <f t="shared" si="124"/>
        <v>600</v>
      </c>
      <c r="Q852" s="34">
        <v>0.14853747714808044</v>
      </c>
      <c r="R852" s="34">
        <v>0.13711151736745886</v>
      </c>
      <c r="S852" s="5"/>
    </row>
    <row r="853" spans="2:19" s="82" customFormat="1" x14ac:dyDescent="0.2">
      <c r="B853" s="5" t="s">
        <v>856</v>
      </c>
      <c r="C853" s="84" t="s">
        <v>37</v>
      </c>
      <c r="D853" s="84" t="s">
        <v>859</v>
      </c>
      <c r="E853" s="17">
        <v>12108</v>
      </c>
      <c r="F853" s="17">
        <v>1250</v>
      </c>
      <c r="G853" s="17">
        <v>232</v>
      </c>
      <c r="H853" s="17">
        <v>969</v>
      </c>
      <c r="I853" s="17">
        <v>33</v>
      </c>
      <c r="J853" s="7">
        <v>0</v>
      </c>
      <c r="K853" s="7">
        <v>0</v>
      </c>
      <c r="L853" s="7">
        <v>0</v>
      </c>
      <c r="M853" s="8">
        <f t="shared" si="123"/>
        <v>1234</v>
      </c>
      <c r="N853" s="7">
        <v>2</v>
      </c>
      <c r="O853" s="7">
        <v>0</v>
      </c>
      <c r="P853" s="9">
        <f t="shared" si="124"/>
        <v>1236</v>
      </c>
      <c r="Q853" s="34">
        <v>0.1032375289065081</v>
      </c>
      <c r="R853" s="34">
        <v>0.10191608853650479</v>
      </c>
      <c r="S853" s="5"/>
    </row>
    <row r="854" spans="2:19" s="82" customFormat="1" x14ac:dyDescent="0.2">
      <c r="B854" s="5" t="s">
        <v>856</v>
      </c>
      <c r="C854" s="84" t="s">
        <v>37</v>
      </c>
      <c r="D854" s="84" t="s">
        <v>860</v>
      </c>
      <c r="E854" s="7">
        <v>3941</v>
      </c>
      <c r="F854" s="7">
        <v>300</v>
      </c>
      <c r="G854" s="7">
        <v>29</v>
      </c>
      <c r="H854" s="7">
        <v>248</v>
      </c>
      <c r="I854" s="7">
        <v>1</v>
      </c>
      <c r="J854" s="7">
        <v>0</v>
      </c>
      <c r="K854" s="7">
        <v>0</v>
      </c>
      <c r="L854" s="7">
        <v>0</v>
      </c>
      <c r="M854" s="8">
        <f t="shared" si="123"/>
        <v>278</v>
      </c>
      <c r="N854" s="7">
        <v>0</v>
      </c>
      <c r="O854" s="7">
        <v>0</v>
      </c>
      <c r="P854" s="9">
        <f t="shared" si="124"/>
        <v>278</v>
      </c>
      <c r="Q854" s="34">
        <v>7.6122811469170257E-2</v>
      </c>
      <c r="R854" s="34">
        <v>7.0540471961431109E-2</v>
      </c>
      <c r="S854" s="5"/>
    </row>
    <row r="855" spans="2:19" s="82" customFormat="1" x14ac:dyDescent="0.2">
      <c r="B855" s="5" t="s">
        <v>856</v>
      </c>
      <c r="C855" s="84" t="s">
        <v>37</v>
      </c>
      <c r="D855" s="84" t="s">
        <v>861</v>
      </c>
      <c r="E855" s="17">
        <v>10153</v>
      </c>
      <c r="F855" s="17">
        <v>380</v>
      </c>
      <c r="G855" s="17">
        <v>25</v>
      </c>
      <c r="H855" s="17">
        <v>322</v>
      </c>
      <c r="I855" s="17">
        <v>6</v>
      </c>
      <c r="J855" s="17">
        <v>0</v>
      </c>
      <c r="K855" s="17">
        <v>0</v>
      </c>
      <c r="L855" s="17">
        <v>0</v>
      </c>
      <c r="M855" s="8">
        <f t="shared" si="123"/>
        <v>353</v>
      </c>
      <c r="N855" s="17">
        <v>0</v>
      </c>
      <c r="O855" s="17">
        <v>0</v>
      </c>
      <c r="P855" s="9">
        <f t="shared" si="124"/>
        <v>353</v>
      </c>
      <c r="Q855" s="34">
        <v>3.7427361371023343E-2</v>
      </c>
      <c r="R855" s="34">
        <v>3.4768048852555897E-2</v>
      </c>
      <c r="S855" s="5"/>
    </row>
    <row r="856" spans="2:19" s="82" customFormat="1" x14ac:dyDescent="0.2">
      <c r="B856" s="5" t="s">
        <v>856</v>
      </c>
      <c r="C856" s="84" t="s">
        <v>37</v>
      </c>
      <c r="D856" s="84" t="s">
        <v>862</v>
      </c>
      <c r="E856" s="7">
        <v>6505</v>
      </c>
      <c r="F856" s="7">
        <v>1200</v>
      </c>
      <c r="G856" s="7">
        <v>371</v>
      </c>
      <c r="H856" s="7">
        <v>895</v>
      </c>
      <c r="I856" s="7">
        <v>10</v>
      </c>
      <c r="J856" s="7">
        <v>0</v>
      </c>
      <c r="K856" s="7">
        <v>0</v>
      </c>
      <c r="L856" s="7">
        <v>0</v>
      </c>
      <c r="M856" s="8">
        <f t="shared" si="123"/>
        <v>1276</v>
      </c>
      <c r="N856" s="7">
        <v>0</v>
      </c>
      <c r="O856" s="7">
        <v>0</v>
      </c>
      <c r="P856" s="9">
        <f t="shared" si="124"/>
        <v>1276</v>
      </c>
      <c r="Q856" s="34">
        <v>0.18447348193697155</v>
      </c>
      <c r="R856" s="34">
        <v>0.19615680245964642</v>
      </c>
      <c r="S856" s="5"/>
    </row>
    <row r="857" spans="2:19" s="82" customFormat="1" x14ac:dyDescent="0.2">
      <c r="B857" s="5" t="s">
        <v>856</v>
      </c>
      <c r="C857" s="84" t="s">
        <v>37</v>
      </c>
      <c r="D857" s="84" t="s">
        <v>126</v>
      </c>
      <c r="E857" s="17">
        <v>2471</v>
      </c>
      <c r="F857" s="17">
        <v>300</v>
      </c>
      <c r="G857" s="17">
        <v>36</v>
      </c>
      <c r="H857" s="17">
        <v>217</v>
      </c>
      <c r="I857" s="17">
        <v>12</v>
      </c>
      <c r="J857" s="7">
        <v>0</v>
      </c>
      <c r="K857" s="7">
        <v>0</v>
      </c>
      <c r="L857" s="7">
        <v>0</v>
      </c>
      <c r="M857" s="8">
        <f t="shared" si="123"/>
        <v>265</v>
      </c>
      <c r="N857" s="7">
        <v>0</v>
      </c>
      <c r="O857" s="7">
        <v>0</v>
      </c>
      <c r="P857" s="9">
        <f t="shared" si="124"/>
        <v>265</v>
      </c>
      <c r="Q857" s="34">
        <v>0.12140833670578713</v>
      </c>
      <c r="R857" s="34">
        <v>0.10724403075677863</v>
      </c>
      <c r="S857" s="5"/>
    </row>
    <row r="858" spans="2:19" s="82" customFormat="1" x14ac:dyDescent="0.2">
      <c r="B858" s="5" t="s">
        <v>856</v>
      </c>
      <c r="C858" s="84" t="s">
        <v>37</v>
      </c>
      <c r="D858" s="84" t="s">
        <v>863</v>
      </c>
      <c r="E858" s="7">
        <v>2668</v>
      </c>
      <c r="F858" s="7">
        <v>350</v>
      </c>
      <c r="G858" s="7">
        <v>153</v>
      </c>
      <c r="H858" s="7">
        <v>189</v>
      </c>
      <c r="I858" s="7">
        <v>0</v>
      </c>
      <c r="J858" s="7">
        <v>0</v>
      </c>
      <c r="K858" s="7">
        <v>0</v>
      </c>
      <c r="L858" s="7">
        <v>0</v>
      </c>
      <c r="M858" s="8">
        <f t="shared" si="123"/>
        <v>342</v>
      </c>
      <c r="N858" s="7">
        <v>0</v>
      </c>
      <c r="O858" s="7">
        <v>0</v>
      </c>
      <c r="P858" s="9">
        <f t="shared" si="124"/>
        <v>342</v>
      </c>
      <c r="Q858" s="34">
        <v>0.13118440779610194</v>
      </c>
      <c r="R858" s="34">
        <v>0.12818590704647675</v>
      </c>
      <c r="S858" s="5"/>
    </row>
    <row r="859" spans="2:19" s="82" customFormat="1" x14ac:dyDescent="0.2">
      <c r="B859" s="5" t="s">
        <v>856</v>
      </c>
      <c r="C859" s="84" t="s">
        <v>37</v>
      </c>
      <c r="D859" s="84" t="s">
        <v>864</v>
      </c>
      <c r="E859" s="17">
        <v>8014</v>
      </c>
      <c r="F859" s="17">
        <v>4000</v>
      </c>
      <c r="G859" s="17">
        <v>208</v>
      </c>
      <c r="H859" s="17">
        <v>2462</v>
      </c>
      <c r="I859" s="17">
        <v>742</v>
      </c>
      <c r="J859" s="7">
        <v>39</v>
      </c>
      <c r="K859" s="7">
        <v>0</v>
      </c>
      <c r="L859" s="7">
        <v>0</v>
      </c>
      <c r="M859" s="8">
        <f t="shared" si="123"/>
        <v>3451</v>
      </c>
      <c r="N859" s="7">
        <v>0</v>
      </c>
      <c r="O859" s="7">
        <v>0</v>
      </c>
      <c r="P859" s="9">
        <f t="shared" si="124"/>
        <v>3451</v>
      </c>
      <c r="Q859" s="34">
        <v>0.49912652857499379</v>
      </c>
      <c r="R859" s="34">
        <v>0.43062141252807584</v>
      </c>
      <c r="S859" s="5"/>
    </row>
    <row r="860" spans="2:19" s="82" customFormat="1" x14ac:dyDescent="0.2">
      <c r="B860" s="5" t="s">
        <v>856</v>
      </c>
      <c r="C860" s="84" t="s">
        <v>37</v>
      </c>
      <c r="D860" s="84" t="s">
        <v>865</v>
      </c>
      <c r="E860" s="7">
        <v>3106</v>
      </c>
      <c r="F860" s="7">
        <v>280</v>
      </c>
      <c r="G860" s="7">
        <v>60</v>
      </c>
      <c r="H860" s="7">
        <v>186</v>
      </c>
      <c r="I860" s="7">
        <v>0</v>
      </c>
      <c r="J860" s="7">
        <v>0</v>
      </c>
      <c r="K860" s="7">
        <v>0</v>
      </c>
      <c r="L860" s="7">
        <v>0</v>
      </c>
      <c r="M860" s="8">
        <f t="shared" si="123"/>
        <v>246</v>
      </c>
      <c r="N860" s="7">
        <v>0</v>
      </c>
      <c r="O860" s="7">
        <v>0</v>
      </c>
      <c r="P860" s="9">
        <f t="shared" si="124"/>
        <v>246</v>
      </c>
      <c r="Q860" s="34">
        <v>9.0148100450740495E-2</v>
      </c>
      <c r="R860" s="34">
        <v>7.9201545396007725E-2</v>
      </c>
      <c r="S860" s="5"/>
    </row>
    <row r="861" spans="2:19" s="82" customFormat="1" x14ac:dyDescent="0.2">
      <c r="B861" s="5" t="s">
        <v>856</v>
      </c>
      <c r="C861" s="84" t="s">
        <v>37</v>
      </c>
      <c r="D861" s="84" t="s">
        <v>866</v>
      </c>
      <c r="E861" s="17">
        <v>7886</v>
      </c>
      <c r="F861" s="17">
        <v>400</v>
      </c>
      <c r="G861" s="17">
        <v>25</v>
      </c>
      <c r="H861" s="17">
        <v>343</v>
      </c>
      <c r="I861" s="17">
        <v>2</v>
      </c>
      <c r="J861" s="7">
        <v>0</v>
      </c>
      <c r="K861" s="7">
        <v>0</v>
      </c>
      <c r="L861" s="7">
        <v>0</v>
      </c>
      <c r="M861" s="8">
        <f t="shared" si="123"/>
        <v>370</v>
      </c>
      <c r="N861" s="7">
        <v>6</v>
      </c>
      <c r="O861" s="7">
        <v>0</v>
      </c>
      <c r="P861" s="9">
        <f t="shared" si="124"/>
        <v>376</v>
      </c>
      <c r="Q861" s="34">
        <v>5.0722799898554403E-2</v>
      </c>
      <c r="R861" s="34">
        <v>4.6918589906162822E-2</v>
      </c>
      <c r="S861" s="5"/>
    </row>
    <row r="862" spans="2:19" s="82" customFormat="1" x14ac:dyDescent="0.2">
      <c r="B862" s="5" t="s">
        <v>856</v>
      </c>
      <c r="C862" s="84" t="s">
        <v>37</v>
      </c>
      <c r="D862" s="84" t="s">
        <v>867</v>
      </c>
      <c r="E862" s="7">
        <v>1579</v>
      </c>
      <c r="F862" s="7">
        <v>220</v>
      </c>
      <c r="G862" s="7">
        <v>20</v>
      </c>
      <c r="H862" s="7">
        <v>176</v>
      </c>
      <c r="I862" s="7">
        <v>1</v>
      </c>
      <c r="J862" s="7">
        <v>0</v>
      </c>
      <c r="K862" s="7">
        <v>0</v>
      </c>
      <c r="L862" s="7">
        <v>0</v>
      </c>
      <c r="M862" s="8">
        <f t="shared" si="123"/>
        <v>197</v>
      </c>
      <c r="N862" s="7">
        <v>0</v>
      </c>
      <c r="O862" s="7">
        <v>0</v>
      </c>
      <c r="P862" s="9">
        <f t="shared" si="124"/>
        <v>197</v>
      </c>
      <c r="Q862" s="34">
        <v>0.13932868904369855</v>
      </c>
      <c r="R862" s="34">
        <v>0.12476250791640278</v>
      </c>
      <c r="S862" s="5"/>
    </row>
    <row r="863" spans="2:19" s="82" customFormat="1" x14ac:dyDescent="0.2">
      <c r="B863" s="5" t="s">
        <v>856</v>
      </c>
      <c r="C863" s="84" t="s">
        <v>37</v>
      </c>
      <c r="D863" s="84" t="s">
        <v>104</v>
      </c>
      <c r="E863" s="17">
        <v>13126</v>
      </c>
      <c r="F863" s="17">
        <v>400</v>
      </c>
      <c r="G863" s="17">
        <v>39</v>
      </c>
      <c r="H863" s="17">
        <v>279</v>
      </c>
      <c r="I863" s="17">
        <v>1</v>
      </c>
      <c r="J863" s="7">
        <v>0</v>
      </c>
      <c r="K863" s="7">
        <v>0</v>
      </c>
      <c r="L863" s="7">
        <v>0</v>
      </c>
      <c r="M863" s="8">
        <f t="shared" si="123"/>
        <v>319</v>
      </c>
      <c r="N863" s="7">
        <v>0</v>
      </c>
      <c r="O863" s="7">
        <v>0</v>
      </c>
      <c r="P863" s="9">
        <f t="shared" si="124"/>
        <v>319</v>
      </c>
      <c r="Q863" s="34">
        <v>3.0473868657626087E-2</v>
      </c>
      <c r="R863" s="34">
        <v>2.4302910254456803E-2</v>
      </c>
      <c r="S863" s="5"/>
    </row>
    <row r="864" spans="2:19" s="82" customFormat="1" x14ac:dyDescent="0.2">
      <c r="B864" s="5" t="s">
        <v>856</v>
      </c>
      <c r="C864" s="84" t="s">
        <v>37</v>
      </c>
      <c r="D864" s="84" t="s">
        <v>868</v>
      </c>
      <c r="E864" s="7">
        <v>9632</v>
      </c>
      <c r="F864" s="7">
        <v>900</v>
      </c>
      <c r="G864" s="7">
        <v>112</v>
      </c>
      <c r="H864" s="7">
        <v>708</v>
      </c>
      <c r="I864" s="7">
        <v>1</v>
      </c>
      <c r="J864" s="7">
        <v>0</v>
      </c>
      <c r="K864" s="7">
        <v>0</v>
      </c>
      <c r="L864" s="7">
        <v>0</v>
      </c>
      <c r="M864" s="8">
        <f t="shared" si="123"/>
        <v>821</v>
      </c>
      <c r="N864" s="7">
        <v>0</v>
      </c>
      <c r="O864" s="7">
        <v>0</v>
      </c>
      <c r="P864" s="9">
        <f t="shared" si="124"/>
        <v>821</v>
      </c>
      <c r="Q864" s="34">
        <v>9.3438538205980068E-2</v>
      </c>
      <c r="R864" s="34">
        <v>8.5236710963455156E-2</v>
      </c>
      <c r="S864" s="5"/>
    </row>
    <row r="865" spans="2:19" s="82" customFormat="1" x14ac:dyDescent="0.2">
      <c r="B865" s="5" t="s">
        <v>856</v>
      </c>
      <c r="C865" s="84" t="s">
        <v>37</v>
      </c>
      <c r="D865" s="84" t="s">
        <v>120</v>
      </c>
      <c r="E865" s="17">
        <v>3215</v>
      </c>
      <c r="F865" s="17">
        <v>350</v>
      </c>
      <c r="G865" s="17">
        <v>67</v>
      </c>
      <c r="H865" s="17">
        <v>269</v>
      </c>
      <c r="I865" s="17">
        <v>3</v>
      </c>
      <c r="J865" s="7">
        <v>0</v>
      </c>
      <c r="K865" s="7">
        <v>0</v>
      </c>
      <c r="L865" s="7">
        <v>0</v>
      </c>
      <c r="M865" s="8">
        <f t="shared" si="123"/>
        <v>339</v>
      </c>
      <c r="N865" s="7">
        <v>0</v>
      </c>
      <c r="O865" s="7">
        <v>0</v>
      </c>
      <c r="P865" s="9">
        <f t="shared" si="124"/>
        <v>339</v>
      </c>
      <c r="Q865" s="34">
        <v>0.1088646967340591</v>
      </c>
      <c r="R865" s="34">
        <v>0.10544323483670295</v>
      </c>
      <c r="S865" s="5"/>
    </row>
    <row r="866" spans="2:19" s="82" customFormat="1" x14ac:dyDescent="0.2">
      <c r="B866" s="5" t="s">
        <v>856</v>
      </c>
      <c r="C866" s="84" t="s">
        <v>37</v>
      </c>
      <c r="D866" s="84" t="s">
        <v>390</v>
      </c>
      <c r="E866" s="7">
        <v>4910</v>
      </c>
      <c r="F866" s="7">
        <v>1200</v>
      </c>
      <c r="G866" s="7">
        <v>121</v>
      </c>
      <c r="H866" s="7">
        <v>1065</v>
      </c>
      <c r="I866" s="7">
        <v>2</v>
      </c>
      <c r="J866" s="7">
        <v>1</v>
      </c>
      <c r="K866" s="7">
        <v>0</v>
      </c>
      <c r="L866" s="7">
        <v>0</v>
      </c>
      <c r="M866" s="8">
        <f t="shared" si="123"/>
        <v>1189</v>
      </c>
      <c r="N866" s="7">
        <v>2</v>
      </c>
      <c r="O866" s="7">
        <v>0</v>
      </c>
      <c r="P866" s="9">
        <f t="shared" si="124"/>
        <v>1191</v>
      </c>
      <c r="Q866" s="34">
        <v>0.24439918533604887</v>
      </c>
      <c r="R866" s="34">
        <v>0.24215885947046842</v>
      </c>
      <c r="S866" s="5"/>
    </row>
    <row r="867" spans="2:19" s="82" customFormat="1" x14ac:dyDescent="0.2">
      <c r="B867" s="5" t="s">
        <v>856</v>
      </c>
      <c r="C867" s="84" t="s">
        <v>37</v>
      </c>
      <c r="D867" s="84" t="s">
        <v>360</v>
      </c>
      <c r="E867" s="17">
        <v>8621</v>
      </c>
      <c r="F867" s="17">
        <v>240</v>
      </c>
      <c r="G867" s="17">
        <v>64</v>
      </c>
      <c r="H867" s="17">
        <v>141</v>
      </c>
      <c r="I867" s="17">
        <v>0</v>
      </c>
      <c r="J867" s="17">
        <v>0</v>
      </c>
      <c r="K867" s="17">
        <v>0</v>
      </c>
      <c r="L867" s="17">
        <v>0</v>
      </c>
      <c r="M867" s="8">
        <f t="shared" si="123"/>
        <v>205</v>
      </c>
      <c r="N867" s="17">
        <v>0</v>
      </c>
      <c r="O867" s="17">
        <v>0</v>
      </c>
      <c r="P867" s="9">
        <f t="shared" si="124"/>
        <v>205</v>
      </c>
      <c r="Q867" s="34">
        <v>2.7838997796079342E-2</v>
      </c>
      <c r="R867" s="34">
        <v>2.3779143950817771E-2</v>
      </c>
      <c r="S867" s="5"/>
    </row>
    <row r="868" spans="2:19" s="82" customFormat="1" x14ac:dyDescent="0.2">
      <c r="B868" s="5" t="s">
        <v>856</v>
      </c>
      <c r="C868" s="84" t="s">
        <v>37</v>
      </c>
      <c r="D868" s="84" t="s">
        <v>389</v>
      </c>
      <c r="E868" s="7">
        <v>4616</v>
      </c>
      <c r="F868" s="7">
        <v>350</v>
      </c>
      <c r="G868" s="7">
        <v>148</v>
      </c>
      <c r="H868" s="7">
        <v>174</v>
      </c>
      <c r="I868" s="7">
        <v>0</v>
      </c>
      <c r="J868" s="7">
        <v>0</v>
      </c>
      <c r="K868" s="7">
        <v>0</v>
      </c>
      <c r="L868" s="7">
        <v>0</v>
      </c>
      <c r="M868" s="8">
        <f t="shared" si="123"/>
        <v>322</v>
      </c>
      <c r="N868" s="7">
        <v>0</v>
      </c>
      <c r="O868" s="7">
        <v>0</v>
      </c>
      <c r="P868" s="9">
        <f t="shared" si="124"/>
        <v>322</v>
      </c>
      <c r="Q868" s="34">
        <v>7.582322357019064E-2</v>
      </c>
      <c r="R868" s="34">
        <v>6.9757365684575384E-2</v>
      </c>
      <c r="S868" s="5"/>
    </row>
    <row r="869" spans="2:19" s="82" customFormat="1" x14ac:dyDescent="0.2">
      <c r="B869" s="5" t="s">
        <v>856</v>
      </c>
      <c r="C869" s="84" t="s">
        <v>37</v>
      </c>
      <c r="D869" s="84" t="s">
        <v>158</v>
      </c>
      <c r="E869" s="17">
        <v>2039</v>
      </c>
      <c r="F869" s="17">
        <v>700</v>
      </c>
      <c r="G869" s="17">
        <v>177</v>
      </c>
      <c r="H869" s="17">
        <v>335</v>
      </c>
      <c r="I869" s="17">
        <v>90</v>
      </c>
      <c r="J869" s="17">
        <v>0</v>
      </c>
      <c r="K869" s="17">
        <v>0</v>
      </c>
      <c r="L869" s="17">
        <v>0</v>
      </c>
      <c r="M869" s="8">
        <f t="shared" si="123"/>
        <v>602</v>
      </c>
      <c r="N869" s="17">
        <v>0</v>
      </c>
      <c r="O869" s="17">
        <v>0</v>
      </c>
      <c r="P869" s="9">
        <f t="shared" si="124"/>
        <v>602</v>
      </c>
      <c r="Q869" s="34">
        <v>0.34330554193231977</v>
      </c>
      <c r="R869" s="34">
        <v>0.295242766061795</v>
      </c>
      <c r="S869" s="5"/>
    </row>
    <row r="870" spans="2:19" s="82" customFormat="1" x14ac:dyDescent="0.2">
      <c r="B870" s="5" t="s">
        <v>856</v>
      </c>
      <c r="C870" s="84" t="s">
        <v>37</v>
      </c>
      <c r="D870" s="84" t="s">
        <v>83</v>
      </c>
      <c r="E870" s="7">
        <v>6304</v>
      </c>
      <c r="F870" s="7">
        <v>500</v>
      </c>
      <c r="G870" s="7">
        <v>44</v>
      </c>
      <c r="H870" s="7">
        <v>440</v>
      </c>
      <c r="I870" s="7">
        <v>0</v>
      </c>
      <c r="J870" s="7">
        <v>0</v>
      </c>
      <c r="K870" s="7">
        <v>0</v>
      </c>
      <c r="L870" s="7">
        <v>0</v>
      </c>
      <c r="M870" s="8">
        <f t="shared" si="123"/>
        <v>484</v>
      </c>
      <c r="N870" s="7">
        <v>0</v>
      </c>
      <c r="O870" s="7">
        <v>0</v>
      </c>
      <c r="P870" s="9">
        <f t="shared" si="124"/>
        <v>484</v>
      </c>
      <c r="Q870" s="34">
        <v>7.9314720812182743E-2</v>
      </c>
      <c r="R870" s="34">
        <v>7.6776649746192888E-2</v>
      </c>
      <c r="S870" s="5"/>
    </row>
    <row r="871" spans="2:19" s="82" customFormat="1" x14ac:dyDescent="0.2">
      <c r="B871" s="5" t="s">
        <v>856</v>
      </c>
      <c r="C871" s="84" t="s">
        <v>37</v>
      </c>
      <c r="D871" s="84" t="s">
        <v>143</v>
      </c>
      <c r="E871" s="17">
        <v>1093</v>
      </c>
      <c r="F871" s="17">
        <v>100</v>
      </c>
      <c r="G871" s="17">
        <v>92</v>
      </c>
      <c r="H871" s="17">
        <v>0</v>
      </c>
      <c r="I871" s="17">
        <v>0</v>
      </c>
      <c r="J871" s="17">
        <v>0</v>
      </c>
      <c r="K871" s="17">
        <v>0</v>
      </c>
      <c r="L871" s="17">
        <v>0</v>
      </c>
      <c r="M871" s="8">
        <f t="shared" si="123"/>
        <v>92</v>
      </c>
      <c r="N871" s="17">
        <v>0</v>
      </c>
      <c r="O871" s="17">
        <v>0</v>
      </c>
      <c r="P871" s="9">
        <f t="shared" si="124"/>
        <v>92</v>
      </c>
      <c r="Q871" s="34">
        <v>9.1491308325709064E-2</v>
      </c>
      <c r="R871" s="34">
        <v>8.4172003659652328E-2</v>
      </c>
      <c r="S871" s="5"/>
    </row>
    <row r="872" spans="2:19" s="82" customFormat="1" x14ac:dyDescent="0.25">
      <c r="B872" s="85" t="s">
        <v>160</v>
      </c>
      <c r="C872" s="85"/>
      <c r="D872" s="85"/>
      <c r="E872" s="86">
        <f>SUBTOTAL(9,E850:E871)</f>
        <v>127332</v>
      </c>
      <c r="F872" s="86">
        <f t="shared" ref="F872:P872" si="125">SUBTOTAL(9,F850:F871)</f>
        <v>15370</v>
      </c>
      <c r="G872" s="86">
        <f t="shared" si="125"/>
        <v>2490</v>
      </c>
      <c r="H872" s="86">
        <f t="shared" si="125"/>
        <v>10732</v>
      </c>
      <c r="I872" s="86">
        <f t="shared" si="125"/>
        <v>910</v>
      </c>
      <c r="J872" s="86">
        <f t="shared" si="125"/>
        <v>40</v>
      </c>
      <c r="K872" s="86">
        <f t="shared" si="125"/>
        <v>0</v>
      </c>
      <c r="L872" s="86">
        <f t="shared" si="125"/>
        <v>0</v>
      </c>
      <c r="M872" s="86">
        <f t="shared" si="125"/>
        <v>14172</v>
      </c>
      <c r="N872" s="86">
        <f t="shared" si="125"/>
        <v>10</v>
      </c>
      <c r="O872" s="86">
        <f t="shared" si="125"/>
        <v>0</v>
      </c>
      <c r="P872" s="86">
        <f t="shared" si="125"/>
        <v>14182</v>
      </c>
      <c r="Q872" s="87">
        <f>IFERROR(F872/E872,0)</f>
        <v>0.12070807024157321</v>
      </c>
      <c r="R872" s="87">
        <f>IFERROR(M872/E872,0)</f>
        <v>0.11129959476015455</v>
      </c>
      <c r="S872" s="85"/>
    </row>
    <row r="873" spans="2:19" s="82" customFormat="1" x14ac:dyDescent="0.25">
      <c r="B873" s="85" t="s">
        <v>869</v>
      </c>
      <c r="C873" s="85"/>
      <c r="D873" s="85"/>
      <c r="E873" s="86"/>
      <c r="F873" s="86"/>
      <c r="G873" s="86">
        <f>+SUMIF($B$5:$B$872,"SUBTOTAL",G5:G873)</f>
        <v>2519016.3449032903</v>
      </c>
      <c r="H873" s="86">
        <f>+SUMIF($B$5:$B$872,"SUBTOTAL",H5:H873)</f>
        <v>3896288.271419771</v>
      </c>
      <c r="I873" s="86">
        <f>+SUMIF($B$5:$B$872,"SUBTOTAL",I5:I873)</f>
        <v>2763108.4166719434</v>
      </c>
      <c r="J873" s="86">
        <f t="shared" ref="J873:P873" si="126">+SUMIF($B$5:$B$872,"SUBTOTAL",J5:J873)</f>
        <v>999130.04733169451</v>
      </c>
      <c r="K873" s="86">
        <f t="shared" si="126"/>
        <v>369423.9196733011</v>
      </c>
      <c r="L873" s="86">
        <f t="shared" si="126"/>
        <v>209403</v>
      </c>
      <c r="M873" s="86">
        <f t="shared" si="126"/>
        <v>10756370</v>
      </c>
      <c r="N873" s="86">
        <f t="shared" si="126"/>
        <v>202215</v>
      </c>
      <c r="O873" s="86">
        <f t="shared" si="126"/>
        <v>5636</v>
      </c>
      <c r="P873" s="86">
        <f t="shared" si="126"/>
        <v>10964221</v>
      </c>
      <c r="Q873" s="88"/>
      <c r="R873" s="88"/>
      <c r="S873" s="85"/>
    </row>
    <row r="874" spans="2:19" s="82" customFormat="1" x14ac:dyDescent="0.25"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90"/>
      <c r="Q874" s="2"/>
      <c r="R874" s="89"/>
    </row>
    <row r="875" spans="2:19" s="82" customFormat="1" x14ac:dyDescent="0.25"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90"/>
      <c r="Q875" s="2"/>
      <c r="R875" s="89"/>
    </row>
    <row r="876" spans="2:19" s="82" customFormat="1" ht="31.5" x14ac:dyDescent="0.25">
      <c r="B876" s="91" t="s">
        <v>870</v>
      </c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90"/>
      <c r="Q876" s="92"/>
      <c r="R876" s="93"/>
      <c r="S876" s="94"/>
    </row>
    <row r="877" spans="2:19" s="82" customFormat="1" ht="16.5" thickBot="1" x14ac:dyDescent="0.3">
      <c r="E877" s="89"/>
      <c r="F877" s="89"/>
      <c r="G877" s="1" t="s">
        <v>871</v>
      </c>
      <c r="H877" s="1"/>
      <c r="I877" s="1"/>
      <c r="J877" s="1"/>
      <c r="K877" s="1"/>
      <c r="L877" s="1"/>
      <c r="M877" s="89"/>
      <c r="N877" s="89"/>
      <c r="O877" s="89"/>
      <c r="P877" s="90" t="e">
        <f>+P875+[1]Evolucion!$X$55</f>
        <v>#REF!</v>
      </c>
      <c r="Q877" s="2"/>
      <c r="R877" s="89"/>
      <c r="S877" s="94"/>
    </row>
    <row r="878" spans="2:19" s="82" customFormat="1" ht="58.5" customHeight="1" thickBot="1" x14ac:dyDescent="0.3">
      <c r="B878" s="95" t="s">
        <v>872</v>
      </c>
      <c r="C878" s="96" t="s">
        <v>873</v>
      </c>
      <c r="D878" s="97" t="s">
        <v>874</v>
      </c>
      <c r="E878" s="89"/>
      <c r="F878" s="89"/>
      <c r="G878" s="98" t="s">
        <v>875</v>
      </c>
      <c r="H878" s="99" t="s">
        <v>876</v>
      </c>
      <c r="I878" s="99" t="s">
        <v>877</v>
      </c>
      <c r="J878" s="99" t="s">
        <v>878</v>
      </c>
      <c r="K878" s="99" t="s">
        <v>879</v>
      </c>
      <c r="L878" s="100" t="s">
        <v>880</v>
      </c>
      <c r="M878" s="89"/>
      <c r="N878" s="89"/>
      <c r="O878" s="89"/>
      <c r="P878" s="90"/>
      <c r="Q878" s="2"/>
      <c r="R878" s="89"/>
      <c r="S878" s="94"/>
    </row>
    <row r="879" spans="2:19" s="82" customFormat="1" x14ac:dyDescent="0.25">
      <c r="B879" s="101" t="s">
        <v>881</v>
      </c>
      <c r="C879" s="102">
        <f>+M873</f>
        <v>10756370</v>
      </c>
      <c r="D879" s="103">
        <f>+C879/$C$882</f>
        <v>0.98104279364671687</v>
      </c>
      <c r="E879" s="89"/>
      <c r="F879" s="89"/>
      <c r="G879" s="104">
        <f t="shared" ref="G879:L879" si="127">+G873</f>
        <v>2519016.3449032903</v>
      </c>
      <c r="H879" s="105">
        <f t="shared" si="127"/>
        <v>3896288.271419771</v>
      </c>
      <c r="I879" s="105">
        <f t="shared" si="127"/>
        <v>2763108.4166719434</v>
      </c>
      <c r="J879" s="105">
        <f t="shared" si="127"/>
        <v>999130.04733169451</v>
      </c>
      <c r="K879" s="105">
        <f t="shared" si="127"/>
        <v>369423.9196733011</v>
      </c>
      <c r="L879" s="106">
        <f t="shared" si="127"/>
        <v>209403</v>
      </c>
      <c r="M879" s="89"/>
      <c r="N879" s="89"/>
      <c r="O879" s="89"/>
      <c r="P879" s="90"/>
      <c r="Q879" s="2"/>
      <c r="R879" s="89"/>
      <c r="S879" s="94"/>
    </row>
    <row r="880" spans="2:19" s="82" customFormat="1" ht="16.5" thickBot="1" x14ac:dyDescent="0.3">
      <c r="B880" s="107" t="s">
        <v>882</v>
      </c>
      <c r="C880" s="108">
        <f>+N873</f>
        <v>202215</v>
      </c>
      <c r="D880" s="103">
        <f t="shared" ref="D880:D881" si="128">+C880/$C$882</f>
        <v>1.8443170746011046E-2</v>
      </c>
      <c r="E880" s="89"/>
      <c r="F880" s="89"/>
      <c r="G880" s="109">
        <f>+G879/$C$879</f>
        <v>0.23418833164936595</v>
      </c>
      <c r="H880" s="110">
        <f t="shared" ref="H880:L880" si="129">+H879/$C$879</f>
        <v>0.36223077780141172</v>
      </c>
      <c r="I880" s="110">
        <f t="shared" si="129"/>
        <v>0.25688112408479286</v>
      </c>
      <c r="J880" s="110">
        <f t="shared" si="129"/>
        <v>9.2887288865267231E-2</v>
      </c>
      <c r="K880" s="110">
        <f t="shared" si="129"/>
        <v>3.4344664573020552E-2</v>
      </c>
      <c r="L880" s="111">
        <f t="shared" si="129"/>
        <v>1.9467813026141718E-2</v>
      </c>
      <c r="M880" s="89"/>
      <c r="N880" s="89"/>
      <c r="O880" s="89"/>
      <c r="P880" s="90"/>
      <c r="Q880" s="2"/>
      <c r="R880" s="89"/>
      <c r="S880" s="94"/>
    </row>
    <row r="881" spans="2:19" s="82" customFormat="1" ht="16.5" thickBot="1" x14ac:dyDescent="0.3">
      <c r="B881" s="112" t="s">
        <v>883</v>
      </c>
      <c r="C881" s="113">
        <f>+O873</f>
        <v>5636</v>
      </c>
      <c r="D881" s="103">
        <f t="shared" si="128"/>
        <v>5.1403560727205332E-4</v>
      </c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90"/>
      <c r="Q881" s="2"/>
      <c r="R881" s="89"/>
      <c r="S881" s="94"/>
    </row>
    <row r="882" spans="2:19" s="82" customFormat="1" ht="36" customHeight="1" thickBot="1" x14ac:dyDescent="0.3">
      <c r="B882" s="114" t="s">
        <v>884</v>
      </c>
      <c r="C882" s="115">
        <f>+SUM(C879:C881)</f>
        <v>10964221</v>
      </c>
      <c r="D882" s="116">
        <f>+SUM(D879:D881)</f>
        <v>1</v>
      </c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90"/>
      <c r="Q882" s="2"/>
      <c r="R882" s="89"/>
      <c r="S882" s="94"/>
    </row>
    <row r="883" spans="2:19" s="82" customFormat="1" x14ac:dyDescent="0.25">
      <c r="E883" s="89"/>
      <c r="F883" s="89"/>
      <c r="G883" s="117"/>
      <c r="H883" s="117"/>
      <c r="I883" s="117"/>
      <c r="J883" s="89"/>
      <c r="K883" s="89"/>
      <c r="L883" s="89"/>
      <c r="M883" s="89"/>
      <c r="N883" s="89"/>
      <c r="O883" s="89"/>
      <c r="P883" s="90"/>
      <c r="Q883" s="2"/>
      <c r="R883" s="89"/>
      <c r="S883" s="94"/>
    </row>
    <row r="884" spans="2:19" s="82" customFormat="1" ht="60.75" customHeight="1" x14ac:dyDescent="0.25">
      <c r="B884" s="118" t="s">
        <v>885</v>
      </c>
      <c r="C884" s="118"/>
      <c r="D884" s="118"/>
      <c r="E884" s="118"/>
      <c r="F884" s="118"/>
      <c r="G884" s="118"/>
      <c r="H884" s="118"/>
      <c r="I884" s="118"/>
      <c r="J884" s="89"/>
      <c r="K884" s="89"/>
      <c r="L884" s="89"/>
      <c r="M884" s="89"/>
      <c r="N884" s="89"/>
      <c r="O884" s="89"/>
      <c r="P884" s="90"/>
      <c r="Q884" s="2"/>
      <c r="R884" s="89"/>
      <c r="S884" s="94"/>
    </row>
    <row r="885" spans="2:19" s="82" customFormat="1" x14ac:dyDescent="0.25"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90"/>
      <c r="Q885" s="2"/>
      <c r="R885" s="89"/>
    </row>
    <row r="886" spans="2:19" s="82" customFormat="1" x14ac:dyDescent="0.25">
      <c r="C886" s="117"/>
      <c r="D886" s="117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90"/>
      <c r="Q886" s="2"/>
      <c r="R886" s="89"/>
    </row>
    <row r="887" spans="2:19" s="82" customFormat="1" x14ac:dyDescent="0.25"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90"/>
      <c r="Q887" s="2"/>
      <c r="R887" s="89"/>
    </row>
    <row r="888" spans="2:19" s="82" customFormat="1" x14ac:dyDescent="0.25"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90"/>
      <c r="Q888" s="2"/>
      <c r="R888" s="89"/>
    </row>
    <row r="889" spans="2:19" s="82" customFormat="1" x14ac:dyDescent="0.25"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90"/>
      <c r="Q889" s="2"/>
      <c r="R889" s="89"/>
    </row>
    <row r="890" spans="2:19" s="82" customFormat="1" x14ac:dyDescent="0.25"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90"/>
      <c r="Q890" s="2"/>
      <c r="R890" s="89"/>
    </row>
    <row r="891" spans="2:19" s="82" customFormat="1" x14ac:dyDescent="0.25"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90"/>
      <c r="Q891" s="2"/>
      <c r="R891" s="89"/>
    </row>
    <row r="892" spans="2:19" s="82" customFormat="1" x14ac:dyDescent="0.25"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90"/>
      <c r="Q892" s="2"/>
      <c r="R892" s="89"/>
    </row>
    <row r="893" spans="2:19" s="82" customFormat="1" x14ac:dyDescent="0.25"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90"/>
      <c r="Q893" s="2"/>
      <c r="R893" s="89"/>
    </row>
    <row r="894" spans="2:19" s="82" customFormat="1" x14ac:dyDescent="0.25"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90"/>
      <c r="Q894" s="2"/>
      <c r="R894" s="89"/>
    </row>
    <row r="895" spans="2:19" s="82" customFormat="1" x14ac:dyDescent="0.25"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90"/>
      <c r="Q895" s="2"/>
      <c r="R895" s="89"/>
    </row>
    <row r="896" spans="2:19" s="82" customFormat="1" x14ac:dyDescent="0.25"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90"/>
      <c r="Q896" s="2"/>
      <c r="R896" s="89"/>
    </row>
    <row r="897" spans="5:18" s="82" customFormat="1" x14ac:dyDescent="0.25"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90"/>
      <c r="Q897" s="2"/>
      <c r="R897" s="89"/>
    </row>
    <row r="898" spans="5:18" s="82" customFormat="1" x14ac:dyDescent="0.25"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90"/>
      <c r="Q898" s="2"/>
      <c r="R898" s="89"/>
    </row>
    <row r="899" spans="5:18" s="82" customFormat="1" x14ac:dyDescent="0.25"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90"/>
      <c r="Q899" s="2"/>
      <c r="R899" s="89"/>
    </row>
    <row r="900" spans="5:18" s="82" customFormat="1" x14ac:dyDescent="0.25"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90"/>
      <c r="Q900" s="2"/>
      <c r="R900" s="89"/>
    </row>
    <row r="901" spans="5:18" s="82" customFormat="1" x14ac:dyDescent="0.25"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90"/>
      <c r="Q901" s="2"/>
      <c r="R901" s="89"/>
    </row>
    <row r="902" spans="5:18" s="82" customFormat="1" x14ac:dyDescent="0.25"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90"/>
      <c r="Q902" s="2"/>
      <c r="R902" s="89"/>
    </row>
    <row r="903" spans="5:18" s="82" customFormat="1" x14ac:dyDescent="0.25"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90"/>
      <c r="Q903" s="2"/>
      <c r="R903" s="89"/>
    </row>
    <row r="904" spans="5:18" s="82" customFormat="1" x14ac:dyDescent="0.25"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90"/>
      <c r="Q904" s="2"/>
      <c r="R904" s="89"/>
    </row>
    <row r="905" spans="5:18" s="82" customFormat="1" x14ac:dyDescent="0.25"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90"/>
      <c r="Q905" s="2"/>
      <c r="R905" s="89"/>
    </row>
    <row r="906" spans="5:18" s="82" customFormat="1" x14ac:dyDescent="0.25"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90"/>
      <c r="Q906" s="2"/>
      <c r="R906" s="89"/>
    </row>
    <row r="907" spans="5:18" s="82" customFormat="1" x14ac:dyDescent="0.25"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90"/>
      <c r="Q907" s="2"/>
      <c r="R907" s="89"/>
    </row>
    <row r="908" spans="5:18" s="82" customFormat="1" x14ac:dyDescent="0.25"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90"/>
      <c r="Q908" s="2"/>
      <c r="R908" s="89"/>
    </row>
    <row r="909" spans="5:18" s="82" customFormat="1" x14ac:dyDescent="0.25"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90"/>
      <c r="Q909" s="2"/>
      <c r="R909" s="89"/>
    </row>
    <row r="910" spans="5:18" s="82" customFormat="1" x14ac:dyDescent="0.25"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90"/>
      <c r="Q910" s="2"/>
      <c r="R910" s="89"/>
    </row>
    <row r="911" spans="5:18" s="82" customFormat="1" x14ac:dyDescent="0.25"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90"/>
      <c r="Q911" s="2"/>
      <c r="R911" s="89"/>
    </row>
    <row r="912" spans="5:18" s="82" customFormat="1" x14ac:dyDescent="0.25"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90"/>
      <c r="Q912" s="2"/>
      <c r="R912" s="89"/>
    </row>
    <row r="913" spans="5:18" s="82" customFormat="1" x14ac:dyDescent="0.25"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90"/>
      <c r="Q913" s="2"/>
      <c r="R913" s="89"/>
    </row>
    <row r="914" spans="5:18" s="82" customFormat="1" x14ac:dyDescent="0.25"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90"/>
      <c r="Q914" s="2"/>
      <c r="R914" s="89"/>
    </row>
    <row r="915" spans="5:18" s="82" customFormat="1" x14ac:dyDescent="0.25"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90"/>
      <c r="Q915" s="2"/>
      <c r="R915" s="89"/>
    </row>
    <row r="916" spans="5:18" s="82" customFormat="1" x14ac:dyDescent="0.25"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90"/>
      <c r="Q916" s="2"/>
      <c r="R916" s="89"/>
    </row>
    <row r="917" spans="5:18" s="82" customFormat="1" x14ac:dyDescent="0.25"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90"/>
      <c r="Q917" s="2"/>
      <c r="R917" s="89"/>
    </row>
    <row r="918" spans="5:18" s="82" customFormat="1" x14ac:dyDescent="0.25"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90"/>
      <c r="Q918" s="2"/>
      <c r="R918" s="89"/>
    </row>
    <row r="919" spans="5:18" s="82" customFormat="1" x14ac:dyDescent="0.25"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90"/>
      <c r="Q919" s="2"/>
      <c r="R919" s="89"/>
    </row>
    <row r="920" spans="5:18" s="82" customFormat="1" x14ac:dyDescent="0.25"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90"/>
      <c r="Q920" s="2"/>
      <c r="R920" s="89"/>
    </row>
    <row r="921" spans="5:18" s="82" customFormat="1" x14ac:dyDescent="0.25"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90"/>
      <c r="Q921" s="2"/>
      <c r="R921" s="89"/>
    </row>
    <row r="922" spans="5:18" s="82" customFormat="1" x14ac:dyDescent="0.25"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90"/>
      <c r="Q922" s="2"/>
      <c r="R922" s="89"/>
    </row>
    <row r="923" spans="5:18" s="82" customFormat="1" x14ac:dyDescent="0.25"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90"/>
      <c r="Q923" s="2"/>
      <c r="R923" s="89"/>
    </row>
    <row r="924" spans="5:18" s="82" customFormat="1" x14ac:dyDescent="0.25"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90"/>
      <c r="Q924" s="2"/>
      <c r="R924" s="89"/>
    </row>
    <row r="925" spans="5:18" s="82" customFormat="1" x14ac:dyDescent="0.25"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90"/>
      <c r="Q925" s="2"/>
      <c r="R925" s="89"/>
    </row>
    <row r="926" spans="5:18" s="82" customFormat="1" x14ac:dyDescent="0.25"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90"/>
      <c r="Q926" s="2"/>
      <c r="R926" s="89"/>
    </row>
    <row r="927" spans="5:18" s="82" customFormat="1" x14ac:dyDescent="0.25"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90"/>
      <c r="Q927" s="2"/>
      <c r="R927" s="89"/>
    </row>
    <row r="928" spans="5:18" s="82" customFormat="1" x14ac:dyDescent="0.25"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90"/>
      <c r="Q928" s="2"/>
      <c r="R928" s="89"/>
    </row>
    <row r="929" spans="5:18" s="82" customFormat="1" x14ac:dyDescent="0.25"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90"/>
      <c r="Q929" s="2"/>
      <c r="R929" s="89"/>
    </row>
    <row r="930" spans="5:18" s="82" customFormat="1" x14ac:dyDescent="0.25"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90"/>
      <c r="Q930" s="2"/>
      <c r="R930" s="89"/>
    </row>
    <row r="931" spans="5:18" s="82" customFormat="1" x14ac:dyDescent="0.25"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90"/>
      <c r="Q931" s="2"/>
      <c r="R931" s="89"/>
    </row>
    <row r="932" spans="5:18" s="82" customFormat="1" x14ac:dyDescent="0.25"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90"/>
      <c r="Q932" s="2"/>
      <c r="R932" s="89"/>
    </row>
    <row r="933" spans="5:18" s="82" customFormat="1" x14ac:dyDescent="0.25"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90"/>
      <c r="Q933" s="2"/>
      <c r="R933" s="89"/>
    </row>
    <row r="934" spans="5:18" s="82" customFormat="1" x14ac:dyDescent="0.25"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90"/>
      <c r="Q934" s="2"/>
      <c r="R934" s="89"/>
    </row>
    <row r="935" spans="5:18" s="82" customFormat="1" x14ac:dyDescent="0.25"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90"/>
      <c r="Q935" s="2"/>
      <c r="R935" s="89"/>
    </row>
    <row r="936" spans="5:18" s="82" customFormat="1" x14ac:dyDescent="0.25"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90"/>
      <c r="Q936" s="2"/>
      <c r="R936" s="89"/>
    </row>
    <row r="937" spans="5:18" s="82" customFormat="1" x14ac:dyDescent="0.25"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90"/>
      <c r="Q937" s="2"/>
      <c r="R937" s="89"/>
    </row>
    <row r="938" spans="5:18" s="82" customFormat="1" x14ac:dyDescent="0.25"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90"/>
      <c r="Q938" s="2"/>
      <c r="R938" s="89"/>
    </row>
    <row r="939" spans="5:18" s="82" customFormat="1" x14ac:dyDescent="0.25"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90"/>
      <c r="Q939" s="2"/>
      <c r="R939" s="89"/>
    </row>
    <row r="940" spans="5:18" s="82" customFormat="1" x14ac:dyDescent="0.25"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90"/>
      <c r="Q940" s="2"/>
      <c r="R940" s="89"/>
    </row>
    <row r="941" spans="5:18" s="82" customFormat="1" x14ac:dyDescent="0.25"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90"/>
      <c r="Q941" s="2"/>
      <c r="R941" s="89"/>
    </row>
    <row r="942" spans="5:18" s="82" customFormat="1" x14ac:dyDescent="0.25"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90"/>
      <c r="Q942" s="2"/>
      <c r="R942" s="89"/>
    </row>
    <row r="943" spans="5:18" s="82" customFormat="1" x14ac:dyDescent="0.25"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90"/>
      <c r="Q943" s="2"/>
      <c r="R943" s="89"/>
    </row>
    <row r="944" spans="5:18" s="82" customFormat="1" x14ac:dyDescent="0.25"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90"/>
      <c r="Q944" s="2"/>
      <c r="R944" s="89"/>
    </row>
    <row r="945" spans="5:18" s="82" customFormat="1" x14ac:dyDescent="0.25"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90"/>
      <c r="Q945" s="2"/>
      <c r="R945" s="89"/>
    </row>
    <row r="946" spans="5:18" s="82" customFormat="1" x14ac:dyDescent="0.25"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90"/>
      <c r="Q946" s="2"/>
      <c r="R946" s="89"/>
    </row>
    <row r="947" spans="5:18" s="82" customFormat="1" x14ac:dyDescent="0.25"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90"/>
      <c r="Q947" s="2"/>
      <c r="R947" s="89"/>
    </row>
    <row r="948" spans="5:18" s="82" customFormat="1" x14ac:dyDescent="0.25"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90"/>
      <c r="Q948" s="2"/>
      <c r="R948" s="89"/>
    </row>
    <row r="949" spans="5:18" s="82" customFormat="1" x14ac:dyDescent="0.25"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90"/>
      <c r="Q949" s="2"/>
      <c r="R949" s="89"/>
    </row>
    <row r="950" spans="5:18" s="82" customFormat="1" x14ac:dyDescent="0.25"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90"/>
      <c r="Q950" s="2"/>
      <c r="R950" s="89"/>
    </row>
    <row r="951" spans="5:18" s="82" customFormat="1" x14ac:dyDescent="0.25"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90"/>
      <c r="Q951" s="2"/>
      <c r="R951" s="89"/>
    </row>
    <row r="952" spans="5:18" s="82" customFormat="1" x14ac:dyDescent="0.25"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2"/>
      <c r="R952" s="89"/>
    </row>
    <row r="953" spans="5:18" s="82" customFormat="1" x14ac:dyDescent="0.25"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2"/>
      <c r="R953" s="89"/>
    </row>
    <row r="954" spans="5:18" s="82" customFormat="1" x14ac:dyDescent="0.25"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2"/>
      <c r="R954" s="89"/>
    </row>
    <row r="955" spans="5:18" s="82" customFormat="1" x14ac:dyDescent="0.25"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2"/>
      <c r="R955" s="89"/>
    </row>
    <row r="956" spans="5:18" s="82" customFormat="1" x14ac:dyDescent="0.25"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2"/>
      <c r="R956" s="89"/>
    </row>
    <row r="957" spans="5:18" s="82" customFormat="1" x14ac:dyDescent="0.25"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2"/>
      <c r="R957" s="89"/>
    </row>
    <row r="958" spans="5:18" s="82" customFormat="1" x14ac:dyDescent="0.25"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2"/>
      <c r="R958" s="89"/>
    </row>
    <row r="959" spans="5:18" s="82" customFormat="1" x14ac:dyDescent="0.25"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2"/>
      <c r="R959" s="89"/>
    </row>
    <row r="960" spans="5:18" s="82" customFormat="1" x14ac:dyDescent="0.25"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2"/>
      <c r="R960" s="89"/>
    </row>
    <row r="961" spans="5:18" s="82" customFormat="1" x14ac:dyDescent="0.25"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2"/>
      <c r="R961" s="89"/>
    </row>
    <row r="962" spans="5:18" s="82" customFormat="1" x14ac:dyDescent="0.25"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2"/>
      <c r="R962" s="89"/>
    </row>
    <row r="963" spans="5:18" s="82" customFormat="1" x14ac:dyDescent="0.25"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2"/>
      <c r="R963" s="89"/>
    </row>
    <row r="964" spans="5:18" s="82" customFormat="1" x14ac:dyDescent="0.25"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2"/>
      <c r="R964" s="89"/>
    </row>
    <row r="965" spans="5:18" s="82" customFormat="1" x14ac:dyDescent="0.25"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2"/>
      <c r="R965" s="89"/>
    </row>
    <row r="966" spans="5:18" s="82" customFormat="1" x14ac:dyDescent="0.25"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2"/>
      <c r="R966" s="89"/>
    </row>
    <row r="967" spans="5:18" s="82" customFormat="1" x14ac:dyDescent="0.25"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2"/>
      <c r="R967" s="89"/>
    </row>
    <row r="968" spans="5:18" s="82" customFormat="1" x14ac:dyDescent="0.25"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2"/>
      <c r="R968" s="89"/>
    </row>
    <row r="969" spans="5:18" s="82" customFormat="1" x14ac:dyDescent="0.25"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2"/>
      <c r="R969" s="89"/>
    </row>
    <row r="970" spans="5:18" s="82" customFormat="1" x14ac:dyDescent="0.25"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2"/>
      <c r="R970" s="89"/>
    </row>
    <row r="971" spans="5:18" s="82" customFormat="1" x14ac:dyDescent="0.25"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2"/>
      <c r="R971" s="89"/>
    </row>
    <row r="972" spans="5:18" s="82" customFormat="1" x14ac:dyDescent="0.25"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2"/>
      <c r="R972" s="89"/>
    </row>
    <row r="973" spans="5:18" s="82" customFormat="1" x14ac:dyDescent="0.25"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2"/>
      <c r="R973" s="89"/>
    </row>
    <row r="974" spans="5:18" s="82" customFormat="1" x14ac:dyDescent="0.25"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2"/>
      <c r="R974" s="89"/>
    </row>
    <row r="975" spans="5:18" s="82" customFormat="1" x14ac:dyDescent="0.25"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2"/>
      <c r="R975" s="89"/>
    </row>
    <row r="976" spans="5:18" s="82" customFormat="1" x14ac:dyDescent="0.25"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2"/>
      <c r="R976" s="89"/>
    </row>
    <row r="977" spans="5:18" s="82" customFormat="1" x14ac:dyDescent="0.25"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2"/>
      <c r="R977" s="89"/>
    </row>
    <row r="978" spans="5:18" s="82" customFormat="1" x14ac:dyDescent="0.25"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2"/>
      <c r="R978" s="89"/>
    </row>
    <row r="979" spans="5:18" s="82" customFormat="1" x14ac:dyDescent="0.25"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2"/>
      <c r="R979" s="89"/>
    </row>
    <row r="980" spans="5:18" s="82" customFormat="1" x14ac:dyDescent="0.25"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2"/>
      <c r="R980" s="89"/>
    </row>
    <row r="981" spans="5:18" s="82" customFormat="1" x14ac:dyDescent="0.25"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2"/>
      <c r="R981" s="89"/>
    </row>
    <row r="982" spans="5:18" s="82" customFormat="1" x14ac:dyDescent="0.25"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2"/>
      <c r="R982" s="89"/>
    </row>
    <row r="983" spans="5:18" s="82" customFormat="1" x14ac:dyDescent="0.25"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2"/>
      <c r="R983" s="89"/>
    </row>
    <row r="984" spans="5:18" s="82" customFormat="1" x14ac:dyDescent="0.25"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2"/>
      <c r="R984" s="89"/>
    </row>
    <row r="985" spans="5:18" s="82" customFormat="1" x14ac:dyDescent="0.25"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2"/>
      <c r="R985" s="89"/>
    </row>
    <row r="986" spans="5:18" s="82" customFormat="1" x14ac:dyDescent="0.25"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2"/>
      <c r="R986" s="89"/>
    </row>
    <row r="987" spans="5:18" s="82" customFormat="1" x14ac:dyDescent="0.25"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2"/>
      <c r="R987" s="89"/>
    </row>
    <row r="988" spans="5:18" s="82" customFormat="1" x14ac:dyDescent="0.25"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2"/>
      <c r="R988" s="89"/>
    </row>
    <row r="989" spans="5:18" s="82" customFormat="1" x14ac:dyDescent="0.25"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2"/>
      <c r="R989" s="89"/>
    </row>
    <row r="990" spans="5:18" s="82" customFormat="1" x14ac:dyDescent="0.25"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2"/>
      <c r="R990" s="89"/>
    </row>
    <row r="991" spans="5:18" s="82" customFormat="1" x14ac:dyDescent="0.25"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2"/>
      <c r="R991" s="89"/>
    </row>
    <row r="992" spans="5:18" s="82" customFormat="1" x14ac:dyDescent="0.25"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2"/>
      <c r="R992" s="89"/>
    </row>
    <row r="993" spans="5:18" s="82" customFormat="1" x14ac:dyDescent="0.25"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2"/>
      <c r="R993" s="89"/>
    </row>
    <row r="994" spans="5:18" s="82" customFormat="1" x14ac:dyDescent="0.25"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2"/>
      <c r="R994" s="89"/>
    </row>
    <row r="995" spans="5:18" s="82" customFormat="1" x14ac:dyDescent="0.25"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2"/>
      <c r="R995" s="89"/>
    </row>
    <row r="996" spans="5:18" s="82" customFormat="1" x14ac:dyDescent="0.25"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2"/>
      <c r="R996" s="89"/>
    </row>
    <row r="997" spans="5:18" s="82" customFormat="1" x14ac:dyDescent="0.25"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2"/>
      <c r="R997" s="89"/>
    </row>
    <row r="998" spans="5:18" s="82" customFormat="1" x14ac:dyDescent="0.25"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2"/>
      <c r="R998" s="89"/>
    </row>
    <row r="999" spans="5:18" s="82" customFormat="1" x14ac:dyDescent="0.25"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2"/>
      <c r="R999" s="89"/>
    </row>
    <row r="1000" spans="5:18" s="82" customFormat="1" x14ac:dyDescent="0.25"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2"/>
      <c r="R1000" s="89"/>
    </row>
    <row r="1001" spans="5:18" s="82" customFormat="1" x14ac:dyDescent="0.25"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2"/>
      <c r="R1001" s="89"/>
    </row>
    <row r="1002" spans="5:18" s="82" customFormat="1" x14ac:dyDescent="0.25"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2"/>
      <c r="R1002" s="89"/>
    </row>
    <row r="1003" spans="5:18" s="82" customFormat="1" x14ac:dyDescent="0.25">
      <c r="E1003" s="89"/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2"/>
      <c r="R1003" s="89"/>
    </row>
    <row r="1004" spans="5:18" s="82" customFormat="1" x14ac:dyDescent="0.25">
      <c r="E1004" s="89"/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2"/>
      <c r="R1004" s="89"/>
    </row>
    <row r="1005" spans="5:18" s="82" customFormat="1" x14ac:dyDescent="0.25">
      <c r="E1005" s="89"/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2"/>
      <c r="R1005" s="89"/>
    </row>
    <row r="1006" spans="5:18" s="82" customFormat="1" x14ac:dyDescent="0.25">
      <c r="E1006" s="89"/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  <c r="P1006" s="89"/>
      <c r="Q1006" s="2"/>
      <c r="R1006" s="89"/>
    </row>
    <row r="1007" spans="5:18" s="82" customFormat="1" x14ac:dyDescent="0.25">
      <c r="E1007" s="89"/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  <c r="P1007" s="89"/>
      <c r="Q1007" s="2"/>
      <c r="R1007" s="89"/>
    </row>
    <row r="1008" spans="5:18" s="82" customFormat="1" x14ac:dyDescent="0.25">
      <c r="E1008" s="89"/>
      <c r="F1008" s="89"/>
      <c r="G1008" s="89"/>
      <c r="H1008" s="89"/>
      <c r="I1008" s="89"/>
      <c r="J1008" s="89"/>
      <c r="K1008" s="89"/>
      <c r="L1008" s="89"/>
      <c r="M1008" s="89"/>
      <c r="N1008" s="89"/>
      <c r="O1008" s="89"/>
      <c r="P1008" s="89"/>
      <c r="Q1008" s="2"/>
      <c r="R1008" s="89"/>
    </row>
    <row r="1009" spans="5:18" s="82" customFormat="1" x14ac:dyDescent="0.25">
      <c r="E1009" s="89"/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  <c r="P1009" s="89"/>
      <c r="Q1009" s="2"/>
      <c r="R1009" s="89"/>
    </row>
    <row r="1010" spans="5:18" s="82" customFormat="1" x14ac:dyDescent="0.25">
      <c r="E1010" s="89"/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  <c r="P1010" s="89"/>
      <c r="Q1010" s="2"/>
      <c r="R1010" s="89"/>
    </row>
    <row r="1011" spans="5:18" s="82" customFormat="1" x14ac:dyDescent="0.25">
      <c r="E1011" s="89"/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  <c r="P1011" s="89"/>
      <c r="Q1011" s="2"/>
      <c r="R1011" s="89"/>
    </row>
    <row r="1012" spans="5:18" s="82" customFormat="1" x14ac:dyDescent="0.25">
      <c r="E1012" s="89"/>
      <c r="F1012" s="89"/>
      <c r="G1012" s="89"/>
      <c r="H1012" s="89"/>
      <c r="I1012" s="89"/>
      <c r="J1012" s="89"/>
      <c r="K1012" s="89"/>
      <c r="L1012" s="89"/>
      <c r="M1012" s="89"/>
      <c r="N1012" s="89"/>
      <c r="O1012" s="89"/>
      <c r="P1012" s="89"/>
      <c r="Q1012" s="2"/>
      <c r="R1012" s="89"/>
    </row>
    <row r="1013" spans="5:18" s="82" customFormat="1" x14ac:dyDescent="0.25">
      <c r="E1013" s="89"/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  <c r="P1013" s="89"/>
      <c r="Q1013" s="2"/>
      <c r="R1013" s="89"/>
    </row>
    <row r="1014" spans="5:18" s="82" customFormat="1" x14ac:dyDescent="0.25">
      <c r="E1014" s="89"/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  <c r="P1014" s="89"/>
      <c r="Q1014" s="2"/>
      <c r="R1014" s="89"/>
    </row>
    <row r="1015" spans="5:18" s="82" customFormat="1" x14ac:dyDescent="0.25">
      <c r="E1015" s="89"/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  <c r="P1015" s="89"/>
      <c r="Q1015" s="2"/>
      <c r="R1015" s="89"/>
    </row>
    <row r="1016" spans="5:18" s="82" customFormat="1" x14ac:dyDescent="0.25">
      <c r="E1016" s="89"/>
      <c r="F1016" s="89"/>
      <c r="G1016" s="89"/>
      <c r="H1016" s="89"/>
      <c r="I1016" s="89"/>
      <c r="J1016" s="89"/>
      <c r="K1016" s="89"/>
      <c r="L1016" s="89"/>
      <c r="M1016" s="89"/>
      <c r="N1016" s="89"/>
      <c r="O1016" s="89"/>
      <c r="P1016" s="89"/>
      <c r="Q1016" s="2"/>
      <c r="R1016" s="89"/>
    </row>
    <row r="1017" spans="5:18" s="82" customFormat="1" x14ac:dyDescent="0.25">
      <c r="E1017" s="89"/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  <c r="P1017" s="89"/>
      <c r="Q1017" s="2"/>
      <c r="R1017" s="89"/>
    </row>
    <row r="1018" spans="5:18" s="82" customFormat="1" x14ac:dyDescent="0.25">
      <c r="E1018" s="89"/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  <c r="P1018" s="89"/>
      <c r="Q1018" s="2"/>
      <c r="R1018" s="89"/>
    </row>
    <row r="1019" spans="5:18" s="82" customFormat="1" x14ac:dyDescent="0.25">
      <c r="E1019" s="89"/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  <c r="P1019" s="89"/>
      <c r="Q1019" s="2"/>
      <c r="R1019" s="89"/>
    </row>
    <row r="1020" spans="5:18" s="82" customFormat="1" x14ac:dyDescent="0.25">
      <c r="E1020" s="89"/>
      <c r="F1020" s="89"/>
      <c r="G1020" s="89"/>
      <c r="H1020" s="89"/>
      <c r="I1020" s="89"/>
      <c r="J1020" s="89"/>
      <c r="K1020" s="89"/>
      <c r="L1020" s="89"/>
      <c r="M1020" s="89"/>
      <c r="N1020" s="89"/>
      <c r="O1020" s="89"/>
      <c r="P1020" s="89"/>
      <c r="Q1020" s="2"/>
      <c r="R1020" s="89"/>
    </row>
    <row r="1021" spans="5:18" s="82" customFormat="1" x14ac:dyDescent="0.25">
      <c r="E1021" s="89"/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  <c r="P1021" s="89"/>
      <c r="Q1021" s="2"/>
      <c r="R1021" s="89"/>
    </row>
    <row r="1022" spans="5:18" s="82" customFormat="1" x14ac:dyDescent="0.25">
      <c r="E1022" s="89"/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  <c r="P1022" s="89"/>
      <c r="Q1022" s="2"/>
      <c r="R1022" s="89"/>
    </row>
    <row r="1023" spans="5:18" s="82" customFormat="1" x14ac:dyDescent="0.25">
      <c r="E1023" s="89"/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  <c r="P1023" s="89"/>
      <c r="Q1023" s="2"/>
      <c r="R1023" s="89"/>
    </row>
    <row r="1024" spans="5:18" s="82" customFormat="1" x14ac:dyDescent="0.25">
      <c r="E1024" s="89"/>
      <c r="F1024" s="89"/>
      <c r="G1024" s="89"/>
      <c r="H1024" s="89"/>
      <c r="I1024" s="89"/>
      <c r="J1024" s="89"/>
      <c r="K1024" s="89"/>
      <c r="L1024" s="89"/>
      <c r="M1024" s="89"/>
      <c r="N1024" s="89"/>
      <c r="O1024" s="89"/>
      <c r="P1024" s="89"/>
      <c r="Q1024" s="2"/>
      <c r="R1024" s="89"/>
    </row>
    <row r="1025" spans="5:18" s="82" customFormat="1" x14ac:dyDescent="0.25">
      <c r="E1025" s="89"/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  <c r="P1025" s="89"/>
      <c r="Q1025" s="2"/>
      <c r="R1025" s="89"/>
    </row>
    <row r="1026" spans="5:18" s="82" customFormat="1" x14ac:dyDescent="0.25">
      <c r="E1026" s="89"/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  <c r="P1026" s="89"/>
      <c r="Q1026" s="2"/>
      <c r="R1026" s="89"/>
    </row>
    <row r="1027" spans="5:18" s="82" customFormat="1" x14ac:dyDescent="0.25">
      <c r="E1027" s="89"/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  <c r="P1027" s="89"/>
      <c r="Q1027" s="2"/>
      <c r="R1027" s="89"/>
    </row>
    <row r="1028" spans="5:18" s="82" customFormat="1" x14ac:dyDescent="0.25">
      <c r="E1028" s="89"/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  <c r="P1028" s="89"/>
      <c r="Q1028" s="2"/>
      <c r="R1028" s="89"/>
    </row>
    <row r="1029" spans="5:18" s="82" customFormat="1" x14ac:dyDescent="0.25">
      <c r="E1029" s="89"/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  <c r="P1029" s="89"/>
      <c r="Q1029" s="2"/>
      <c r="R1029" s="89"/>
    </row>
    <row r="1030" spans="5:18" s="82" customFormat="1" x14ac:dyDescent="0.25">
      <c r="E1030" s="89"/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  <c r="P1030" s="89"/>
      <c r="Q1030" s="2"/>
      <c r="R1030" s="89"/>
    </row>
    <row r="1031" spans="5:18" s="82" customFormat="1" x14ac:dyDescent="0.25">
      <c r="E1031" s="89"/>
      <c r="F1031" s="89"/>
      <c r="G1031" s="89"/>
      <c r="H1031" s="89"/>
      <c r="I1031" s="89"/>
      <c r="J1031" s="89"/>
      <c r="K1031" s="89"/>
      <c r="L1031" s="89"/>
      <c r="M1031" s="89"/>
      <c r="N1031" s="89"/>
      <c r="O1031" s="89"/>
      <c r="P1031" s="89"/>
      <c r="Q1031" s="2"/>
      <c r="R1031" s="89"/>
    </row>
    <row r="1032" spans="5:18" s="82" customFormat="1" x14ac:dyDescent="0.25">
      <c r="E1032" s="89"/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  <c r="P1032" s="89"/>
      <c r="Q1032" s="2"/>
      <c r="R1032" s="89"/>
    </row>
    <row r="1033" spans="5:18" s="82" customFormat="1" x14ac:dyDescent="0.25">
      <c r="E1033" s="89"/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  <c r="P1033" s="89"/>
      <c r="Q1033" s="2"/>
      <c r="R1033" s="89"/>
    </row>
    <row r="1034" spans="5:18" s="82" customFormat="1" x14ac:dyDescent="0.25">
      <c r="E1034" s="89"/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  <c r="P1034" s="89"/>
      <c r="Q1034" s="2"/>
      <c r="R1034" s="89"/>
    </row>
    <row r="1035" spans="5:18" s="82" customFormat="1" x14ac:dyDescent="0.25">
      <c r="E1035" s="89"/>
      <c r="F1035" s="89"/>
      <c r="G1035" s="89"/>
      <c r="H1035" s="89"/>
      <c r="I1035" s="89"/>
      <c r="J1035" s="89"/>
      <c r="K1035" s="89"/>
      <c r="L1035" s="89"/>
      <c r="M1035" s="89"/>
      <c r="N1035" s="89"/>
      <c r="O1035" s="89"/>
      <c r="P1035" s="89"/>
      <c r="Q1035" s="2"/>
      <c r="R1035" s="89"/>
    </row>
    <row r="1036" spans="5:18" s="82" customFormat="1" x14ac:dyDescent="0.25">
      <c r="E1036" s="89"/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  <c r="P1036" s="89"/>
      <c r="Q1036" s="2"/>
      <c r="R1036" s="89"/>
    </row>
    <row r="1037" spans="5:18" s="82" customFormat="1" x14ac:dyDescent="0.25">
      <c r="E1037" s="89"/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  <c r="P1037" s="89"/>
      <c r="Q1037" s="2"/>
      <c r="R1037" s="89"/>
    </row>
    <row r="1038" spans="5:18" s="82" customFormat="1" x14ac:dyDescent="0.25">
      <c r="E1038" s="89"/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  <c r="P1038" s="89"/>
      <c r="Q1038" s="2"/>
      <c r="R1038" s="89"/>
    </row>
    <row r="1039" spans="5:18" s="82" customFormat="1" x14ac:dyDescent="0.25">
      <c r="E1039" s="89"/>
      <c r="F1039" s="89"/>
      <c r="G1039" s="89"/>
      <c r="H1039" s="89"/>
      <c r="I1039" s="89"/>
      <c r="J1039" s="89"/>
      <c r="K1039" s="89"/>
      <c r="L1039" s="89"/>
      <c r="M1039" s="89"/>
      <c r="N1039" s="89"/>
      <c r="O1039" s="89"/>
      <c r="P1039" s="89"/>
      <c r="Q1039" s="2"/>
      <c r="R1039" s="89"/>
    </row>
    <row r="1040" spans="5:18" s="82" customFormat="1" x14ac:dyDescent="0.25">
      <c r="E1040" s="89"/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  <c r="P1040" s="89"/>
      <c r="Q1040" s="2"/>
      <c r="R1040" s="89"/>
    </row>
    <row r="1041" spans="5:18" s="82" customFormat="1" x14ac:dyDescent="0.25">
      <c r="E1041" s="89"/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  <c r="P1041" s="89"/>
      <c r="Q1041" s="2"/>
      <c r="R1041" s="89"/>
    </row>
    <row r="1042" spans="5:18" s="82" customFormat="1" x14ac:dyDescent="0.25">
      <c r="E1042" s="89"/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  <c r="P1042" s="89"/>
      <c r="Q1042" s="2"/>
      <c r="R1042" s="89"/>
    </row>
    <row r="1043" spans="5:18" s="82" customFormat="1" x14ac:dyDescent="0.25">
      <c r="E1043" s="89"/>
      <c r="F1043" s="89"/>
      <c r="G1043" s="89"/>
      <c r="H1043" s="89"/>
      <c r="I1043" s="89"/>
      <c r="J1043" s="89"/>
      <c r="K1043" s="89"/>
      <c r="L1043" s="89"/>
      <c r="M1043" s="89"/>
      <c r="N1043" s="89"/>
      <c r="O1043" s="89"/>
      <c r="P1043" s="89"/>
      <c r="Q1043" s="2"/>
      <c r="R1043" s="89"/>
    </row>
    <row r="1044" spans="5:18" s="82" customFormat="1" x14ac:dyDescent="0.25">
      <c r="E1044" s="89"/>
      <c r="F1044" s="89"/>
      <c r="G1044" s="89"/>
      <c r="H1044" s="89"/>
      <c r="I1044" s="89"/>
      <c r="J1044" s="89"/>
      <c r="K1044" s="89"/>
      <c r="L1044" s="89"/>
      <c r="M1044" s="89"/>
      <c r="N1044" s="89"/>
      <c r="O1044" s="89"/>
      <c r="P1044" s="89"/>
      <c r="Q1044" s="2"/>
      <c r="R1044" s="89"/>
    </row>
    <row r="1045" spans="5:18" s="82" customFormat="1" x14ac:dyDescent="0.25">
      <c r="E1045" s="89"/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  <c r="P1045" s="89"/>
      <c r="Q1045" s="2"/>
      <c r="R1045" s="89"/>
    </row>
    <row r="1046" spans="5:18" s="82" customFormat="1" x14ac:dyDescent="0.25">
      <c r="E1046" s="89"/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  <c r="P1046" s="89"/>
      <c r="Q1046" s="2"/>
      <c r="R1046" s="89"/>
    </row>
    <row r="1047" spans="5:18" s="82" customFormat="1" x14ac:dyDescent="0.25">
      <c r="E1047" s="89"/>
      <c r="F1047" s="89"/>
      <c r="G1047" s="89"/>
      <c r="H1047" s="89"/>
      <c r="I1047" s="89"/>
      <c r="J1047" s="89"/>
      <c r="K1047" s="89"/>
      <c r="L1047" s="89"/>
      <c r="M1047" s="89"/>
      <c r="N1047" s="89"/>
      <c r="O1047" s="89"/>
      <c r="P1047" s="89"/>
      <c r="Q1047" s="2"/>
      <c r="R1047" s="89"/>
    </row>
    <row r="1048" spans="5:18" s="82" customFormat="1" x14ac:dyDescent="0.25">
      <c r="E1048" s="89"/>
      <c r="F1048" s="89"/>
      <c r="G1048" s="89"/>
      <c r="H1048" s="89"/>
      <c r="I1048" s="89"/>
      <c r="J1048" s="89"/>
      <c r="K1048" s="89"/>
      <c r="L1048" s="89"/>
      <c r="M1048" s="89"/>
      <c r="N1048" s="89"/>
      <c r="O1048" s="89"/>
      <c r="P1048" s="89"/>
      <c r="Q1048" s="2"/>
      <c r="R1048" s="89"/>
    </row>
    <row r="1049" spans="5:18" s="82" customFormat="1" x14ac:dyDescent="0.25">
      <c r="E1049" s="89"/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  <c r="P1049" s="89"/>
      <c r="Q1049" s="2"/>
      <c r="R1049" s="89"/>
    </row>
    <row r="1050" spans="5:18" s="82" customFormat="1" x14ac:dyDescent="0.25">
      <c r="E1050" s="89"/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  <c r="P1050" s="89"/>
      <c r="Q1050" s="2"/>
      <c r="R1050" s="89"/>
    </row>
    <row r="1051" spans="5:18" s="82" customFormat="1" x14ac:dyDescent="0.25">
      <c r="E1051" s="89"/>
      <c r="F1051" s="89"/>
      <c r="G1051" s="89"/>
      <c r="H1051" s="89"/>
      <c r="I1051" s="89"/>
      <c r="J1051" s="89"/>
      <c r="K1051" s="89"/>
      <c r="L1051" s="89"/>
      <c r="M1051" s="89"/>
      <c r="N1051" s="89"/>
      <c r="O1051" s="89"/>
      <c r="P1051" s="89"/>
      <c r="Q1051" s="2"/>
      <c r="R1051" s="89"/>
    </row>
    <row r="1052" spans="5:18" s="82" customFormat="1" x14ac:dyDescent="0.25">
      <c r="E1052" s="89"/>
      <c r="F1052" s="89"/>
      <c r="G1052" s="89"/>
      <c r="H1052" s="89"/>
      <c r="I1052" s="89"/>
      <c r="J1052" s="89"/>
      <c r="K1052" s="89"/>
      <c r="L1052" s="89"/>
      <c r="M1052" s="89"/>
      <c r="N1052" s="89"/>
      <c r="O1052" s="89"/>
      <c r="P1052" s="89"/>
      <c r="Q1052" s="2"/>
      <c r="R1052" s="89"/>
    </row>
    <row r="1053" spans="5:18" s="82" customFormat="1" x14ac:dyDescent="0.25">
      <c r="E1053" s="89"/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  <c r="P1053" s="89"/>
      <c r="Q1053" s="2"/>
      <c r="R1053" s="89"/>
    </row>
    <row r="1054" spans="5:18" s="82" customFormat="1" x14ac:dyDescent="0.25">
      <c r="E1054" s="89"/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  <c r="P1054" s="89"/>
      <c r="Q1054" s="2"/>
      <c r="R1054" s="89"/>
    </row>
    <row r="1055" spans="5:18" s="82" customFormat="1" x14ac:dyDescent="0.25">
      <c r="E1055" s="89"/>
      <c r="F1055" s="89"/>
      <c r="G1055" s="89"/>
      <c r="H1055" s="89"/>
      <c r="I1055" s="89"/>
      <c r="J1055" s="89"/>
      <c r="K1055" s="89"/>
      <c r="L1055" s="89"/>
      <c r="M1055" s="89"/>
      <c r="N1055" s="89"/>
      <c r="O1055" s="89"/>
      <c r="P1055" s="89"/>
      <c r="Q1055" s="2"/>
      <c r="R1055" s="89"/>
    </row>
    <row r="1056" spans="5:18" s="82" customFormat="1" x14ac:dyDescent="0.25">
      <c r="E1056" s="89"/>
      <c r="F1056" s="89"/>
      <c r="G1056" s="89"/>
      <c r="H1056" s="89"/>
      <c r="I1056" s="89"/>
      <c r="J1056" s="89"/>
      <c r="K1056" s="89"/>
      <c r="L1056" s="89"/>
      <c r="M1056" s="89"/>
      <c r="N1056" s="89"/>
      <c r="O1056" s="89"/>
      <c r="P1056" s="89"/>
      <c r="Q1056" s="2"/>
      <c r="R1056" s="89"/>
    </row>
    <row r="1057" spans="5:18" s="82" customFormat="1" x14ac:dyDescent="0.25">
      <c r="E1057" s="89"/>
      <c r="F1057" s="89"/>
      <c r="G1057" s="89"/>
      <c r="H1057" s="89"/>
      <c r="I1057" s="89"/>
      <c r="J1057" s="89"/>
      <c r="K1057" s="89"/>
      <c r="L1057" s="89"/>
      <c r="M1057" s="89"/>
      <c r="N1057" s="89"/>
      <c r="O1057" s="89"/>
      <c r="P1057" s="89"/>
      <c r="Q1057" s="2"/>
      <c r="R1057" s="89"/>
    </row>
    <row r="1058" spans="5:18" s="82" customFormat="1" x14ac:dyDescent="0.25">
      <c r="E1058" s="89"/>
      <c r="F1058" s="89"/>
      <c r="G1058" s="89"/>
      <c r="H1058" s="89"/>
      <c r="I1058" s="89"/>
      <c r="J1058" s="89"/>
      <c r="K1058" s="89"/>
      <c r="L1058" s="89"/>
      <c r="M1058" s="89"/>
      <c r="N1058" s="89"/>
      <c r="O1058" s="89"/>
      <c r="P1058" s="89"/>
      <c r="Q1058" s="2"/>
      <c r="R1058" s="89"/>
    </row>
    <row r="1059" spans="5:18" s="82" customFormat="1" x14ac:dyDescent="0.25">
      <c r="E1059" s="89"/>
      <c r="F1059" s="89"/>
      <c r="G1059" s="89"/>
      <c r="H1059" s="89"/>
      <c r="I1059" s="89"/>
      <c r="J1059" s="89"/>
      <c r="K1059" s="89"/>
      <c r="L1059" s="89"/>
      <c r="M1059" s="89"/>
      <c r="N1059" s="89"/>
      <c r="O1059" s="89"/>
      <c r="P1059" s="89"/>
      <c r="Q1059" s="2"/>
      <c r="R1059" s="89"/>
    </row>
    <row r="1060" spans="5:18" s="82" customFormat="1" x14ac:dyDescent="0.25">
      <c r="E1060" s="89"/>
      <c r="F1060" s="89"/>
      <c r="G1060" s="89"/>
      <c r="H1060" s="89"/>
      <c r="I1060" s="89"/>
      <c r="J1060" s="89"/>
      <c r="K1060" s="89"/>
      <c r="L1060" s="89"/>
      <c r="M1060" s="89"/>
      <c r="N1060" s="89"/>
      <c r="O1060" s="89"/>
      <c r="P1060" s="89"/>
      <c r="Q1060" s="2"/>
      <c r="R1060" s="89"/>
    </row>
    <row r="1061" spans="5:18" s="82" customFormat="1" x14ac:dyDescent="0.25">
      <c r="E1061" s="89"/>
      <c r="F1061" s="89"/>
      <c r="G1061" s="89"/>
      <c r="H1061" s="89"/>
      <c r="I1061" s="89"/>
      <c r="J1061" s="89"/>
      <c r="K1061" s="89"/>
      <c r="L1061" s="89"/>
      <c r="M1061" s="89"/>
      <c r="N1061" s="89"/>
      <c r="O1061" s="89"/>
      <c r="P1061" s="89"/>
      <c r="Q1061" s="2"/>
      <c r="R1061" s="89"/>
    </row>
    <row r="1062" spans="5:18" s="82" customFormat="1" x14ac:dyDescent="0.25">
      <c r="E1062" s="89"/>
      <c r="F1062" s="89"/>
      <c r="G1062" s="89"/>
      <c r="H1062" s="89"/>
      <c r="I1062" s="89"/>
      <c r="J1062" s="89"/>
      <c r="K1062" s="89"/>
      <c r="L1062" s="89"/>
      <c r="M1062" s="89"/>
      <c r="N1062" s="89"/>
      <c r="O1062" s="89"/>
      <c r="P1062" s="89"/>
      <c r="Q1062" s="2"/>
      <c r="R1062" s="89"/>
    </row>
    <row r="1063" spans="5:18" s="82" customFormat="1" x14ac:dyDescent="0.25">
      <c r="E1063" s="89"/>
      <c r="F1063" s="89"/>
      <c r="G1063" s="89"/>
      <c r="H1063" s="89"/>
      <c r="I1063" s="89"/>
      <c r="J1063" s="89"/>
      <c r="K1063" s="89"/>
      <c r="L1063" s="89"/>
      <c r="M1063" s="89"/>
      <c r="N1063" s="89"/>
      <c r="O1063" s="89"/>
      <c r="P1063" s="89"/>
      <c r="Q1063" s="2"/>
      <c r="R1063" s="89"/>
    </row>
    <row r="1064" spans="5:18" s="82" customFormat="1" x14ac:dyDescent="0.25">
      <c r="E1064" s="89"/>
      <c r="F1064" s="89"/>
      <c r="G1064" s="89"/>
      <c r="H1064" s="89"/>
      <c r="I1064" s="89"/>
      <c r="J1064" s="89"/>
      <c r="K1064" s="89"/>
      <c r="L1064" s="89"/>
      <c r="M1064" s="89"/>
      <c r="N1064" s="89"/>
      <c r="O1064" s="89"/>
      <c r="P1064" s="89"/>
      <c r="Q1064" s="2"/>
      <c r="R1064" s="89"/>
    </row>
    <row r="1065" spans="5:18" s="82" customFormat="1" x14ac:dyDescent="0.25">
      <c r="E1065" s="89"/>
      <c r="F1065" s="89"/>
      <c r="G1065" s="89"/>
      <c r="H1065" s="89"/>
      <c r="I1065" s="89"/>
      <c r="J1065" s="89"/>
      <c r="K1065" s="89"/>
      <c r="L1065" s="89"/>
      <c r="M1065" s="89"/>
      <c r="N1065" s="89"/>
      <c r="O1065" s="89"/>
      <c r="P1065" s="89"/>
      <c r="Q1065" s="2"/>
      <c r="R1065" s="89"/>
    </row>
    <row r="1066" spans="5:18" s="82" customFormat="1" x14ac:dyDescent="0.25">
      <c r="E1066" s="89"/>
      <c r="F1066" s="89"/>
      <c r="G1066" s="89"/>
      <c r="H1066" s="89"/>
      <c r="I1066" s="89"/>
      <c r="J1066" s="89"/>
      <c r="K1066" s="89"/>
      <c r="L1066" s="89"/>
      <c r="M1066" s="89"/>
      <c r="N1066" s="89"/>
      <c r="O1066" s="89"/>
      <c r="P1066" s="89"/>
      <c r="Q1066" s="2"/>
      <c r="R1066" s="89"/>
    </row>
    <row r="1067" spans="5:18" s="82" customFormat="1" x14ac:dyDescent="0.25">
      <c r="E1067" s="89"/>
      <c r="F1067" s="89"/>
      <c r="G1067" s="89"/>
      <c r="H1067" s="89"/>
      <c r="I1067" s="89"/>
      <c r="J1067" s="89"/>
      <c r="K1067" s="89"/>
      <c r="L1067" s="89"/>
      <c r="M1067" s="89"/>
      <c r="N1067" s="89"/>
      <c r="O1067" s="89"/>
      <c r="P1067" s="89"/>
      <c r="Q1067" s="2"/>
      <c r="R1067" s="89"/>
    </row>
    <row r="1068" spans="5:18" s="82" customFormat="1" x14ac:dyDescent="0.25">
      <c r="E1068" s="89"/>
      <c r="F1068" s="89"/>
      <c r="G1068" s="89"/>
      <c r="H1068" s="89"/>
      <c r="I1068" s="89"/>
      <c r="J1068" s="89"/>
      <c r="K1068" s="89"/>
      <c r="L1068" s="89"/>
      <c r="M1068" s="89"/>
      <c r="N1068" s="89"/>
      <c r="O1068" s="89"/>
      <c r="P1068" s="89"/>
      <c r="Q1068" s="2"/>
      <c r="R1068" s="89"/>
    </row>
    <row r="1069" spans="5:18" s="82" customFormat="1" x14ac:dyDescent="0.25">
      <c r="E1069" s="89"/>
      <c r="F1069" s="89"/>
      <c r="G1069" s="89"/>
      <c r="H1069" s="89"/>
      <c r="I1069" s="89"/>
      <c r="J1069" s="89"/>
      <c r="K1069" s="89"/>
      <c r="L1069" s="89"/>
      <c r="M1069" s="89"/>
      <c r="N1069" s="89"/>
      <c r="O1069" s="89"/>
      <c r="P1069" s="89"/>
      <c r="Q1069" s="2"/>
      <c r="R1069" s="89"/>
    </row>
    <row r="1070" spans="5:18" s="82" customFormat="1" x14ac:dyDescent="0.25">
      <c r="E1070" s="89"/>
      <c r="F1070" s="89"/>
      <c r="G1070" s="89"/>
      <c r="H1070" s="89"/>
      <c r="I1070" s="89"/>
      <c r="J1070" s="89"/>
      <c r="K1070" s="89"/>
      <c r="L1070" s="89"/>
      <c r="M1070" s="89"/>
      <c r="N1070" s="89"/>
      <c r="O1070" s="89"/>
      <c r="P1070" s="89"/>
      <c r="Q1070" s="2"/>
      <c r="R1070" s="89"/>
    </row>
    <row r="1071" spans="5:18" s="82" customFormat="1" x14ac:dyDescent="0.25">
      <c r="E1071" s="89"/>
      <c r="F1071" s="89"/>
      <c r="G1071" s="89"/>
      <c r="H1071" s="89"/>
      <c r="I1071" s="89"/>
      <c r="J1071" s="89"/>
      <c r="K1071" s="89"/>
      <c r="L1071" s="89"/>
      <c r="M1071" s="89"/>
      <c r="N1071" s="89"/>
      <c r="O1071" s="89"/>
      <c r="P1071" s="89"/>
      <c r="Q1071" s="2"/>
      <c r="R1071" s="89"/>
    </row>
    <row r="1072" spans="5:18" s="82" customFormat="1" x14ac:dyDescent="0.25">
      <c r="E1072" s="89"/>
      <c r="F1072" s="89"/>
      <c r="G1072" s="89"/>
      <c r="H1072" s="89"/>
      <c r="I1072" s="89"/>
      <c r="J1072" s="89"/>
      <c r="K1072" s="89"/>
      <c r="L1072" s="89"/>
      <c r="M1072" s="89"/>
      <c r="N1072" s="89"/>
      <c r="O1072" s="89"/>
      <c r="P1072" s="89"/>
      <c r="Q1072" s="2"/>
      <c r="R1072" s="89"/>
    </row>
    <row r="1073" spans="2:21" s="82" customFormat="1" x14ac:dyDescent="0.25">
      <c r="E1073" s="89"/>
      <c r="F1073" s="89"/>
      <c r="G1073" s="89"/>
      <c r="H1073" s="89"/>
      <c r="I1073" s="89"/>
      <c r="J1073" s="89"/>
      <c r="K1073" s="89"/>
      <c r="L1073" s="89"/>
      <c r="M1073" s="89"/>
      <c r="N1073" s="89"/>
      <c r="O1073" s="89"/>
      <c r="P1073" s="89"/>
      <c r="Q1073" s="2"/>
      <c r="R1073" s="89"/>
    </row>
    <row r="1074" spans="2:21" s="82" customFormat="1" x14ac:dyDescent="0.25">
      <c r="E1074" s="89"/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  <c r="P1074" s="89"/>
      <c r="Q1074" s="2"/>
      <c r="R1074" s="89"/>
    </row>
    <row r="1075" spans="2:21" s="82" customFormat="1" x14ac:dyDescent="0.25">
      <c r="E1075" s="89"/>
      <c r="F1075" s="89"/>
      <c r="G1075" s="89"/>
      <c r="H1075" s="89"/>
      <c r="I1075" s="89"/>
      <c r="J1075" s="89"/>
      <c r="K1075" s="89"/>
      <c r="L1075" s="89"/>
      <c r="M1075" s="89"/>
      <c r="N1075" s="89"/>
      <c r="O1075" s="89"/>
      <c r="P1075" s="89"/>
      <c r="Q1075" s="2"/>
      <c r="R1075" s="89"/>
    </row>
    <row r="1076" spans="2:21" s="82" customFormat="1" x14ac:dyDescent="0.25">
      <c r="E1076" s="89"/>
      <c r="F1076" s="89"/>
      <c r="G1076" s="89"/>
      <c r="H1076" s="89"/>
      <c r="I1076" s="89"/>
      <c r="J1076" s="89"/>
      <c r="K1076" s="89"/>
      <c r="L1076" s="89"/>
      <c r="M1076" s="89"/>
      <c r="N1076" s="89"/>
      <c r="O1076" s="89"/>
      <c r="P1076" s="89"/>
      <c r="Q1076" s="2"/>
      <c r="R1076" s="89"/>
    </row>
    <row r="1077" spans="2:21" s="82" customFormat="1" x14ac:dyDescent="0.25">
      <c r="E1077" s="89"/>
      <c r="F1077" s="89"/>
      <c r="G1077" s="89"/>
      <c r="H1077" s="89"/>
      <c r="I1077" s="89"/>
      <c r="J1077" s="89"/>
      <c r="K1077" s="89"/>
      <c r="L1077" s="89"/>
      <c r="M1077" s="89"/>
      <c r="N1077" s="89"/>
      <c r="O1077" s="89"/>
      <c r="P1077" s="89"/>
      <c r="Q1077" s="2"/>
      <c r="R1077" s="89"/>
    </row>
    <row r="1078" spans="2:21" s="82" customFormat="1" x14ac:dyDescent="0.25">
      <c r="E1078" s="89"/>
      <c r="F1078" s="89"/>
      <c r="G1078" s="89"/>
      <c r="H1078" s="89"/>
      <c r="I1078" s="89"/>
      <c r="J1078" s="89"/>
      <c r="K1078" s="89"/>
      <c r="L1078" s="89"/>
      <c r="M1078" s="89"/>
      <c r="N1078" s="89"/>
      <c r="O1078" s="89"/>
      <c r="P1078" s="89"/>
      <c r="Q1078" s="2"/>
      <c r="R1078" s="89"/>
    </row>
    <row r="1079" spans="2:21" s="82" customFormat="1" x14ac:dyDescent="0.25">
      <c r="E1079" s="89"/>
      <c r="F1079" s="89"/>
      <c r="G1079" s="89"/>
      <c r="H1079" s="89"/>
      <c r="I1079" s="89"/>
      <c r="J1079" s="89"/>
      <c r="K1079" s="89"/>
      <c r="L1079" s="89"/>
      <c r="M1079" s="89"/>
      <c r="N1079" s="89"/>
      <c r="O1079" s="89"/>
      <c r="P1079" s="89"/>
      <c r="Q1079" s="2"/>
      <c r="R1079" s="89"/>
    </row>
    <row r="1080" spans="2:21" x14ac:dyDescent="0.25">
      <c r="S1080" s="82"/>
      <c r="U1080" s="119"/>
    </row>
    <row r="1081" spans="2:21" x14ac:dyDescent="0.25">
      <c r="S1081" s="82"/>
      <c r="U1081" s="119"/>
    </row>
    <row r="1082" spans="2:21" x14ac:dyDescent="0.25">
      <c r="S1082" s="82"/>
      <c r="U1082" s="119"/>
    </row>
    <row r="1083" spans="2:21" x14ac:dyDescent="0.25">
      <c r="B1083" s="119"/>
      <c r="C1083" s="119"/>
      <c r="D1083" s="119"/>
      <c r="E1083" s="119"/>
      <c r="F1083" s="119"/>
      <c r="G1083" s="119"/>
      <c r="H1083" s="119"/>
      <c r="I1083" s="119"/>
      <c r="J1083" s="119"/>
      <c r="K1083" s="119"/>
      <c r="L1083" s="119"/>
      <c r="M1083" s="119"/>
      <c r="N1083" s="119"/>
      <c r="O1083" s="119"/>
      <c r="P1083" s="119"/>
      <c r="Q1083" s="120"/>
      <c r="R1083" s="119"/>
      <c r="S1083" s="82"/>
      <c r="T1083" s="119"/>
      <c r="U1083" s="119"/>
    </row>
    <row r="1084" spans="2:21" x14ac:dyDescent="0.25">
      <c r="B1084" s="119"/>
      <c r="C1084" s="119"/>
      <c r="D1084" s="119"/>
      <c r="E1084" s="119"/>
      <c r="F1084" s="119"/>
      <c r="G1084" s="119"/>
      <c r="H1084" s="119"/>
      <c r="I1084" s="119"/>
      <c r="J1084" s="119"/>
      <c r="K1084" s="119"/>
      <c r="L1084" s="119"/>
      <c r="M1084" s="119"/>
      <c r="N1084" s="119"/>
      <c r="O1084" s="119"/>
      <c r="P1084" s="119"/>
      <c r="Q1084" s="120"/>
      <c r="R1084" s="119"/>
      <c r="S1084" s="82"/>
      <c r="T1084" s="119"/>
      <c r="U1084" s="119"/>
    </row>
    <row r="1085" spans="2:21" x14ac:dyDescent="0.25">
      <c r="B1085" s="119"/>
      <c r="C1085" s="119"/>
      <c r="D1085" s="119"/>
      <c r="E1085" s="119"/>
      <c r="F1085" s="119"/>
      <c r="G1085" s="119"/>
      <c r="H1085" s="119"/>
      <c r="I1085" s="119"/>
      <c r="J1085" s="119"/>
      <c r="K1085" s="119"/>
      <c r="L1085" s="119"/>
      <c r="M1085" s="119"/>
      <c r="N1085" s="119"/>
      <c r="O1085" s="119"/>
      <c r="P1085" s="119"/>
      <c r="Q1085" s="120"/>
      <c r="R1085" s="119"/>
      <c r="S1085" s="82"/>
      <c r="T1085" s="119"/>
      <c r="U1085" s="119"/>
    </row>
    <row r="1086" spans="2:21" x14ac:dyDescent="0.25">
      <c r="B1086" s="119"/>
      <c r="C1086" s="119"/>
      <c r="D1086" s="119"/>
      <c r="E1086" s="119"/>
      <c r="F1086" s="119"/>
      <c r="G1086" s="119"/>
      <c r="H1086" s="119"/>
      <c r="I1086" s="119"/>
      <c r="J1086" s="119"/>
      <c r="K1086" s="119"/>
      <c r="L1086" s="119"/>
      <c r="M1086" s="119"/>
      <c r="N1086" s="119"/>
      <c r="O1086" s="119"/>
      <c r="P1086" s="119"/>
      <c r="Q1086" s="120"/>
      <c r="R1086" s="119"/>
      <c r="S1086" s="82"/>
      <c r="T1086" s="119"/>
      <c r="U1086" s="119"/>
    </row>
    <row r="1087" spans="2:21" x14ac:dyDescent="0.25">
      <c r="B1087" s="119"/>
      <c r="C1087" s="119"/>
      <c r="D1087" s="119"/>
      <c r="E1087" s="119"/>
      <c r="F1087" s="119"/>
      <c r="G1087" s="119"/>
      <c r="H1087" s="119"/>
      <c r="I1087" s="119"/>
      <c r="J1087" s="119"/>
      <c r="K1087" s="119"/>
      <c r="L1087" s="119"/>
      <c r="M1087" s="119"/>
      <c r="N1087" s="119"/>
      <c r="O1087" s="119"/>
      <c r="P1087" s="119"/>
      <c r="Q1087" s="120"/>
      <c r="R1087" s="119"/>
      <c r="S1087" s="82"/>
      <c r="T1087" s="119"/>
      <c r="U1087" s="119"/>
    </row>
    <row r="1088" spans="2:21" x14ac:dyDescent="0.25">
      <c r="B1088" s="119"/>
      <c r="C1088" s="119"/>
      <c r="D1088" s="119"/>
      <c r="E1088" s="119"/>
      <c r="F1088" s="119"/>
      <c r="G1088" s="119"/>
      <c r="H1088" s="119"/>
      <c r="I1088" s="119"/>
      <c r="J1088" s="119"/>
      <c r="K1088" s="119"/>
      <c r="L1088" s="119"/>
      <c r="M1088" s="119"/>
      <c r="N1088" s="119"/>
      <c r="O1088" s="119"/>
      <c r="P1088" s="119"/>
      <c r="Q1088" s="120"/>
      <c r="R1088" s="119"/>
      <c r="S1088" s="82"/>
      <c r="T1088" s="119"/>
      <c r="U1088" s="119"/>
    </row>
    <row r="1089" spans="17:19" s="119" customFormat="1" x14ac:dyDescent="0.25">
      <c r="Q1089" s="120"/>
      <c r="S1089" s="82"/>
    </row>
    <row r="1090" spans="17:19" s="119" customFormat="1" x14ac:dyDescent="0.25">
      <c r="Q1090" s="120"/>
      <c r="S1090" s="82"/>
    </row>
    <row r="1091" spans="17:19" s="119" customFormat="1" x14ac:dyDescent="0.25">
      <c r="Q1091" s="120"/>
      <c r="S1091" s="82"/>
    </row>
    <row r="1092" spans="17:19" s="119" customFormat="1" x14ac:dyDescent="0.25">
      <c r="Q1092" s="120"/>
      <c r="S1092" s="82"/>
    </row>
    <row r="1093" spans="17:19" s="119" customFormat="1" x14ac:dyDescent="0.25">
      <c r="Q1093" s="120"/>
      <c r="S1093" s="82"/>
    </row>
    <row r="1094" spans="17:19" s="119" customFormat="1" x14ac:dyDescent="0.25">
      <c r="Q1094" s="120"/>
      <c r="S1094" s="82"/>
    </row>
    <row r="1095" spans="17:19" s="119" customFormat="1" x14ac:dyDescent="0.25">
      <c r="Q1095" s="120"/>
      <c r="S1095" s="82"/>
    </row>
    <row r="1096" spans="17:19" s="119" customFormat="1" x14ac:dyDescent="0.25">
      <c r="Q1096" s="120"/>
      <c r="S1096" s="82"/>
    </row>
    <row r="1097" spans="17:19" s="119" customFormat="1" x14ac:dyDescent="0.25">
      <c r="Q1097" s="120"/>
      <c r="S1097" s="82"/>
    </row>
    <row r="1098" spans="17:19" s="119" customFormat="1" x14ac:dyDescent="0.25">
      <c r="Q1098" s="120"/>
      <c r="S1098" s="82"/>
    </row>
    <row r="1099" spans="17:19" s="119" customFormat="1" x14ac:dyDescent="0.25">
      <c r="Q1099" s="120"/>
      <c r="S1099" s="82"/>
    </row>
    <row r="1100" spans="17:19" s="119" customFormat="1" x14ac:dyDescent="0.25">
      <c r="Q1100" s="120"/>
      <c r="S1100" s="82"/>
    </row>
    <row r="1101" spans="17:19" s="119" customFormat="1" x14ac:dyDescent="0.25">
      <c r="Q1101" s="120"/>
      <c r="S1101" s="82"/>
    </row>
    <row r="1102" spans="17:19" s="119" customFormat="1" x14ac:dyDescent="0.25">
      <c r="Q1102" s="120"/>
      <c r="S1102" s="82"/>
    </row>
    <row r="1103" spans="17:19" s="119" customFormat="1" x14ac:dyDescent="0.25">
      <c r="Q1103" s="120"/>
      <c r="S1103" s="82"/>
    </row>
    <row r="1104" spans="17:19" s="119" customFormat="1" x14ac:dyDescent="0.25">
      <c r="Q1104" s="120"/>
      <c r="S1104" s="82"/>
    </row>
    <row r="1105" spans="2:21" x14ac:dyDescent="0.25">
      <c r="B1105" s="119"/>
      <c r="C1105" s="119"/>
      <c r="D1105" s="119"/>
      <c r="E1105" s="119"/>
      <c r="F1105" s="119"/>
      <c r="G1105" s="119"/>
      <c r="H1105" s="119"/>
      <c r="I1105" s="119"/>
      <c r="J1105" s="119"/>
      <c r="K1105" s="119"/>
      <c r="L1105" s="119"/>
      <c r="M1105" s="119"/>
      <c r="N1105" s="119"/>
      <c r="O1105" s="119"/>
      <c r="P1105" s="119"/>
      <c r="Q1105" s="120"/>
      <c r="R1105" s="119"/>
      <c r="S1105" s="82"/>
      <c r="T1105" s="119"/>
      <c r="U1105" s="119"/>
    </row>
    <row r="1106" spans="2:21" x14ac:dyDescent="0.25">
      <c r="B1106" s="119"/>
      <c r="C1106" s="119"/>
      <c r="D1106" s="119"/>
      <c r="E1106" s="119"/>
      <c r="F1106" s="119"/>
      <c r="G1106" s="119"/>
      <c r="H1106" s="119"/>
      <c r="I1106" s="119"/>
      <c r="J1106" s="119"/>
      <c r="K1106" s="119"/>
      <c r="L1106" s="119"/>
      <c r="M1106" s="119"/>
      <c r="N1106" s="119"/>
      <c r="O1106" s="119"/>
      <c r="P1106" s="119"/>
      <c r="Q1106" s="120"/>
      <c r="R1106" s="119"/>
      <c r="S1106" s="82"/>
      <c r="T1106" s="119"/>
      <c r="U1106" s="119"/>
    </row>
    <row r="1107" spans="2:21" x14ac:dyDescent="0.25">
      <c r="B1107" s="119"/>
      <c r="C1107" s="119"/>
      <c r="D1107" s="119"/>
      <c r="E1107" s="119"/>
      <c r="F1107" s="119"/>
      <c r="G1107" s="119"/>
      <c r="H1107" s="119"/>
      <c r="I1107" s="119"/>
      <c r="J1107" s="119"/>
      <c r="K1107" s="119"/>
      <c r="L1107" s="119"/>
      <c r="M1107" s="119"/>
      <c r="N1107" s="119"/>
      <c r="O1107" s="119"/>
      <c r="P1107" s="119"/>
      <c r="Q1107" s="120"/>
      <c r="R1107" s="119"/>
      <c r="S1107" s="82"/>
      <c r="T1107" s="119"/>
      <c r="U1107" s="119"/>
    </row>
    <row r="1108" spans="2:21" x14ac:dyDescent="0.25">
      <c r="B1108" s="119"/>
      <c r="C1108" s="119"/>
      <c r="D1108" s="119"/>
      <c r="E1108" s="119"/>
      <c r="F1108" s="119"/>
      <c r="G1108" s="119"/>
      <c r="H1108" s="119"/>
      <c r="I1108" s="119"/>
      <c r="J1108" s="119"/>
      <c r="K1108" s="119"/>
      <c r="L1108" s="119"/>
      <c r="M1108" s="119"/>
      <c r="N1108" s="119"/>
      <c r="O1108" s="119"/>
      <c r="P1108" s="119"/>
      <c r="Q1108" s="120"/>
      <c r="R1108" s="119"/>
      <c r="T1108" s="119"/>
      <c r="U1108" s="119"/>
    </row>
    <row r="1109" spans="2:21" x14ac:dyDescent="0.25">
      <c r="B1109" s="119"/>
      <c r="C1109" s="119"/>
      <c r="D1109" s="119"/>
      <c r="E1109" s="119"/>
      <c r="F1109" s="119"/>
      <c r="G1109" s="119"/>
      <c r="H1109" s="119"/>
      <c r="I1109" s="119"/>
      <c r="J1109" s="119"/>
      <c r="K1109" s="119"/>
      <c r="L1109" s="119"/>
      <c r="M1109" s="119"/>
      <c r="N1109" s="119"/>
      <c r="O1109" s="119"/>
      <c r="P1109" s="119"/>
      <c r="Q1109" s="120"/>
      <c r="R1109" s="119"/>
      <c r="T1109" s="119"/>
      <c r="U1109" s="119"/>
    </row>
  </sheetData>
  <mergeCells count="3">
    <mergeCell ref="B2:S2"/>
    <mergeCell ref="G877:L877"/>
    <mergeCell ref="B884:I884"/>
  </mergeCells>
  <dataValidations count="1">
    <dataValidation type="whole" operator="greaterThanOrEqual" allowBlank="1" showInputMessage="1" showErrorMessage="1" errorTitle="Atención" error="Por favor ingrese valores enteros" sqref="E699:L703 E859:L868 N859:O868 N201:O291 N699:N703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GN 3-2022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2022-11-29T16:07:39Z</dcterms:created>
  <dcterms:modified xsi:type="dcterms:W3CDTF">2022-12-06T18:55:05Z</dcterms:modified>
</cp:coreProperties>
</file>