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hidePivotFieldList="1" defaultThemeVersion="166925"/>
  <mc:AlternateContent xmlns:mc="http://schemas.openxmlformats.org/markup-compatibility/2006">
    <mc:Choice Requires="x15">
      <x15ac:absPath xmlns:x15ac="http://schemas.microsoft.com/office/spreadsheetml/2010/11/ac" url="E:\2023\PLAN DE ACCION\PLAN ANTICORRUPCION 2023\"/>
    </mc:Choice>
  </mc:AlternateContent>
  <xr:revisionPtr revIDLastSave="0" documentId="8_{0B90B3AC-714D-4143-8C72-0F89E697754F}" xr6:coauthVersionLast="47" xr6:coauthVersionMax="47" xr10:uidLastSave="{00000000-0000-0000-0000-000000000000}"/>
  <bookViews>
    <workbookView xWindow="-120" yWindow="-120" windowWidth="29040" windowHeight="15720" xr2:uid="{00000000-000D-0000-FFFF-FFFF00000000}"/>
  </bookViews>
  <sheets>
    <sheet name="Misionales" sheetId="2" r:id="rId1"/>
    <sheet name="Procesos de apoyo" sheetId="11" r:id="rId2"/>
  </sheets>
  <definedNames>
    <definedName name="_xlnm._FilterDatabase" localSheetId="1" hidden="1">'Procesos de apoyo'!$O$1:$O$47</definedName>
    <definedName name="_xlnm.Print_Area" localSheetId="1">'Procesos de apoyo'!$A$1:$Q$141</definedName>
    <definedName name="AREA01">#REF!</definedName>
    <definedName name="AREA02">#REF!</definedName>
    <definedName name="AREA03">#REF!</definedName>
    <definedName name="AREA04">#REF!</definedName>
    <definedName name="AREA05">#REF!</definedName>
    <definedName name="AREA06">#REF!</definedName>
    <definedName name="AREA07">#REF!</definedName>
    <definedName name="AREA08">#REF!</definedName>
    <definedName name="AREA09">#REF!</definedName>
    <definedName name="AREA10">#REF!</definedName>
    <definedName name="AREA11">#REF!</definedName>
    <definedName name="AREA12">#REF!</definedName>
    <definedName name="AREA13">#REF!</definedName>
    <definedName name="AREA14">#REF!</definedName>
    <definedName name="AREA15">#REF!</definedName>
    <definedName name="AREA1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11" l="1"/>
  <c r="T32" i="11"/>
  <c r="T33" i="11"/>
  <c r="T34" i="11"/>
  <c r="T35" i="11"/>
  <c r="T36" i="11"/>
  <c r="T37" i="11"/>
  <c r="T17" i="11"/>
  <c r="T18" i="11"/>
  <c r="T19" i="11"/>
  <c r="T20" i="11"/>
  <c r="T21" i="11"/>
  <c r="T22" i="11"/>
  <c r="T23" i="11"/>
  <c r="T24" i="11"/>
  <c r="T25" i="11"/>
  <c r="T26" i="11"/>
  <c r="T27" i="11"/>
  <c r="T28" i="11"/>
  <c r="T29" i="11"/>
  <c r="T30" i="11"/>
  <c r="T38" i="11"/>
  <c r="T15" i="11"/>
  <c r="T16" i="11"/>
  <c r="B131" i="2"/>
  <c r="B132" i="2"/>
  <c r="B133" i="2" s="1"/>
  <c r="B134" i="2" s="1"/>
  <c r="B135" i="2" s="1"/>
  <c r="B136" i="2" s="1"/>
  <c r="B137" i="2" s="1"/>
  <c r="B138" i="2" s="1"/>
  <c r="B139" i="2" s="1"/>
  <c r="B140" i="2" s="1"/>
  <c r="B141" i="2" s="1"/>
  <c r="B142" i="2" s="1"/>
  <c r="B143" i="2" s="1"/>
  <c r="B104" i="2" l="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7" i="2"/>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6" i="11"/>
  <c r="B7" i="11" s="1"/>
  <c r="B8" i="11" s="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H56" i="2" l="1"/>
  <c r="H54" i="2"/>
  <c r="H52" i="2"/>
  <c r="R30" i="2"/>
  <c r="R31" i="2"/>
  <c r="R32" i="2"/>
  <c r="R33" i="2"/>
  <c r="R34" i="2"/>
  <c r="R35" i="2"/>
  <c r="R36" i="2"/>
  <c r="R37" i="2"/>
  <c r="R38" i="2"/>
  <c r="R39" i="2"/>
  <c r="R40" i="2"/>
  <c r="R41" i="2"/>
  <c r="R42" i="2"/>
  <c r="R43" i="2"/>
  <c r="R44" i="2"/>
  <c r="R45" i="2"/>
  <c r="R46" i="2"/>
  <c r="R47" i="2"/>
  <c r="R48" i="2"/>
  <c r="R49" i="2"/>
  <c r="R50" i="2"/>
  <c r="R51" i="2"/>
  <c r="R52" i="2"/>
  <c r="R53" i="2"/>
  <c r="R54" i="2"/>
  <c r="R55" i="2"/>
  <c r="R56" i="2"/>
  <c r="R95" i="2" l="1"/>
  <c r="R96" i="2"/>
  <c r="R97" i="2"/>
  <c r="R98" i="2"/>
  <c r="R99" i="2"/>
  <c r="R100" i="2"/>
  <c r="R101" i="2"/>
  <c r="R102" i="2"/>
  <c r="R103" i="2"/>
  <c r="R68" i="2"/>
  <c r="R69" i="2"/>
  <c r="R70" i="2"/>
  <c r="R71" i="2"/>
  <c r="R72" i="2"/>
  <c r="R73" i="2"/>
  <c r="R74" i="2"/>
  <c r="R75" i="2"/>
  <c r="R76" i="2"/>
  <c r="R77" i="2"/>
  <c r="R78" i="2"/>
  <c r="R79" i="2"/>
  <c r="R80" i="2"/>
  <c r="R81" i="2"/>
  <c r="R82" i="2"/>
  <c r="R83" i="2"/>
  <c r="R84" i="2"/>
  <c r="R85" i="2"/>
  <c r="R86" i="2"/>
  <c r="R87" i="2"/>
  <c r="R88" i="2"/>
  <c r="R89" i="2"/>
  <c r="R90" i="2"/>
  <c r="R91" i="2"/>
  <c r="R92" i="2"/>
  <c r="R93" i="2"/>
  <c r="R94" i="2"/>
  <c r="R24" i="2"/>
  <c r="R25" i="2"/>
  <c r="R26" i="2"/>
  <c r="R27" i="2"/>
  <c r="R28" i="2"/>
  <c r="R29" i="2"/>
  <c r="R57" i="2"/>
  <c r="R58" i="2"/>
  <c r="R59" i="2"/>
  <c r="R60" i="2"/>
  <c r="R61" i="2"/>
  <c r="R62" i="2"/>
  <c r="R63" i="2"/>
  <c r="R64" i="2"/>
  <c r="R65" i="2"/>
  <c r="R66" i="2"/>
  <c r="R67" i="2"/>
  <c r="R5" i="2"/>
  <c r="R6" i="2"/>
  <c r="R7" i="2"/>
  <c r="R8" i="2"/>
  <c r="R9" i="2"/>
  <c r="R10" i="2"/>
  <c r="R11" i="2"/>
  <c r="R12" i="2"/>
  <c r="R13" i="2"/>
  <c r="R14" i="2"/>
  <c r="R15" i="2"/>
  <c r="R16" i="2"/>
  <c r="R17" i="2"/>
  <c r="R18" i="2"/>
  <c r="R19" i="2"/>
  <c r="R20" i="2"/>
  <c r="R21" i="2"/>
  <c r="R22" i="2"/>
  <c r="R23" i="2"/>
  <c r="R4" i="2"/>
  <c r="B5" i="2"/>
  <c r="B6" i="2" s="1"/>
</calcChain>
</file>

<file path=xl/sharedStrings.xml><?xml version="1.0" encoding="utf-8"?>
<sst xmlns="http://schemas.openxmlformats.org/spreadsheetml/2006/main" count="2167" uniqueCount="1117">
  <si>
    <r>
      <rPr>
        <sz val="18"/>
        <color theme="1" tint="0.249977111117893"/>
        <rFont val="Calibri Light"/>
        <family val="2"/>
        <scheme val="major"/>
      </rPr>
      <t>Plan de Acción 2023</t>
    </r>
    <r>
      <rPr>
        <sz val="18"/>
        <color theme="1"/>
        <rFont val="Calibri Light"/>
        <family val="2"/>
        <scheme val="major"/>
      </rPr>
      <t xml:space="preserve"> </t>
    </r>
    <r>
      <rPr>
        <sz val="18"/>
        <color theme="0"/>
        <rFont val="Calibri Light"/>
        <family val="2"/>
        <scheme val="major"/>
      </rPr>
      <t xml:space="preserve"> </t>
    </r>
    <r>
      <rPr>
        <sz val="18"/>
        <color theme="0" tint="-0.14999847407452621"/>
        <rFont val="Calibri Light"/>
        <family val="2"/>
        <scheme val="major"/>
      </rPr>
      <t>.</t>
    </r>
  </si>
  <si>
    <t xml:space="preserve"> METAS DE RESULTADO</t>
  </si>
  <si>
    <t>METAS DE PRODUCTO</t>
  </si>
  <si>
    <t>#</t>
  </si>
  <si>
    <t>Procesos</t>
  </si>
  <si>
    <t>Dependencia</t>
  </si>
  <si>
    <t>Transformaciones</t>
  </si>
  <si>
    <t>Objetivo de la meta de resultado</t>
  </si>
  <si>
    <t xml:space="preserve"> Meta de resultado</t>
  </si>
  <si>
    <t xml:space="preserve">Nombre Indicador de la meta de resultado </t>
  </si>
  <si>
    <t>Formula Indicador</t>
  </si>
  <si>
    <t>Ponderación de la meta de resultado</t>
  </si>
  <si>
    <t>Nombre producto</t>
  </si>
  <si>
    <t>Meta de
Producto</t>
  </si>
  <si>
    <t>Nombre Indicador</t>
  </si>
  <si>
    <t>Formula Indicador de Producto</t>
  </si>
  <si>
    <t>Unidad Medida 
Producto</t>
  </si>
  <si>
    <t>Tipo
Indicador</t>
  </si>
  <si>
    <t>Tendencia del Indicador</t>
  </si>
  <si>
    <t>Misional - Ejecución de políticas, proyectos y reglamentos sectorial</t>
  </si>
  <si>
    <t>Dirección de Formalización Minera</t>
  </si>
  <si>
    <t xml:space="preserve">4.  Internacionalización, transformación productiva para la vida y acción climática </t>
  </si>
  <si>
    <t xml:space="preserve">Elaboración del Plan Nacional de Acción de Minamata en conjunto con los otros 7 ministerios involucrados, y radicación ante la Secretaría General del Convenio. </t>
  </si>
  <si>
    <t>% de avance en la elaboración y ejecución del Plan Nacional de Acción del Convenio de Minamata</t>
  </si>
  <si>
    <t>valor ejecutado/ valor planeado</t>
  </si>
  <si>
    <t>Documento del Plan Nacional de Acción</t>
  </si>
  <si>
    <t xml:space="preserve">Plan Nacional de Acción elaborado </t>
  </si>
  <si>
    <t># Planes elaborados</t>
  </si>
  <si>
    <t>Cantidad</t>
  </si>
  <si>
    <t>Producto</t>
  </si>
  <si>
    <t>Constante</t>
  </si>
  <si>
    <t>Documento del Plan Nacional de Acción Aprobado y Radicado</t>
  </si>
  <si>
    <t>Documento del Plan aprobado y radicado ante la Secretaría del Convenio de Minamata</t>
  </si>
  <si>
    <t># Planes aprobados y radicados</t>
  </si>
  <si>
    <t>Gestión</t>
  </si>
  <si>
    <t>Misional - Formulación y adopción de políticas, planes, programas, reglamentos y lineamientos sectoriales</t>
  </si>
  <si>
    <t>Coordinar la elaboración, socialización y la publicación de los actos reglamentarios de los artículos de la Ley 2250 de 2022, cuya responsabilidad recaiga en el MME, particularmente en la Dirección de Formalización Minera.</t>
  </si>
  <si>
    <t xml:space="preserve">% de avance en la reglamentación de la Ley 2250 de 2022 en lo correspondiente a la DFM. </t>
  </si>
  <si>
    <t>Articulos de la Ley 2250 reglamentados.</t>
  </si>
  <si>
    <t>Artículos de la Ley 2250 con término perentorio para su reglamentación</t>
  </si>
  <si>
    <t># de articulos reglamentados</t>
  </si>
  <si>
    <t>Artículos de la Ley 2250 sin término perentorio para su reglamentación.</t>
  </si>
  <si>
    <t># de articulos con proyectos de reglamentación</t>
  </si>
  <si>
    <t>Ascendente</t>
  </si>
  <si>
    <t>Fondo de Fomento Minero en implementación</t>
  </si>
  <si>
    <t>% de implementación del Fondo de Fomento Minero</t>
  </si>
  <si>
    <t>Porcentaje</t>
  </si>
  <si>
    <t>Adopción del Decreto que reglamenta el Sistema Nacional de Seguridad Minera</t>
  </si>
  <si>
    <t>Decreto para la reglamentación del Sistema Nacional de Seguridad Minera adoptado</t>
  </si>
  <si>
    <t># de decretos adoptados</t>
  </si>
  <si>
    <t>Plan de Acción para grupos territoriales de seguridad minera</t>
  </si>
  <si>
    <t>Plan de Acción para grupos territoriales de seguridad minera elaborado</t>
  </si>
  <si>
    <t># planes de acción elaborados</t>
  </si>
  <si>
    <t xml:space="preserve">Construir un nuevo Código de Minas para la transición energética justa y la minería para la vida, en articulación con las entidades competentes del sector, y el Congreso de la República. </t>
  </si>
  <si>
    <t>% de avance en la construcción del Código de Minas</t>
  </si>
  <si>
    <t>Proyecto de Ley del nuevo Código de Minas radicado ante el Congreso de la República</t>
  </si>
  <si>
    <t xml:space="preserve">Documento del proyecto de ley del nuevo Código de Minas radicado </t>
  </si>
  <si>
    <t># documentos radicados</t>
  </si>
  <si>
    <t>Convención Nacional Minera realizada</t>
  </si>
  <si>
    <t>% de avance en la preparación de la Convención Nacional Minera</t>
  </si>
  <si>
    <t>Convenios con organizaciones etnicoterritoriales para realizar la consulta previa del Código de Minas</t>
  </si>
  <si>
    <t>Convenios con organizaciones etnicoterritoriales a cargo de las consultas previas suscritos</t>
  </si>
  <si>
    <t># convenios suscritos</t>
  </si>
  <si>
    <t>Consulta previa, libre e informada realizada con comunidades</t>
  </si>
  <si>
    <t>% de realización de la consulta previa, libre e informada al nuevo Código de Minas</t>
  </si>
  <si>
    <t>Expedir la Reglamentación del Capítulo V de la Ley 70 de 1993, sobre minería en territorios de comunidades negras, afrocolombianas, raizales y palenqueras, previa consulta y protocolización del texto con las autoridades NARP.</t>
  </si>
  <si>
    <t>% avance en la reglamentación del Capítulo V de la Ley 70 de 1993</t>
  </si>
  <si>
    <t>Proyecto de Decreto Reglamentario del Capítulo V de la Ley 70 de 1993</t>
  </si>
  <si>
    <t xml:space="preserve">Documento del Proyecto de Decreto Reglamentario del Capítulo V de la Ley 70 de 1993 </t>
  </si>
  <si>
    <t># decretos reglamentarios</t>
  </si>
  <si>
    <t>Avance en la consulta previa, libre e informada con comunidades negras, afrocolombianas, raizales y palenqueras</t>
  </si>
  <si>
    <t>% avance en la consulta de la reglamentación del capítulo V</t>
  </si>
  <si>
    <t>Acto administrativo adoptado</t>
  </si>
  <si>
    <t xml:space="preserve">Acto administrativo de la reglamentación adoptado </t>
  </si>
  <si>
    <t># documentos adoptados</t>
  </si>
  <si>
    <t>Promover y apoyar estrategias para la formalización de la pequeña mineria, mineria tradicional, mineria ancestral</t>
  </si>
  <si>
    <t>% de ejecución del plan unico para la formalización y legalización en la vigencia 2023</t>
  </si>
  <si>
    <t>Procesos de regularización acompañados</t>
  </si>
  <si>
    <t>Procesos de Regularización de mineros acompañados</t>
  </si>
  <si>
    <t># procesos acompañados</t>
  </si>
  <si>
    <t>Asociaciones creadas o fortalecidas</t>
  </si>
  <si>
    <t>Asociaciones mineras fortalecidas o creadas</t>
  </si>
  <si>
    <t># asociaciones fortalecidas o creadas</t>
  </si>
  <si>
    <t>Asociaciones apoyadas para la formalización</t>
  </si>
  <si>
    <t>Apoyar la formalización de las asociaciones mineras creadas o fortalecidas</t>
  </si>
  <si>
    <t># asociaciones apoyadas</t>
  </si>
  <si>
    <t>Implementación de la iniciativa de formalización para el Bajo Cauca antioqueño</t>
  </si>
  <si>
    <t>Iniciativa de formalización en bajo cauca implementada</t>
  </si>
  <si>
    <t># iniciativas implementadas</t>
  </si>
  <si>
    <t>Fortalecer las capacidades de las comunidades mineras en buenas practicas, seguridad y conversión tecnologica entre otras.</t>
  </si>
  <si>
    <t>% de implementación de las estrategias para el fortalecimiento de capacidades en las comunidades mineras en el marco de la transición.</t>
  </si>
  <si>
    <t>Clínicas técnico-jurídicas</t>
  </si>
  <si>
    <t>Clínicas técnico-jurídicas creadas</t>
  </si>
  <si>
    <t># Clínicas creadas</t>
  </si>
  <si>
    <t>Alianzas realizadas</t>
  </si>
  <si>
    <t>Alianzas con intersados del fomento minero realizadas</t>
  </si>
  <si>
    <t># Alizanzas realizadas</t>
  </si>
  <si>
    <t>Eventos para la gestión del cambio</t>
  </si>
  <si>
    <t>Escenarios para la gestión del cambio realizados</t>
  </si>
  <si>
    <t># Escenarios realizados</t>
  </si>
  <si>
    <t>Servicios vinculados al CAM</t>
  </si>
  <si>
    <t>Servicios vinculados al Centro de Aprendizaje Minero</t>
  </si>
  <si>
    <t># Servicios vinculados</t>
  </si>
  <si>
    <t>Impulsar la implementación, ejecución y apropiación de la normatividad vigente en materia minera en los territorios.</t>
  </si>
  <si>
    <t>% de avance en las gestiones para el cumplimiento de la normatividad minera vigente realizadas</t>
  </si>
  <si>
    <t>Acompañamientos a la comunidad minera</t>
  </si>
  <si>
    <t xml:space="preserve">Acompañamientos a la comunidad minera en la implementación de la política de seguridad minera dentro de la iniciativa de minerales para le vida realizados </t>
  </si>
  <si>
    <t># de acompañamientos</t>
  </si>
  <si>
    <t>Estructuración de pilotos para la reconversión en ecosistemas estratégicos</t>
  </si>
  <si>
    <t>Pilotos para la reconversión en ecosistemas estratégicos estructurados (Santurbán y Amazonía)</t>
  </si>
  <si>
    <t># de pilotos estructurados</t>
  </si>
  <si>
    <t>Dialogos con gobiernos locales y comunidades de mineros.</t>
  </si>
  <si>
    <t>% de avance en las acciones para el fortalecimiento de la política de mineria de subsistencia en el territorio nacional</t>
  </si>
  <si>
    <t>Acompañamiento a autoridades locales</t>
  </si>
  <si>
    <t>Autoridades locales acompañadas en el fortalecimiento de capacidades</t>
  </si>
  <si>
    <t># de autoridades acompañadas</t>
  </si>
  <si>
    <t>Fase de Diseño de herramientas y estrategias 
para la implementación de un plan socio-cultural para la comunidad minera en el marco de la transición energética</t>
  </si>
  <si>
    <t>% de avance en las iniciativas para la protección de la actividad minera dentro de los parametros socio-culturales y ancestrales de los territorios</t>
  </si>
  <si>
    <t>Herramientas para la protección de la actividad  minera</t>
  </si>
  <si>
    <t>Caja de Herramientas diseñada</t>
  </si>
  <si>
    <t># de herramientas diseñadas</t>
  </si>
  <si>
    <t>Formulación y adopción de políticas, planes, programas, reglamentos y lineamientos sectoriales</t>
  </si>
  <si>
    <t>Dirección de Energía Eléctrica</t>
  </si>
  <si>
    <t>Evaluar la viabilidad para la implementación de comunidades energéticas en Colombia</t>
  </si>
  <si>
    <t>% de avance Informe de viabilidad implementación comunidades energéticas</t>
  </si>
  <si>
    <t>(# de capitulos elaborados / # capitulos totales) * 100</t>
  </si>
  <si>
    <t>Revisión y análisis de información relacionada con comunidades energéticas</t>
  </si>
  <si>
    <t># de fuentes bibliográficas revisadas y analizadas</t>
  </si>
  <si>
    <t>(# de fuentes bibliográficas revisadas /  # de fuentes bibliográficas meta) * 100</t>
  </si>
  <si>
    <t>Mesas de trabajo interdisciplinar Minenergía e IPSE</t>
  </si>
  <si>
    <t>Número de mesas de trabajo</t>
  </si>
  <si>
    <t># mesas de trabajo</t>
  </si>
  <si>
    <t>Consolidación de propuestas para la implementación de comunidades energéticas en Colombia</t>
  </si>
  <si>
    <t>Número de documentos de consolidación</t>
  </si>
  <si>
    <t># de documentos de consolidación</t>
  </si>
  <si>
    <t>Impulsar la implementación de proyectos de generación a partir de FNCER y proyectos de transmisión de energía eléctrica.</t>
  </si>
  <si>
    <t>Capacidad instalada total de generación FNCER en el país (SIN y ZNI); incluye Autogeneradores y Generación Distribuida</t>
  </si>
  <si>
    <t>Megavatios (MW) instalados de FNCER</t>
  </si>
  <si>
    <t>Reuniones sistemáticas de seguimiento de proyectos de generación FNCER</t>
  </si>
  <si>
    <t>Numero de reuniones sistemáticas</t>
  </si>
  <si>
    <t># de reuniones sistemáticas</t>
  </si>
  <si>
    <t>Matriz de consolidación del estado de proyectos FNCER</t>
  </si>
  <si>
    <t>Matriz de estado de proyectos FNCER</t>
  </si>
  <si>
    <t>Demanda no atendida dentro del SIN</t>
  </si>
  <si>
    <t>Total de DNA acumulada en el pais en Gigavatios hora en el año (GWh)</t>
  </si>
  <si>
    <t>Informe mensual de consolidación de variables energéticas en el país</t>
  </si>
  <si>
    <t>Informe mensual de indicadores energéticos</t>
  </si>
  <si>
    <t># de informes mensuales de indicadores energéticos</t>
  </si>
  <si>
    <t>Ejecución de políticas, proyectos y reglamentación sectorial</t>
  </si>
  <si>
    <t>8. Fortaleciemiento de la Gestón Institucional (Gestión Institucional)</t>
  </si>
  <si>
    <t>Elaborar el documento borrador de la actualización del RETILAP con el fin de modernizar la reglamentación de iluminación y  alumbrado público</t>
  </si>
  <si>
    <t>% mensual de avance de actividades de la actualización del documento borrador del RETILAP</t>
  </si>
  <si>
    <t>(Total de actividades ejecutadas en el mes/Total de actividades planificadas)</t>
  </si>
  <si>
    <t>Concepto previo MINCIT-RETILAP</t>
  </si>
  <si>
    <t>% mensual de avance de actividades para obtener concepto</t>
  </si>
  <si>
    <t>(Total de actividades ejecutadas en el mes/Tatal de actividades planificadas)</t>
  </si>
  <si>
    <t>Concepto abogacia de la competencia SIC-RETILAP</t>
  </si>
  <si>
    <t>Solicitud de consulta OMC-RETILAP</t>
  </si>
  <si>
    <t xml:space="preserve">% mensual de avance de actividades para solicitud de consulta OMC </t>
  </si>
  <si>
    <t>Ajuste de resolución para revisión OAJ-RETILAP</t>
  </si>
  <si>
    <t>% mensual de avance de actividades para ajuste de la resolución</t>
  </si>
  <si>
    <t>Elaborar el documento borrador del nuevo reglamento RETSIT con el fin de reglamentar las instalaciones de aire acondicionado, refrigeración y distritos térmicos</t>
  </si>
  <si>
    <t>% mensual de avance de actividades  del documento borrador del RESIT</t>
  </si>
  <si>
    <t>Concepto previo MINCIT-RETSIT</t>
  </si>
  <si>
    <t>Concepto abogacia de la competencia SIC-RETSIT</t>
  </si>
  <si>
    <t>Solicitud de consulta OMC-RETSIT</t>
  </si>
  <si>
    <t>Ajuste de resolución para revisión OAJ-RETSIT</t>
  </si>
  <si>
    <t>Elaborar el borrador de analisis de impacto normativo del RETIQ con el fin de revisar el cumplimiento del objeto del reglamento y estudiar la viabilidad de incluir nuevos productos</t>
  </si>
  <si>
    <t>% mensual de avance de actividades del borrador del  AIN del  RETIQ</t>
  </si>
  <si>
    <t>Planteamiento del problema AIN RETIQ</t>
  </si>
  <si>
    <t>% mensual de avance de actividades para para planteamiento del problema</t>
  </si>
  <si>
    <t>Expedir el AIN</t>
  </si>
  <si>
    <t>% mensual de avance de actividades para publicar el AIN</t>
  </si>
  <si>
    <t>Asignar los recursos de los subsidios de los fondos FSSRI y FOES</t>
  </si>
  <si>
    <t>% mensual de asignación de reucrsos de los fondos FSSRI y FOES</t>
  </si>
  <si>
    <t>(Total de recursos realmente asignados de los fondos FSSRI y FOES mensual /Total valor planeado de recursos asignados fondos FSSRI y FOES)*100</t>
  </si>
  <si>
    <t>Asignación de los recursos de subsidios del fondo FSSRI</t>
  </si>
  <si>
    <t>% mensual de asignación de reucrsos de los fondos FSSRI</t>
  </si>
  <si>
    <t>(Total de recursos de subsidios realmente asignados de los fondos FSSRI  mensual /Total valor planeado de recursos de subsidios asignados fondos FSSRI)*100</t>
  </si>
  <si>
    <t>Efecto</t>
  </si>
  <si>
    <t>Asignación de los recursos de subsidios del fondo FOES</t>
  </si>
  <si>
    <t>% mensual de asignación de reucrsos de los fondos FOES</t>
  </si>
  <si>
    <t>(Total de recursos de subsidios realmente asignados de los fondos FSSRI  mensual /Total valor planeado de recursos de subsidios asignados fondos FOES)*100</t>
  </si>
  <si>
    <t>Seguimiento al desarrollo del modulo SISEG</t>
  </si>
  <si>
    <t>% mensual de avance de actividades</t>
  </si>
  <si>
    <t>(Número de actividades realizadas en el mes/Total de actividades planeadas)*100</t>
  </si>
  <si>
    <t>Uso del SISEG para la validación de las cuentas de subsidios y contribuciones del FSSRI en el SIN</t>
  </si>
  <si>
    <t>% de empresas del FSSRI SIN validadas a través de SISEG</t>
  </si>
  <si>
    <t>(Número de empresas del FSSRI SIN validadas a través del SISEG / Total de empresas del FSSRI SIN)*100</t>
  </si>
  <si>
    <t>Comprometer recursos del fondo PRONE</t>
  </si>
  <si>
    <t>Recursos comprometidos</t>
  </si>
  <si>
    <t>Recursos comprometidos 2023/Total de recursos planeados 2023</t>
  </si>
  <si>
    <t>Convocatoria PRONE</t>
  </si>
  <si>
    <t>Realizar convocatora PRONE</t>
  </si>
  <si>
    <t># de convocatoria PRONE  Relizadas/# Convocatorias PRONE Planeadas</t>
  </si>
  <si>
    <t>Comité PRONE</t>
  </si>
  <si>
    <t>Relizar Comites CAPRONE</t>
  </si>
  <si>
    <t># de Comités</t>
  </si>
  <si>
    <t>Recursos Comprometidos</t>
  </si>
  <si>
    <t>Recuros Comprometidos</t>
  </si>
  <si>
    <t>Usuarios beneficiados con recuros del Fondo PRONE</t>
  </si>
  <si>
    <t>#usuarios Beneficiados con recursos en Comité/#beneficiarios con recursos en Comité Planeados</t>
  </si>
  <si>
    <t>Usuarios Beneficiados</t>
  </si>
  <si>
    <t>Usuarios beneficiados con recursos del Fondo PRONE</t>
  </si>
  <si>
    <t>#usrios Beneficiados en on recursos en Comité/#beneficiarios con recursos en Comité Planeados</t>
  </si>
  <si>
    <t>Comprometer recursos del fondo FAER</t>
  </si>
  <si>
    <t>Usuarios beneficiados con recuros del Fondo FAER</t>
  </si>
  <si>
    <t>Usuarios beneficiados con recursos del Fondo FAER</t>
  </si>
  <si>
    <t>Comprometer recursos del fondo FAZNI</t>
  </si>
  <si>
    <t>Usuarios beneficiados con recuros del Fondo FAZNI</t>
  </si>
  <si>
    <t>Usuarios beneficiados con recursos del Fondo FAZNI</t>
  </si>
  <si>
    <t>Dirección de Hidrocarburos</t>
  </si>
  <si>
    <t>1.  Ordenamiento del territorio alrededor del agua y justicia ambiental  </t>
  </si>
  <si>
    <t>Impulsar el abastecimiento de gas en el país.</t>
  </si>
  <si>
    <t>% de  ampliación de  la cobertura de servicios públicos domiciliarios de gas asegurando su sostenibilidad y eficiencia</t>
  </si>
  <si>
    <t>Sumatoria del porcentaj de avance de sus productos</t>
  </si>
  <si>
    <t>Contar con nuevos usuarios con acceso al servicio de gas combustible por redes (SINERGIA)</t>
  </si>
  <si>
    <t>nuevos usuarios con acceso al servicio de gas combustible por redes (SINERGIA)</t>
  </si>
  <si>
    <t>Número de nuevso usuarios de gas</t>
  </si>
  <si>
    <t>Descendente</t>
  </si>
  <si>
    <t xml:space="preserve">Realizar el registro de usuarios que dejan de usar leña para cocinar (SINERGIA)                                                                                   </t>
  </si>
  <si>
    <t xml:space="preserve">Nuevos usuarios que dejan de usar leña para cocinar (SINERGIA)        </t>
  </si>
  <si>
    <t>Numero de nuevos usuarios que dejan de usar leña</t>
  </si>
  <si>
    <t>% de avance en la expedicón de reglamentos relacionados con la ingfraestructura de distribución de gas combustible</t>
  </si>
  <si>
    <t>Sumatoria del porcentajede avance de sus productos</t>
  </si>
  <si>
    <t>Decreto "Por el cual se modifica el capítulo 5 del Decreto 1073 de 2015 que reglamenta el Fondo Especial Cuota de Fomento de Gas Natural, FECFGN"  expedido</t>
  </si>
  <si>
    <t>Decreto  expedido</t>
  </si>
  <si>
    <t xml:space="preserve">Decreto "Por el cual se adiciona el Capítulo 9 al Título II de la Parte 2 del Libro 2 al Decreto 1073 de 2015 " expedido </t>
  </si>
  <si>
    <t xml:space="preserve"> Resolución "Por la cual se adopta el Reglamento Interno para promover y cofinanciar proyectos de  infraestructura de Gas Licuado del Petróleo (GLP) por red de tubería a nivel nacional" expedida</t>
  </si>
  <si>
    <t>Resolución expedida</t>
  </si>
  <si>
    <t>Resolución "Por el cual se establecen los requisitos de presentación de los proyectos dirigidos a la prestación del servicio público de gas licuado de petróleo – GLP, a través del desarrollo de infraestructura de GLP por red de tubería a nivel nacional"  expedida</t>
  </si>
  <si>
    <t xml:space="preserve">% de seguimientol a la ejecución del plan de abastecimiento de gas.    </t>
  </si>
  <si>
    <t>Suamtoria del porcentaj de avnce de sus productos</t>
  </si>
  <si>
    <t>Inversionista para la planta de regasificación y el gasoducto Buenaventura- Yumbo seleccionado</t>
  </si>
  <si>
    <t>Inversionista seleccionado</t>
  </si>
  <si>
    <t>% de avance en la expedicón de actos administrativos relacionados con el abastecimiento de gas</t>
  </si>
  <si>
    <t xml:space="preserve"> Acto adminstrativo de adición al Decreto 1073 de 2015 con los conceptos de seguridad del abastecimiento y confiabilidad del suministro expedidido.</t>
  </si>
  <si>
    <t>acto administrativo expedido</t>
  </si>
  <si>
    <t>Acto adminstrativo de adición al Decreto  1073 de 2015 con los ajustes a los criterios para las declaraciones de producción de gas natural. Expedido</t>
  </si>
  <si>
    <t>Acto adminstrativo de adición al Decreto  1073 de 2015 con los ajustes a los criterios para las declaraciones de producción de gas natural expedido</t>
  </si>
  <si>
    <t>% Avance en proceso de incentivar el uso del gas combustible automotor</t>
  </si>
  <si>
    <t>Suamtoria del porcentaje de avnce de sus productos</t>
  </si>
  <si>
    <t xml:space="preserve"> Reglamento Técnico que establece el marco normativo de calidad Auto GLP expedido </t>
  </si>
  <si>
    <t>Reglamento expedido</t>
  </si>
  <si>
    <t>Resolución por la cual se autoriza el uso del Gas Natural Licuado – GNL, como carburante en motores de combustión interna y carburante en transporte automotor (autoGNL), para la realización de prueba piloto en el territorio nacional  expedida</t>
  </si>
  <si>
    <t>Expedición de reglamentos técnicos para la producción de hidrocarburos de forma responsable</t>
  </si>
  <si>
    <t xml:space="preserve">% de  avance en la elaboración de proyectos de reglamentación  para las actividades de exploración y producción  </t>
  </si>
  <si>
    <t>Suamtoria del porcentaej de avnce de sus productos</t>
  </si>
  <si>
    <t>Acto administrativo de modificación de la  Resolución 181495 de 2009 que reglamenta la exploración y la explotación de Hidrocarburos expeidido.</t>
  </si>
  <si>
    <t xml:space="preserve"> Acto administrativo que establezca Reglamentación Técnica para proyectos de recobro mejorado y producción incremental  o reglamentación operaciones de recobro mejorado (EOR) expedido</t>
  </si>
  <si>
    <t>Misional - Seguimiento, vigilancia y control a políticas, planes, programas, proyectos y reglamentación sectorial</t>
  </si>
  <si>
    <t xml:space="preserve"> Seguimiento a los mecanismos de control y vigilancia a las actividades de transporte de hidrocarburos en el país.    </t>
  </si>
  <si>
    <t xml:space="preserve">% de avance del seguimiento a los mecanismos de control y vigilancia a las actividades de transporte de hidrocarburos en el país. </t>
  </si>
  <si>
    <t xml:space="preserve"> Prueba piloto de guia digital de transporte de crudo  realizado</t>
  </si>
  <si>
    <t>piloto completado</t>
  </si>
  <si>
    <t>Documento de evaluación de prueba del piloto de la guia digital de transporte de crudo elaborado</t>
  </si>
  <si>
    <t>Documento elaborado</t>
  </si>
  <si>
    <t>Reducir el impacto ambiental del uso de combustibles fósiles, a partir de la mejora en la calidad de los mismos</t>
  </si>
  <si>
    <t>% de avance en la  expedición  de la regulación relacionada con la calidad de los combustibles líquidos derivados del petróleo, biocombustibles y sus mezclas</t>
  </si>
  <si>
    <t>Sumatoria del porcentaje de avance de sus productos</t>
  </si>
  <si>
    <t>Reglamento Técnico del programa de calidad QA/QC elaborado</t>
  </si>
  <si>
    <t>Reglamento Técnico del programa de calidad QA/QC expedido</t>
  </si>
  <si>
    <t>Reportes de gestión conforme a la implementación del programa QA/QC y sus disposiciones elaborados y remitidos al Director</t>
  </si>
  <si>
    <t>Reporte elaborado</t>
  </si>
  <si>
    <t>Revisión del marco regulatorio del sector de combustibles líquidos dentro de la estrategia de legaildad para la cadena de distribución de combustibles</t>
  </si>
  <si>
    <t>% de avance en las modificaciones al Decreto 1073 de 2015</t>
  </si>
  <si>
    <t>Acto administrativo modificatorio del decreto 1073 con el propósito de fortalecer la libre competencia de mercado de distribución de combustibles elaborado.</t>
  </si>
  <si>
    <t>Acto administrativo modificatorio del decreto 1073 con el propósito de fortalecer la libre competencia de mercado de distribución de combustibles exepdidio</t>
  </si>
  <si>
    <t xml:space="preserve">  Resolución con lineamientos de contratos de agentes de la cadena elaborado</t>
  </si>
  <si>
    <t>Acto administrativo que establezca Regulación de requisitos de agentes de la cadena elaborado</t>
  </si>
  <si>
    <t>Acto elaborado</t>
  </si>
  <si>
    <t>Fortalecimiento de los esquemas de control y seguimiento al abastecimeinto de combustible en las zonas de frontera.</t>
  </si>
  <si>
    <t>% de avance en la focalización de Subsidios ZDF (GLP+LIQUIDOS) SICOM 2.0, mediante modelo BPM elaborado.</t>
  </si>
  <si>
    <t>Esquema relacionado con la focalización de Subsidios ZDF (GLP+LIQUIDOS) SICOM 2.0, mediante modelo BPM elaborado.</t>
  </si>
  <si>
    <t>Esquema elaborado</t>
  </si>
  <si>
    <t xml:space="preserve">% de avance en la conformación de Centro Nacional de Operaciones de combustibles líquidos ("CNO")   </t>
  </si>
  <si>
    <t>Regulación de C.N.O. ( Concejo Nacional de Operaciones) de Combustibles líquidos elaborada</t>
  </si>
  <si>
    <t>Regulación de C.N.O. ( Concejo Nacional de Operaciones) de Combustibles líquidos expedida</t>
  </si>
  <si>
    <t>regulaicon expedida</t>
  </si>
  <si>
    <t xml:space="preserve"> % de avance en  la política de almacenamientos comerciales en términos de capacidad e inventario en producto .  </t>
  </si>
  <si>
    <t>Regulación que incentive el desarrollo de inventarios estratégicos expedida</t>
  </si>
  <si>
    <t>Expedición de regulación que incentive el desarrollo de inventarios estratégicos expedida</t>
  </si>
  <si>
    <t>Regulacioón expedida</t>
  </si>
  <si>
    <t xml:space="preserve">  Resolución del plan de abastecimiento de combustibles líquidos expedida.</t>
  </si>
  <si>
    <t xml:space="preserve">  Resolución del plan de abastecimiento de combustibles líquidos excpeidida.</t>
  </si>
  <si>
    <t>Resolucion expedida</t>
  </si>
  <si>
    <t xml:space="preserve"> % de avance en el fortalecimiento de los esquemas de control y seguimiento al abastecimeinto de combustible en las zonas de frontera.</t>
  </si>
  <si>
    <t>Acto administrativo para la implementación de un sistema y/o mecanismo de monitoreo tecnologico al transporte de combustible subsidiado elaborado.</t>
  </si>
  <si>
    <t>Acto administrativo para la implementación de un sistema y/o mecanismo de monitoreo tecnologico al transporte de combustible subsidiado expedido</t>
  </si>
  <si>
    <t>Piloto del sistema y/o mecanismos de monitoreo tecnologico al transporte de combustible subsidiado implementado.</t>
  </si>
  <si>
    <t>Piloto dell sistema implementado</t>
  </si>
  <si>
    <t>Promover el mayor uso de biocombustibles en demanda regulada y explorar sus alternativas</t>
  </si>
  <si>
    <t>% de avance en la promoción del uso alternativo de biocombustibles en la cadena de distribución de combustibles en el territorio nacional</t>
  </si>
  <si>
    <t xml:space="preserve"> Reglamentación Técnica para el uso alternativo de biocombustibles en la cadena de suministro elaborado</t>
  </si>
  <si>
    <t xml:space="preserve"> Reglamentación Técnica para el uso alternativo de biocombustibles en la cadena de suministro expediido</t>
  </si>
  <si>
    <t>Reglamentación expedida</t>
  </si>
  <si>
    <t>Oficina de Asuntos Regulatorios y Empresariales</t>
  </si>
  <si>
    <t>Identificar y evaluar diferentes alternativas que permitar la promoción, implementación y desarrollo de programas y proyectos en movilidad sostenible y de eficiencia energética en el sector industrial</t>
  </si>
  <si>
    <t>Documentos elaborados para fomentar la movilidad sostenible y la eficiencia energética en el sector industrial</t>
  </si>
  <si>
    <t>Cantidad de documentos elaborados.</t>
  </si>
  <si>
    <t xml:space="preserve">Documentos normativos para fomentar la movilidad sostenible y la eficiencia energética </t>
  </si>
  <si>
    <t>Documentos  normativos para la movilidad sostenible y la eficiencia energética</t>
  </si>
  <si>
    <t>Documentos  normativos para la movilidad sostenible y la eficiencia energética elaborados</t>
  </si>
  <si>
    <t xml:space="preserve">Desarrollar y actualizar el  marco normativo para el uso seguro de los materiales nucleares y radiactivos en el territorio colombiano.	</t>
  </si>
  <si>
    <t>Proyectos de normatividad presentados a OAJ y/o otras autoridades</t>
  </si>
  <si>
    <t>Normas desarrolladas y actualizadas/Total de normas programadas para presentar a OAJ y/o otras autoridades</t>
  </si>
  <si>
    <t>Actividades para expedición de normatividad para el uso seguro de materiales nucleares y radiactivos</t>
  </si>
  <si>
    <t>Actividades realizadas para expedición de normatividad para el uso seguro de materiales nucleares y radiactivos</t>
  </si>
  <si>
    <t>Actividades realizadas</t>
  </si>
  <si>
    <t>Reportar a organismos nacionales e internacionales sobre la ejecución y el cumplimiento de los compromisos de acuerdos, convenios y tratados internacionales en materia nuclear</t>
  </si>
  <si>
    <t>Compromisos atendidos de acuerdos, convenios y tratados internacionales en materia nuclear</t>
  </si>
  <si>
    <t>Relación de informes obligados a generar respecto de los reportes realizados</t>
  </si>
  <si>
    <t>Informes de avances de proyectos de Cooperación Técnica con el OIEA</t>
  </si>
  <si>
    <t>Informes gestionados como Oficina Nacional de Enlace con el OIEA</t>
  </si>
  <si>
    <t>Informes elaborados</t>
  </si>
  <si>
    <t>Reportes sobre la gestión nuclear en cumplimiento de tratados, acuerdos y convenios internacionales</t>
  </si>
  <si>
    <t>Reportes elaborados sobre la gestión nuclear en cumplimiento de tratados, acuerdos y convenios internacionales</t>
  </si>
  <si>
    <t>Reportes realizados/Reportes programados</t>
  </si>
  <si>
    <t>Priorizar las acciones para la transición energetica justa.</t>
  </si>
  <si>
    <t>Documentos elaborados en el marco de la transición energetica justa.</t>
  </si>
  <si>
    <t>Proceso competitivo eólico costa afuera</t>
  </si>
  <si>
    <t>Documento elaborado de planificación y estructuración del proceso competitivo de eólico costa afuera</t>
  </si>
  <si>
    <t>Grado de avance en la elaboración del documento</t>
  </si>
  <si>
    <t>Documento de análisis  de contexto y normativa para la transición energética justa</t>
  </si>
  <si>
    <t>Reportes de avances dentro de las fases de la hoja de ruta de la transición energpetica justa.</t>
  </si>
  <si>
    <t>Grado de avance en la elaboración de los documentos elaborados</t>
  </si>
  <si>
    <t>Seguimiento a la implementación de la hoja de ruta para el uso de hidrógeno como FNC</t>
  </si>
  <si>
    <t>Actividades realizadas para el desarrollo de la hoja de ruta del hidrógeno</t>
  </si>
  <si>
    <t>Ejercer la función reguladora a través de autorización, vigilancia y control de entidades usuarias de materiales nucleares y radiactivos, y servicios de protección radiológica</t>
  </si>
  <si>
    <t>Actividades gestionadas de autorización, vigilancia y control en calidad de autoridad reguladora en materia nuclear</t>
  </si>
  <si>
    <t>Actividades realizadas / Total actividades programadas</t>
  </si>
  <si>
    <t>Autorización, vigilancia y control de entidades del sector nuclear reguladas por el MME</t>
  </si>
  <si>
    <t>Actividades de autorización, vigilancia y control de la autoridad reguladora en materia nuclear</t>
  </si>
  <si>
    <t xml:space="preserve">Autorizaciones e inspecciones realizadas </t>
  </si>
  <si>
    <t>Seguimiento y/o direccionamiento a la delegación en el SGC de funciones de autorización, vigilancia y control</t>
  </si>
  <si>
    <t>Actividades de seguimiento y/o direccionamiento realizadas a la delegación en el SGC de las funciones de autorización, vigilancia y control</t>
  </si>
  <si>
    <t>Ejercer un control para la oportunidad en la expedición de los temas regulatorios del sector de energía y gas conforme las necesidades del país</t>
  </si>
  <si>
    <t>Actividades gestionadas en la participación de la CREG</t>
  </si>
  <si>
    <t>Reportes del seguimiento al cumplimiento de la agenda regulatoria indicativa de la CREG</t>
  </si>
  <si>
    <t>Reportes de seguimiento al cumplimiento de la agenda regulatoria de la CREG</t>
  </si>
  <si>
    <t>Reportes elaborados</t>
  </si>
  <si>
    <t>Mantener un registro actualizado a las decisiones de deban adoptar en la Comisión Asesora de Reglamentos Técnicos</t>
  </si>
  <si>
    <t>Actividades de convocatoria para las sesiones de la CART</t>
  </si>
  <si>
    <t xml:space="preserve">Sesiones realizadas / Sesiones ordinarias convocadas </t>
  </si>
  <si>
    <t>Actas de las sesiones ordinarias agendadas de la Comisión Asesora de Reglamentos Técnicos</t>
  </si>
  <si>
    <t>Reporte de actividades de seguimiento al cumplimiento de la agenda de expedición de reglamentos técnicos del Minenergía</t>
  </si>
  <si>
    <t>Reporte de actividades realizadas</t>
  </si>
  <si>
    <t>Promover espacios para la innovación y el desarrollo de nuevas tecnologías</t>
  </si>
  <si>
    <t>Documentos elaborados para generar espacios regulatorios en el sector minero energético</t>
  </si>
  <si>
    <t>Documentos de lineamientos de política pública para las areneras regulatorias del sector minero energético</t>
  </si>
  <si>
    <t xml:space="preserve">Documentos realizados para la elaboración de documentos normativos para las areneras regulatorias </t>
  </si>
  <si>
    <t xml:space="preserve">Documentos elaborados </t>
  </si>
  <si>
    <t>Oficina de Asuntos Ambientales y Sociales</t>
  </si>
  <si>
    <t xml:space="preserve">Implementacion de los programas de sustitución de actividades minera en ecosistemas estrategicos de páramo </t>
  </si>
  <si>
    <t xml:space="preserve">Porcentaje  de avance frente a la implementacion de programas de sustitucion de actividades mineras en ecosistemas estrategicos de páramo </t>
  </si>
  <si>
    <t xml:space="preserve">Sumatoria  del % avance frente a la implementacion de programas de sustitucion de actividades mineras en ecosistemas estrategicos de páramo </t>
  </si>
  <si>
    <t xml:space="preserve">Definición de documento de lineamientos metodologicos para el programa de sustitución </t>
  </si>
  <si>
    <t xml:space="preserve">Cantidad de Documentos frente  lineamientos metodologicos para el programa de sustitucion </t>
  </si>
  <si>
    <t xml:space="preserve">Documento de lineamientos metodologicos para el protrama de sustitucion </t>
  </si>
  <si>
    <t xml:space="preserve">Implementacion de programas piloto para las actividades de cierre , desmantelamiento, restauracion y reconformación de las areas intervenidas por las actividades mineras </t>
  </si>
  <si>
    <t xml:space="preserve">Cantidad de pilotos implementados para el programa de actividades de cierre, desmantelamiento y restauración </t>
  </si>
  <si>
    <t xml:space="preserve">Ejecucion de pilotos </t>
  </si>
  <si>
    <t>Implementacion del PIGCCme 2050 que permita avanzar en la carbononeutralidad y resiliencia  climática del sector - PIGCCme2050</t>
  </si>
  <si>
    <t>% de avance en la implementación del PIGCCme 2050</t>
  </si>
  <si>
    <t>Número de acciones planificadas / Número de  acciones definidos</t>
  </si>
  <si>
    <t>Borrador de la Resolución para adopción de metas concertadas sectoriales a partir de los potenciales de ahorro identificados en el PAI-PROURE y en las auditorías energéticas</t>
  </si>
  <si>
    <t>Instrumento regulatorio para la la adopción de metas de eficiencia energética</t>
  </si>
  <si>
    <t>Número de instrumentos regulatorios planificados / Número de instrumentos regulatorios definidos</t>
  </si>
  <si>
    <t xml:space="preserve"> Proyecto de Resolución que regule las emisiones fugitivas en la etapa midstream (transporte)  de hidrocarburos </t>
  </si>
  <si>
    <t xml:space="preserve">Número de Proyectos de Resolución para regular las emisiones fugitivas en midstream </t>
  </si>
  <si>
    <t>Proyecto de Resolución elaborado</t>
  </si>
  <si>
    <t>Decreto que promociona la implementación de proyectos de CCUS en Colombia con un enfoque transversal para todos los sectores de la economía.</t>
  </si>
  <si>
    <t>Número de proyectos de decreto para la promoción de CCUS en Colombia</t>
  </si>
  <si>
    <t>Proyecto de Decreto elaborado</t>
  </si>
  <si>
    <t xml:space="preserve">Estudio que incluya de la identificación, análisis, seguimiento y generación de acciones que permitan atender los riesgos de transición. </t>
  </si>
  <si>
    <t xml:space="preserve">Número de Estudios de Riesgos de Transición identificados para el sector minero energético </t>
  </si>
  <si>
    <t>Número de estudios realizados</t>
  </si>
  <si>
    <t>Impulsar la transformación productiva a partir de la generación, uso y apropiación de conocimiento.</t>
  </si>
  <si>
    <t>% de avance en la implementación frente a la transformación productiva a partir de la generación, uso y apropieación de conocimiento</t>
  </si>
  <si>
    <t>Número de actividades planificadas / Número de actividades realizadas.</t>
  </si>
  <si>
    <t xml:space="preserve"> Informe de seguimiento de Hoja de Ruta para la Apropiacion Social para el PIGCCme 2050 </t>
  </si>
  <si>
    <t xml:space="preserve">Porcentaje de avance frente  a la Hoja de Ruta para la Apropiacion Social para el PIGCCme 2050 </t>
  </si>
  <si>
    <t>Número de informes de seguimiento planificados / Número de informes de seguimiento realizados</t>
  </si>
  <si>
    <t>Informe de avance en la formulación de PIGCCe</t>
  </si>
  <si>
    <t>Porcentaje de avance frente al acompañamiento a la formulación de PIGCCe</t>
  </si>
  <si>
    <t>Número de PIGCCe acompañados / Número de PIGCCe formulados</t>
  </si>
  <si>
    <t>Generar insumos tecnicos que permitan acelerar una transición energética justa</t>
  </si>
  <si>
    <t>Documento de insumos tecnicos que permitan acelerar una transición energética justa</t>
  </si>
  <si>
    <t>Número de documentos de insumos tecnicos</t>
  </si>
  <si>
    <t>Documento con Insumos tecnicos para la construcción de la Hoja de Ruta de Transición Energética Justa</t>
  </si>
  <si>
    <t>Número de Documentos con Insumos tecnicos para la construcción de la Hoja de Ruta de Transición Energética Justa</t>
  </si>
  <si>
    <t>Número de documentos con insumos tecnicos</t>
  </si>
  <si>
    <t>Fortalecer capacidades territoriales y sectoriales para la transformación del sector mediante procesos de gobernabilidad y gobernanza definidos en la Politica de Gestión del Riesgo de Desastres del Sector del Minero Energetico (Resolución 40411 de 2021)</t>
  </si>
  <si>
    <t>Numero de planes de gobernabilidad y gobernanza para el fortalecimiento de la participación sectorial frente a la Gestión del Riesgo de Desastres que contemplen espacios de interacción entre el sector minero-energético, el sector privado y las entidades territoriales en el marco de un enfoque colaborativo.</t>
  </si>
  <si>
    <t>Avance en el diseño de planes de trabajo/Avance respecto en el diseño de planes de trabajo</t>
  </si>
  <si>
    <t>Reporte de actividades implementadas para la vigencia 2023 en el marco de la linea estrategica de gobernabilidad y gobernanza de la politica de gestión del riesgo de desastres del sector minero energetico (Resolución 40411 de 2021).</t>
  </si>
  <si>
    <t xml:space="preserve">Numero de informes de gestión de actividades </t>
  </si>
  <si>
    <t>Sumatoria de reportes de actividades implementadas para la vigencia 2023 en el marco de la linea estrategica de gobernabilidad y gobernanza de la politica de gestión del riesgo de desastres del sector minero energetico (Resolución 40411 de 2021).</t>
  </si>
  <si>
    <t>Seguimiento, vigilancia y control a políticas, planes, programas, proyectos y reglamentación sectorial</t>
  </si>
  <si>
    <t>Generar  instrumentos para reducir el riesgo tecnologico derivado de las actividades del sector en los territorios donde el sector tiene presencia</t>
  </si>
  <si>
    <t>% de avance en la realización de actividades definidad para la para la vigencia 2023 orientadas a la apropiación de los lineamientos técnicos</t>
  </si>
  <si>
    <t xml:space="preserve">Sumatoria de avance en la realización de actividades definidas para la para la vigencia 2023 orientadas a la apropiación de los lineamientos técnicos. </t>
  </si>
  <si>
    <t xml:space="preserve">Lineamientos para la incorporación del riesgo tecnologico en el Ordenamiento territorial y ambiental </t>
  </si>
  <si>
    <t xml:space="preserve">Número de instrumentos para la incorporción del riesgo tecnologico en el ordenamiento territorial </t>
  </si>
  <si>
    <t>Sumatoria de instrumentos para la incorporación del riesgo tecnologico en el sector</t>
  </si>
  <si>
    <t>Definir  lineamientos para la Estrategia Social  de relacionamiento del SME</t>
  </si>
  <si>
    <t>% de avance en la realizacion del documentos borrador para la estrategia de relacionamiento del  SME</t>
  </si>
  <si>
    <t>Sumatoria de avance en la realizacion de actividades definidas para la vigencia</t>
  </si>
  <si>
    <t xml:space="preserve">Desarrollo de dialogos para identificacion de necesidades en los territorios </t>
  </si>
  <si>
    <t xml:space="preserve">Número de diálogos territoriales para la identificacion de necesidades en los territorios </t>
  </si>
  <si>
    <t xml:space="preserve">Sumatoria de los diálogos territoriales para la identificacion de necesidades en los territorios </t>
  </si>
  <si>
    <t>6. Colombia, sociedad para la vida: Actores diferenciales para el cambio (transversal)</t>
  </si>
  <si>
    <r>
      <rPr>
        <sz val="8"/>
        <color rgb="FF000000"/>
        <rFont val="Calibri Light"/>
        <family val="2"/>
      </rPr>
      <t xml:space="preserve">Promover espacios de fortalecimiento y gestión del </t>
    </r>
    <r>
      <rPr>
        <sz val="8"/>
        <color rgb="FF000000"/>
        <rFont val="Calibri"/>
        <family val="2"/>
      </rPr>
      <t xml:space="preserve">conocimiento de los proyectos del sector minero-energético  a las  autoridades étnicas para la toma de decisiones en los proyectos del sector minero –energético a desarrollarse en  veinte (20 ) territorios estratégicos étnicos  o que impacten a sus comunidades étnicas ( Convenio 169 de la OIT- SU 123 de 2018), </t>
    </r>
  </si>
  <si>
    <t>Espacios de gestión de conocimiento del sector minero-energético con autoridades étnicas</t>
  </si>
  <si>
    <t>#Espacios de gestión de conocimiento  ejecutados/#Espacios de gestión de conocimiento proyectados</t>
  </si>
  <si>
    <t xml:space="preserve">Documento de formación y  de gestión de conocimiento del sector minero- energético a las autoridades étnicas </t>
  </si>
  <si>
    <t>Documento de formación y gestión del conocimiento</t>
  </si>
  <si>
    <t xml:space="preserve">Documento realizado / Documento programado </t>
  </si>
  <si>
    <t xml:space="preserve">Promover espacios entre los actores estratégicos para el seguimiento y la gestión a los proyectos estratégicos de los sectores de FNCER, Minería e Hidrocarburos , desde el enfoque la Previsión Humana y Social a fin de mitigar y gestionar las conflictividades en los territorios étnicos- Comité Tripartitos. </t>
  </si>
  <si>
    <t xml:space="preserve">Comité tripartitos </t>
  </si>
  <si>
    <t>#Comité_tripartitos_Guajira_Ejecutados/#Espacios_tripartitos_Guajira_proyectados</t>
  </si>
  <si>
    <t>Plan Estrategico para el seguimiento y monitoreo de los proyectos FNCER y Estrategicos para el SME</t>
  </si>
  <si>
    <t>Numero de Planes Estrategicos para el seguimiento y monitoreo de los proyectos FNCER y Estrategicos para el SME</t>
  </si>
  <si>
    <t>Numero de planes realizados / Numero de planes programados</t>
  </si>
  <si>
    <t>Generar espacios de diálogos interculturales con la Comisión Nacional de Mujeres Indígenas para  la ruta de transición energética</t>
  </si>
  <si>
    <t>Espacios de diálogos con la comsión nacional de mujeres indígenas(CNMI)</t>
  </si>
  <si>
    <t xml:space="preserve">#Espacios de diálogos interculturales_CNMI/ ejecutados/#Espacios de diálogos interculturales_CNMI proyectados </t>
  </si>
  <si>
    <t>Documento de incorporación de la perspectiva de mujer,familia y generación en la transición energética justa</t>
  </si>
  <si>
    <t>Documento de incorporación de la perspectiva de mujer, familia y generación en la transición energética justa</t>
  </si>
  <si>
    <t xml:space="preserve">Implementar una estrategia de segumiento y monitoreo a conflictividades en proyectos estratégicos en los sectores de FNCER, minería e hidrocarburos en territorios étnicos. </t>
  </si>
  <si>
    <t>Estrategia de seguimiento y monitoreo formulada</t>
  </si>
  <si>
    <t xml:space="preserve">Documento tipo lineamiento para el seguimiento y monitoreo de las conflictividades del  SEM con los grupos étnicos  </t>
  </si>
  <si>
    <t>Documento lineamiento para la Estrategia de seguimiento y monitoreo a conflictividades</t>
  </si>
  <si>
    <t xml:space="preserve">Generar instrumentos regulatorios en el sector, para la garantía del derecho fundamental a la participación en concordancia con el bloque de constitucionalidad en materia de derechos de comunidades étnicas. </t>
  </si>
  <si>
    <t>Instrumentos regulatorios</t>
  </si>
  <si>
    <t>Instrumentos regulatorios generados</t>
  </si>
  <si>
    <t xml:space="preserve">Un instrumento regulatorio </t>
  </si>
  <si>
    <t xml:space="preserve">Instrumento Regulatorio </t>
  </si>
  <si>
    <t xml:space="preserve">10 Talleres de diagnóstico y relectura de las conflictividades en territorios étnicos donde se desarrollan proyectos estratégicos de los sectores de FNCER, Minería e Hidrocarburos. </t>
  </si>
  <si>
    <t>Talleres de diagnóstico de relectura de las conflictiviadades</t>
  </si>
  <si>
    <t>Talleres de disgnóstico realizadoss /sobre talleres de diagnóstico programados</t>
  </si>
  <si>
    <t xml:space="preserve">Documento diagnóstico de las conflictiviades socia-ambientales </t>
  </si>
  <si>
    <t>Talleres de diagnóstico de conflictividades</t>
  </si>
  <si>
    <t>Numero de talleres realizados / numero de talleres programados</t>
  </si>
  <si>
    <r>
      <t>Impulsar  la gerencia estratégica de planificación territorial y prospectiva -</t>
    </r>
    <r>
      <rPr>
        <i/>
        <sz val="8"/>
        <rFont val="Calibri"/>
        <family val="2"/>
        <scheme val="minor"/>
      </rPr>
      <t>“La Guajira 20/30- Un territorio digno para todos y todas”</t>
    </r>
    <r>
      <rPr>
        <sz val="8"/>
        <rFont val="Calibri"/>
        <family val="2"/>
        <scheme val="minor"/>
      </rPr>
      <t xml:space="preserve">- como un espacio de trabajo interministerial para la toma de decisiones sobre los programas, obras, proyectos y actividades de alto impacto social, territorial, cultural, ambiental y poblacional en el marco de la transición energética justa. </t>
    </r>
  </si>
  <si>
    <t>Gerencia Estratégica de planificación territorial  conformada y en funcionamiento</t>
  </si>
  <si>
    <t>Acciones estrategicas desarrolladas / Actividades estrategicas proyectadas</t>
  </si>
  <si>
    <t>Gerencia Estratégica de planificación territorial conformada</t>
  </si>
  <si>
    <t xml:space="preserve">Gerencia Estratégica de planificación territorial  para la Guajira </t>
  </si>
  <si>
    <t>Estrategía ejecutada/Estratégia programada</t>
  </si>
  <si>
    <t>Dirección de minería empresarial</t>
  </si>
  <si>
    <t>Reglamentar el cierre en operaciones mineras</t>
  </si>
  <si>
    <t>% de avance en la elaboración del proyecto de decreto</t>
  </si>
  <si>
    <t>Porcentaje de avance ejecutado/Programado</t>
  </si>
  <si>
    <t>Propuesta de reglamentación del cierre minero (art. 24 Ley 1753 de 2015)</t>
  </si>
  <si>
    <t>Proyecto de Decreto de Cierre de Minas</t>
  </si>
  <si>
    <t># Propuesta de decreto elaborado</t>
  </si>
  <si>
    <t>Diseñar el modelo de la nueva  empresa nacional de minerales con el fin de promover las cadenas de comercialización formal, valor agregado y asistencia técnica entre otros aspectos</t>
  </si>
  <si>
    <t>% de avance en la definición de criterios para la creación de la ENM</t>
  </si>
  <si>
    <t>Plan de acción en desarrollo de lo preceptuado en el PND respecto de la creación de la nueva empresa minera</t>
  </si>
  <si>
    <t>Plan de Acción parra la creación de la nueva empresa minera</t>
  </si>
  <si>
    <t># Planes de acción elaborado</t>
  </si>
  <si>
    <t>Realizar  por regiones mineras de propuestas de buenas prácticas de minería, dirigida a los titulares de pequeña y mediana minería, con el fin de mejorar la tecnificación e industrialización del sector.</t>
  </si>
  <si>
    <t xml:space="preserve">% de avance del plan de trabajo y convenio </t>
  </si>
  <si>
    <t>Plan de generación de conocimiento en "buenas prácticas mineras" dirigido a titulares de pequeña y mediana minería</t>
  </si>
  <si>
    <t>Plan de generación de conocimiento en "buenas prácticas mineras"</t>
  </si>
  <si>
    <t>#Plan elaborado</t>
  </si>
  <si>
    <t>Contar con una empresa piloto para reducir el impacto medioambiental y aportar beneficios económicos que contribuyan a la innovación, justicia ambiental, justicia social y el desarrollo del sector</t>
  </si>
  <si>
    <t># de Empresas con piloto implementado</t>
  </si>
  <si>
    <t>Número</t>
  </si>
  <si>
    <t>Piloto de economía circular en el sector minero (pequeña o mediana minería).</t>
  </si>
  <si>
    <t xml:space="preserve">1
</t>
  </si>
  <si>
    <t>Piloto de economía circular</t>
  </si>
  <si>
    <t>#Piloto</t>
  </si>
  <si>
    <t>Redefinir los criterios para la selección de nuevos proyectos PINES acorde con  los minerales estratégicos que aporten a la transición energética justa.</t>
  </si>
  <si>
    <t>% de avance en la definición de criterios para la selección de nuevos proyectos estrategicos</t>
  </si>
  <si>
    <t xml:space="preserve">Propuesta de criterios para la selección de nuevos proyectos PINES acorde a los minerales estratégicos </t>
  </si>
  <si>
    <t>Metodología ajustada  de selección de nuevos proyectos para ser propuestos como PINES.</t>
  </si>
  <si>
    <t># Propuesta de criterios</t>
  </si>
  <si>
    <t>Ampliar la bolsa de proyectos conforme a la implementación de nuevos minerales estratégicos para la transición energética, la vida y seguridad alimentaria.</t>
  </si>
  <si>
    <t>% de avance en la definición de los proyectos estrategicos</t>
  </si>
  <si>
    <t>Documento que contenga el listado y criterios de los Proyectos  estratégicos priorizados para la transición energética justa y seguridad alimentaria.</t>
  </si>
  <si>
    <t>Proyectos Estrategicos identifcados</t>
  </si>
  <si>
    <t>#Documentos</t>
  </si>
  <si>
    <t>Contar con una política para la Diversificación Productiva de Economías altamente dependientes de la minería, que incluya las metas de reducción de emisiones dentro del marco de los compromisos nacionales, reconversión laboral con enfoque territorial y diferencial articulada con el sector minero e institucional para garantizar el cumplimientos de los NDC</t>
  </si>
  <si>
    <t>Documento final con el resultado de la política</t>
  </si>
  <si>
    <t xml:space="preserve">Política para la Diversificación Productiva </t>
  </si>
  <si>
    <t>Propuesta de política de diversificación productiva</t>
  </si>
  <si>
    <t xml:space="preserve">Lograr una integración minero-energética regional contando con un plan estrategico del “Corredor de vida del departamento del Cesar” </t>
  </si>
  <si>
    <t xml:space="preserve">Elaborar plan estrategico del “Corredor de vida del departamento del Cesar” </t>
  </si>
  <si>
    <t xml:space="preserve">Apoyar la ejecución de la estrategia “Corredor de vida del departamento del Cesar” </t>
  </si>
  <si>
    <t>Estrategia Corredor de Vida del Cesar</t>
  </si>
  <si>
    <t>Diseñar las  Hojas de Ruta para el posicionamiento y sostenibilidad de los proyectos mineros en los territorios priorizados</t>
  </si>
  <si>
    <t>Hojas de ruta para el posicionamiento y sostenibilidad de los proyectos mineros en los territorios priorizados</t>
  </si>
  <si>
    <t>Hojas de ruta territoriales</t>
  </si>
  <si>
    <t>Hojas de Ruta para la sostenibilidad de los proyectos mineros</t>
  </si>
  <si>
    <t># Hojas de rutas territorios priorizados</t>
  </si>
  <si>
    <t>Fomentar mecanismos que permitan incentivar la formalización y trazabilidad de las operaciones del sector financiero, propiciando seguridad humana y justicia social</t>
  </si>
  <si>
    <t>Piloto de operaciones en BMC del mecanismo de negociación, para obtener formalización y trazabilidad de las operaciones.</t>
  </si>
  <si>
    <t>Piloto de operaciones de mecanismo de negociación</t>
  </si>
  <si>
    <t xml:space="preserve"># piloto de operaciones </t>
  </si>
  <si>
    <t>Lograr la integración regional y la generación de empleos a través de encadenamientos con alto valor agregado para la industrialización del sector minero</t>
  </si>
  <si>
    <t>Pilotos con integración regional a través de encadenamientos con alto valor agregado para la industrialización del sector minero</t>
  </si>
  <si>
    <t>Pilotos de encadenamiento  (Definir Región y Mineral) para la industrialización del sector minero</t>
  </si>
  <si>
    <t>Pilotos de Encadenamientos Productivos</t>
  </si>
  <si>
    <t># Pilotos</t>
  </si>
  <si>
    <t>Ajustar los lineamientos de Fiscalización Minera, y  Conocimiento y Cartografía Geológica del Subsuelo Colombiano (Incluiyendo el Plan Nacional de Geocientifico)</t>
  </si>
  <si>
    <t>% de avance de las modificaciones</t>
  </si>
  <si>
    <t xml:space="preserve">Actualización de lineamientos de Lineamientos de Fiscalización Minera Conocimiento y Cartografía Geológica del Subsuelo Colombiano </t>
  </si>
  <si>
    <t>Modificación de Lineamientos</t>
  </si>
  <si>
    <t># Propuesta de Acto admisnitrativo</t>
  </si>
  <si>
    <t>Validar las acciones del  Programa de Calidad del Aire en procesos de coquización</t>
  </si>
  <si>
    <t>Validación con actores del  Programa de Calidad del Aire en procesos de coquización</t>
  </si>
  <si>
    <t>Validaciones con actores</t>
  </si>
  <si>
    <t># Divulgaciones</t>
  </si>
  <si>
    <t>Fortalecer la articulación  y gestión con ANM, SGC y UPME para la consolidación de la información del sector minero (Identificación Hoja de ruta)​</t>
  </si>
  <si>
    <t>Hoja de ruta para el fortalecimiento de la articulación de la información del sector minero</t>
  </si>
  <si>
    <t>Hoja de Ruta para lograr la articulación y gestión de la Información del Sector Minero</t>
  </si>
  <si>
    <t>Hoja de Ruta de articulación interinstitucional</t>
  </si>
  <si>
    <t># Hoja de Ruta</t>
  </si>
  <si>
    <t>Fortalecer los mecanismos que permitan obtener un mecanismo para la consolidación de Información del sector (gestión para el Censo Minero)</t>
  </si>
  <si>
    <t>Hoja de ruta sobre la implementación de la medición del sector</t>
  </si>
  <si>
    <t>Hoja de Ruta para la implementación de mecanismos para la consolidación de información del sector</t>
  </si>
  <si>
    <t>Hoja de Ruta para impemetar un mecanismos de consolidación de información</t>
  </si>
  <si>
    <t>Cumplimiento de las acciones de la Sentencia relacionadas con la actualización de la politica minera y articulación con la UPME</t>
  </si>
  <si>
    <t xml:space="preserve">Cumplimiento de las acciones de la sentencia bajo la responsabilidad de la Dirección de Minerpia Empresarial (Actualización de la Política Minera y </t>
  </si>
  <si>
    <t>Acciones de la Sentencia sobre articulación minera</t>
  </si>
  <si>
    <t>Acciones de la Sentencia</t>
  </si>
  <si>
    <t>#Acciones</t>
  </si>
  <si>
    <t xml:space="preserve">Grupo de Ejecución Estrategica del Sector Extractivo </t>
  </si>
  <si>
    <t>Implementar la hoja de ruta de la política de transparencia del sector extractivo en el marco del Sistema General de Regalìas</t>
  </si>
  <si>
    <t>Hoja de ruta de la política de transparencia del sector extractivo en el marco del SGR Implementada.</t>
  </si>
  <si>
    <t xml:space="preserve">Número de documentos requeridos para  implementar la hoja de ruta de la política de transparencia del sector extractivo en el marco del Sistema General de Regalías (SGR), elaborados. </t>
  </si>
  <si>
    <t>Socializaciones con grupos de interés vinculados al sector minero energético</t>
  </si>
  <si>
    <t>Socializaciones realizadas con diferentes grupos de interés que permitan comunicar los objetivos y hoja de ruta de la Política de Transparencia e Integrida</t>
  </si>
  <si>
    <t>Socializaciones realizadas / socializaciones programadas</t>
  </si>
  <si>
    <t>Documento con lineamientos sobre gobierno corporativo, prevención y lucha contra la corrupción en el gremio empresarial del sector minero energético.</t>
  </si>
  <si>
    <t>Documento con mapeo de buenas prácticas 
Documento con lineamientos  sobre ética ciudadana, cultura de la integridad, legalidad, prevención y rechazo al soborno dentro de las empresas y en la cadena de valor, así como el fortalecimiento de los canales de denuncia de posibles hechos de corrupción a nivel empresarial.</t>
  </si>
  <si>
    <t>Documento con lineamientos elaborados / Documento con lineamientos programado</t>
  </si>
  <si>
    <t>Documento con actividades e identificación de buenas prácticas de transparencia, rendición de cuentas e integridad que le apunten a la Política de Transparencia e Integridad del Sector Minero-Energético PTISME en el MME y entidades adscritas.</t>
  </si>
  <si>
    <t>Documentos con identificación y descripción de las actividades que en el MME y 2 entidades adcritas desarrollan a favor de la transparencia, rendición de cuentas y cultura de la integridad y que le apuntan al cumplimiento de la Política de Transparencia e Integridad del Sector Minero-Energético PTISME.</t>
  </si>
  <si>
    <t>Informe semestral de seguimiento y monitoreo a los indicadores establecidos en la Política de Transparencia e Integridad del Sector Minero-Energético PTISME, en el marco de los lineamientos de trasparencia, integridad y rendición de cuentas.</t>
  </si>
  <si>
    <t>Informe semestral de seguimiento y monitoreo realizados</t>
  </si>
  <si>
    <t>Informe semestral de seguimiento y monitoreo realizados /  informe semestral de seguimiento y monitoreo programados</t>
  </si>
  <si>
    <t>Acompañar a las entidades territoriales en las tres primeras etapas que comprenden el ciclo de los proyectos de inversión de otros sectores, susceptibles de ser financiados con recursos del Incentivo a la Producción, Exploración y Formalización.</t>
  </si>
  <si>
    <t>Proyectos del sector Minero Energético con recursos del Incentivo a la Producción, Exploración y Formalización aprobados.</t>
  </si>
  <si>
    <t xml:space="preserve">Número de proyectos del sector Minero Energético aprobados con recursos del Incentivo a la Producción Exploración y Formalización. </t>
  </si>
  <si>
    <t xml:space="preserve">Matriz de proyectos del sector Minero Energético aprobados con recursos del Incentivo a la Producción Exploración y Formalización. </t>
  </si>
  <si>
    <t>Número de proyectos del sector Minero Energético aprobados.</t>
  </si>
  <si>
    <t xml:space="preserve">Proyectos de inversión de otros sectores con cargo a los recursos del Incentivo a la Producción, Exploración y Formalización aprobados.   </t>
  </si>
  <si>
    <t xml:space="preserve">Número de proyectos de inversión de otros sectores aprobados con cargo a los recursos del Incentivo a la Producción, Exploración y Formalización.   </t>
  </si>
  <si>
    <t xml:space="preserve">Matriz de proyectos de inversión de otros sectores con cargo a los recursos del Incentivo a la Producción, Exploración y Formalización aprobados.   </t>
  </si>
  <si>
    <t xml:space="preserve">Número de proyectos de inversión de otros sectores con cargo a los recursos del Incentivo a la Producción, Exploración y Formalización aprobados.   </t>
  </si>
  <si>
    <t>Número de proyectos de inversión de otros sectores aprobados</t>
  </si>
  <si>
    <t>Focalizar recursos de regalías hacia proyectos que amplíen la cobertura de energía eléctrica.</t>
  </si>
  <si>
    <t xml:space="preserve">Nuevos usuarios de energía eléctrica con recursos SGR en proyectos aprobados.  </t>
  </si>
  <si>
    <t>Nuevos usuarios de energía eléctrica con recursos SGR en proyectos aprobados.</t>
  </si>
  <si>
    <t>Matriz de nuevos usuarios de energía eléctrica con recursos SGR en proyectos aprobados.</t>
  </si>
  <si>
    <t>Nuevos usuarios de energía eléctrica con recursos SGR en proyectos terminados</t>
  </si>
  <si>
    <t>Numero de nuevos usuarios de energía eléctrica con recursos SGR - Proyectos terminados</t>
  </si>
  <si>
    <t>Matriz de nuevos usuarios de energía eléctrica con recursos SGR - Proyectos terminados</t>
  </si>
  <si>
    <t>Focalizar recursos de regalías hacia proyectos que amplíen la cobertura de gas domiciliario.</t>
  </si>
  <si>
    <t xml:space="preserve">Nuevos usuarios de gas domiciliario en proyectos aprobados con recursos del SGR.  </t>
  </si>
  <si>
    <t>Número de nuevos usuarios de gas domiciliario en proyectos del SGR aprobados</t>
  </si>
  <si>
    <t>Matriz  de nuevos usuarios de gas domiciliario en proyectos aprobados con recursos del SGR.</t>
  </si>
  <si>
    <t>Nuevos usuarios de gas domiciliario en proyectos aprobados con recursos del SGR.</t>
  </si>
  <si>
    <t xml:space="preserve">Monto de los recursos de la Asignación Paz destinados a proyectos del sector (millones de pesos) </t>
  </si>
  <si>
    <t>Monto de los recursos de la Asignación Paz destinados a proyectos del sector (millones de pesos)</t>
  </si>
  <si>
    <t>Matriz de proyectos del sector financiados con $158.000 millones de los recursos de la Asignación para la Paz del SGR.</t>
  </si>
  <si>
    <t>Monto de recursos destinados a proyectos del sector financiados con recursos de asignación Paz (millones de pesos).</t>
  </si>
  <si>
    <t>Visibilizar en los territorios los beneficios que genera, los recursos del Incentivo a la Producción, Exploración y Formalización a partir de las socializaciones y entregas de los proyectos financiados con estos recursos.</t>
  </si>
  <si>
    <t>Proyectos de inversión financiados con recursos del Incentivo a la Producción Socializados y entregados a las comunidades</t>
  </si>
  <si>
    <t>Número de proyectos socializados y Número de proyectos entregados para el servicio de las comunidades</t>
  </si>
  <si>
    <t>Proyectos de inversión financiados con recursos de Incentivo a la Producción, Exploración y Formalización socializados a las comunidades beneficiarias.</t>
  </si>
  <si>
    <t>Número de socializaciones de los proyectos de inversión financiados con IP</t>
  </si>
  <si>
    <t>Socializaciones realizadas / Socializaciones programadas</t>
  </si>
  <si>
    <t>Proyectos de inversión financiados con recursos de Incentivo a la Producción, Exploración y Formalización entregados al servicio de las comunidades.</t>
  </si>
  <si>
    <t>Número de entregas de los proyectos de inversión financiados con IP</t>
  </si>
  <si>
    <t>Entrega realizadas / Entregas programadas</t>
  </si>
  <si>
    <t>Impulsar la conformación de los Comités Tripartitos Territoriales fortaleciendo los procesos de gobernanza y debate informado.</t>
  </si>
  <si>
    <t>EITI Territoriales del sector a nivel subnacional</t>
  </si>
  <si>
    <t>Número de Informes EITI Subnacionales Publicados</t>
  </si>
  <si>
    <t>Informes EITI Subnacionales</t>
  </si>
  <si>
    <t>Número de Informes EITI Subnacionales publicados.</t>
  </si>
  <si>
    <t>Número de Informes EITI Subnacionales elaborados / Número de Informes EITI Subnacionales programados</t>
  </si>
  <si>
    <t>Administración del Sistema Integrado de Gestión</t>
  </si>
  <si>
    <t>Oficina de Planeación y Gestión Internacional</t>
  </si>
  <si>
    <t>Fortalecer la implementación del Modelo Integrado de Planeación y Gestión del MME</t>
  </si>
  <si>
    <t>Avance de las actividades propuestas para el  fortalecimiento del Modelo Integrado de Planeación y Gestión ejecutadas</t>
  </si>
  <si>
    <t>Actividades para el fortalecimiento del Modelo Integrado de Planeación ejecutadas /Actividades de fortalecimiento Programaas</t>
  </si>
  <si>
    <t xml:space="preserve">Documentación controlada del Sistema de Gestión de Calidad </t>
  </si>
  <si>
    <t xml:space="preserve">Documentos actualizados en el Sistema de Gestión de Calidad </t>
  </si>
  <si>
    <t>Documentos del Sistema de gestión de Calidad actualizados / Total de documentos del SGC</t>
  </si>
  <si>
    <t>Capacitaciones a los colaboradores de la entidad en el uso de la herramienta tecnológica del Sistema de Gestión de Calidad</t>
  </si>
  <si>
    <t>Capacitaciones en los módulos de la herramienta del Sistema de Gestión de Calidad a colaboradores de la entidad</t>
  </si>
  <si>
    <t>Capacitaciones realizadas</t>
  </si>
  <si>
    <t>Campaña de toma de conciencia del MIPG y de la implementación de los sistemas integrados, dirigida a los colaboradores de la entidad</t>
  </si>
  <si>
    <t>Campaña de toma de conciencia del MIPG realizada / Campaña planeada</t>
  </si>
  <si>
    <t>Campaña realizada</t>
  </si>
  <si>
    <t>Plan de acción para la  Implementación del Sistema de Gestión Ambiental en el Ministerio e inicio de implementación</t>
  </si>
  <si>
    <t>Plan de acción para la implementación del Sistema de Gestión Ambiental elaborado y en implementación</t>
  </si>
  <si>
    <t>Plan de acción del sistema de gestión ambiental elaborado y en implementación / Plan de acción del sistema de gestión ambiental programado</t>
  </si>
  <si>
    <t>Sistema de Gestión de Calidad con un nuevo diseño de procesos implementado</t>
  </si>
  <si>
    <t>Actividades del rediseño del SGC implementadas</t>
  </si>
  <si>
    <t>Número de actividades implementadas / número de actividades planeadas</t>
  </si>
  <si>
    <t xml:space="preserve">Procesos internos priorizados con metodologías de mejoramiento </t>
  </si>
  <si>
    <t>Procesos priorizados con metodología mejoramiento aplicada</t>
  </si>
  <si>
    <t xml:space="preserve">Número de procesos mejorados </t>
  </si>
  <si>
    <t>Estrategia de implementación efectiva del Modelo Integrado de Planeación y Gestión Institucional</t>
  </si>
  <si>
    <t xml:space="preserve">Estrategia de implementación efectiva y soportada del modelo integrado de planeación y gestión MIPG </t>
  </si>
  <si>
    <t>Estrategia de implementación efectiva y soportada del modelo integrado de planeación ejecutada / Estrategia planeada</t>
  </si>
  <si>
    <t xml:space="preserve">Formulación y seguimiento al Plan Anticorrupción y de Atención al Ciudadano </t>
  </si>
  <si>
    <t>Plan Anticorrupción y de Atención al Ciudadano formulado y  con seguimiento efectuado</t>
  </si>
  <si>
    <t>Formulación y  seguimientos cuatrimestrales del Plan Anticorrupción y de Atención al Ciudadano realizados</t>
  </si>
  <si>
    <t xml:space="preserve">Auditoría y Evaluación </t>
  </si>
  <si>
    <t>Implementar acciones de mejoramiento de la gestion, derivadas de las auditorias internas de calidad</t>
  </si>
  <si>
    <t>Avance  en la implementación de actividades de mejoramiento de la gestión derivadas de auditorias internas de calidad</t>
  </si>
  <si>
    <t>Actividades del mejoramiento implementadas / actividades de mejoramiento formuladas derivadas de auditoria interna de calidad</t>
  </si>
  <si>
    <t>Informes de Auditorias Internas del SGC</t>
  </si>
  <si>
    <t xml:space="preserve">Informes de auditorias internas del SGC realizadas </t>
  </si>
  <si>
    <t xml:space="preserve">Informes de auditorias internas del SGC realizadas / Auditorías programadas </t>
  </si>
  <si>
    <t xml:space="preserve">Actividades de mejoramiento de la gestión derivadas de auditorias internas de calidad </t>
  </si>
  <si>
    <t>Actividades de mejoramiento de la gestión derivadas de auditorias internas de calidad implementadas</t>
  </si>
  <si>
    <t xml:space="preserve">Actividdes de mejoramiento  implementadas /Actividades de mejoramiento formuladas  </t>
  </si>
  <si>
    <t>Direccionamiento Estratégico</t>
  </si>
  <si>
    <t>Apropiar institucionalmente las políticas públicas del sector minero energético</t>
  </si>
  <si>
    <t>Apropiación institucional de las politicas públicas minero energéticas</t>
  </si>
  <si>
    <t>Acciones para la apropiación institucional de las politicas públicas ME ejecutadas / Acciones para la apropiación institucional de las politicas públicas ME planeadas</t>
  </si>
  <si>
    <t>Consolidar las políticas públicas del sector minero energético</t>
  </si>
  <si>
    <t>Documento consolidado de politicas públicas del sector minero energético</t>
  </si>
  <si>
    <t xml:space="preserve">Documento de política pública del sector minero energético formulado </t>
  </si>
  <si>
    <t>Informe del desarrollo de las politicas públicas sectoriales en el PND y lineamientos para su integración en el Plan Estratégico Sectorial, Plan Estratégico Institucional y Planes de Acción Anuales</t>
  </si>
  <si>
    <t>Documento informe del desarrollo de las politicas públicas sectoriales en el PND y lineamientos para su integración en el Plan Estratégico Sectorial, Plan Estratégico Institucional y Planes de Acción Anuales</t>
  </si>
  <si>
    <t>Documento formulado / Documento planeado</t>
  </si>
  <si>
    <t>Hacer seguimiento al cumplimiento de las políticas públicas minero energéticas</t>
  </si>
  <si>
    <t xml:space="preserve">Informe anual del cumplimiento de las politicas públicas del sector </t>
  </si>
  <si>
    <t>Informe elaborado / informe planeado</t>
  </si>
  <si>
    <t>Gestionar el cumplimiento de los objetivos transformacionales minero energéticos</t>
  </si>
  <si>
    <t>Ejecución de la gestión del cumplimiento de los objetivos transformacionales minero energéticos acorde con la metodología</t>
  </si>
  <si>
    <t>Gestión del cumplimiento a OTS / Objetivos transformacionales asignados</t>
  </si>
  <si>
    <t>Actualizar la metodología de gestión del cumplimiento de los objetivos transformacionales (Delivery Nivel 1)</t>
  </si>
  <si>
    <t>Documento de Metodología de gestión del cumplimiento D1 actualizada</t>
  </si>
  <si>
    <t>Documentos actualizados / Documentos planeados para actualizar</t>
  </si>
  <si>
    <t>Elaborar fichas de caracterización de los OTs asignados</t>
  </si>
  <si>
    <t>Fichas de caracterización de los OTs asignados acorde con la metodología</t>
  </si>
  <si>
    <t>Fichas elaboradas / OTs asignados</t>
  </si>
  <si>
    <t>Elaborar pirámides del cumplimiento de los OTs asignados</t>
  </si>
  <si>
    <t>Pirámides del cumplimiento de los OTs asignados, acorde con la metodología</t>
  </si>
  <si>
    <t>Pirámides del cumplimiento elaboradas / OTs asignados</t>
  </si>
  <si>
    <t>Realizar la gestión del cumplimiento de los OTs asignados, acorde con la metodología</t>
  </si>
  <si>
    <t>Informes semanales se gestión del cumplimiento de los OTs</t>
  </si>
  <si>
    <t>Informes de gestión del cumplimiento de OT / Cantidad de OTs asignados / Cantidad de semanas</t>
  </si>
  <si>
    <t>Gestionar el cumplimiento del componente minero energético del PND acorde con la metodología.</t>
  </si>
  <si>
    <t>Ejecución de la gestión del cumplimiento del componente minero energético del PND acorde con la metodología.</t>
  </si>
  <si>
    <t>Gestión del cumplimiento a Artículos PND ME / Artículos PND ME</t>
  </si>
  <si>
    <t>Elaborar la metodología de gestión del cumplimiento para las metas del PND del sector Minero Energético (Delivery Nivel 2)</t>
  </si>
  <si>
    <t>Documento de Metodología de gestión del cumplimiento artículos PND ME - D2 elaborada</t>
  </si>
  <si>
    <t>Documentos elaborados / Documentos planeados para elaborar</t>
  </si>
  <si>
    <t>Elaborar cadenas del cumplimiento de los artículos PND ME, acorde con la metodología</t>
  </si>
  <si>
    <t>Fichas de caracterización de artículos PND ME acorde con la metodología</t>
  </si>
  <si>
    <t>Fichas elaboradas / Artículos PND ME</t>
  </si>
  <si>
    <t>Elaborar caminos al cumplimiento de los artículos PND ME, acorde con la metodología</t>
  </si>
  <si>
    <t>Pirámides del cumplimiento de los artículos PND ME, acorde con la metodología</t>
  </si>
  <si>
    <t>Pirámides del cumplimiento elaboradas / Artículos PND ME</t>
  </si>
  <si>
    <t>Realizar Gestiones para movilizar el cumplimiento de los artículos PND ME, acorde con la metodología</t>
  </si>
  <si>
    <t>Informes mensuales de gestión del cumplimiento de los artículos PND ME - D2</t>
  </si>
  <si>
    <t>Gestionar el cumplimiento de la Planeación Estratégica Sectorial del MME</t>
  </si>
  <si>
    <t>Ejecución de la gestión del cumplimiento del Plan Estratégico Sectorial e Institucional acorde con la metodología.</t>
  </si>
  <si>
    <t>Gestión del cumplimiento a metas del PES-PEI / Metas planeadas del PES-PEI</t>
  </si>
  <si>
    <t>Elaborar la metodología para el cumplimiento del PES-PEI</t>
  </si>
  <si>
    <t>Documento de Metodología para el cumplimiento del PES-PEI - elaborada</t>
  </si>
  <si>
    <t>Formulación del PES-PEI acorde con la metodología .</t>
  </si>
  <si>
    <t>PES-PEI formulado</t>
  </si>
  <si>
    <t>Realizar seguimiento al cumplimiento del PES-PEI, acorde con la metodología</t>
  </si>
  <si>
    <t>Informes mensuales del cumplimiento del PES-PEI</t>
  </si>
  <si>
    <t>Informes mensuales de cumplimiento del PES-PEI / meses de vigencia del PES-PEI</t>
  </si>
  <si>
    <t>Coordinar la gestión del cumplimiento de los compromisos sociales del MME</t>
  </si>
  <si>
    <t>Ejecución de la gestión del cumplimiento de los compromisos sociales del MME acorde con la metodología/protocolo</t>
  </si>
  <si>
    <t>Gestión del cumplimiento compromisos sociales MME / Compromisos sociales MME establecidos</t>
  </si>
  <si>
    <t>Elaborar la metodología/protocolo para el cumplimiento de los compromisos sociales del MME</t>
  </si>
  <si>
    <t>Documento de Metodología/protocolo para el cumplimiento de los compromisos sociales del MME</t>
  </si>
  <si>
    <t>Realizar la gestión del cumplimiento de los compromisos sociales, acorde con la metodología</t>
  </si>
  <si>
    <t>Informes mensuales del cumplimiento de los compromisos sociales del MME</t>
  </si>
  <si>
    <t>Informes mensuales  de cumplimiento del PES-PEI / meses desde la implementación de la metodología/protocolo</t>
  </si>
  <si>
    <t>Implementar el Centro de Pensamiento de Gestión Pública Minero Energética</t>
  </si>
  <si>
    <t>Implementación del Centro de Pensamiento de Gestión Pública Minero Energética</t>
  </si>
  <si>
    <t>Acciones para la implementación del centro de pensamiento ejecutadas / Acciones para la implementación del centro de pensamiento planeadas</t>
  </si>
  <si>
    <t>Análisis de contexto de la gestión pública minero energética: opciones de implementación, metodología y oportunidades de intervención</t>
  </si>
  <si>
    <t>Documento Propuesta</t>
  </si>
  <si>
    <t>Documento formulado</t>
  </si>
  <si>
    <t>Formulación de estrategia degobierno de datos del sector público minero energético</t>
  </si>
  <si>
    <t>Documento de Estrategia</t>
  </si>
  <si>
    <t>Formulación de estrategia de  gestión del conocimiento del sector público minero energético (a 4 años)</t>
  </si>
  <si>
    <t>Formulación de estrategia de comunicaciones de la gestión pública minero energética</t>
  </si>
  <si>
    <t xml:space="preserve">Formulación de plan de acción 2023 del Centro de Pensamiento para la determinación de metas y acciones para el cumplimiento de su metodología y estrategias. </t>
  </si>
  <si>
    <t>Documento de Plan</t>
  </si>
  <si>
    <t>Ejecución del Plan de Acción del Centro de Pensamiento</t>
  </si>
  <si>
    <t>Informes trimestrales de cumplimiento del plan de acción del centro de pensamiento</t>
  </si>
  <si>
    <t>Informes trimestrales realizados / Informes trimestrales planeados</t>
  </si>
  <si>
    <t>Articulación estratégica de la OPGI</t>
  </si>
  <si>
    <t>Implementación de la estrategia de articulación transversal de la OPGI</t>
  </si>
  <si>
    <t>Estrategia implementada / Estrategia planeada</t>
  </si>
  <si>
    <t>Diseño de estrategia de articulación por medio de comisiones transversales (Política Pública, Proyectos de Inversión, MIPG)</t>
  </si>
  <si>
    <t>Metodología de comisiones transversales</t>
  </si>
  <si>
    <t>Documento de metodología aprobado</t>
  </si>
  <si>
    <t>Operatividad de las comisiones transversales</t>
  </si>
  <si>
    <t>Informe control de compromisos de  comisiones transversales</t>
  </si>
  <si>
    <t>Informes mensuales / Informes mensuales planeados</t>
  </si>
  <si>
    <t>Realizar el seguimiento a la ejecución presupuestal sectorial, teniendo como eje central la Política Minero-Energética, de forma articulada con el PND 2022-2026</t>
  </si>
  <si>
    <t>Gestiones que fortalecen el seguimiento a la Ejecución presupuestal del sector (Obligaciones)</t>
  </si>
  <si>
    <t>Número de gestiones adelantadas / Total gestiones programadas ctos Sectoriales Registrados en el BPIN</t>
  </si>
  <si>
    <t>Informes de Ejecución Presupuestal</t>
  </si>
  <si>
    <t>Informes de Ejecución Presupuestal con recomendaciones publicados</t>
  </si>
  <si>
    <t>Informes de Ejecución Presupuestal con recomendaciones publicados / Informes programados</t>
  </si>
  <si>
    <t>Informes de avance de los indicadores de producto y gestión de los proyectos de inversión - SPI</t>
  </si>
  <si>
    <t>Informes de avance de los indicadores de producto y gestión de los proyectos de inversión - SPI publicados</t>
  </si>
  <si>
    <t>Informes de avance publicados / Informes programados</t>
  </si>
  <si>
    <t>Trámites presupuestales de inversión 2023 ante DNP y Minhacienda</t>
  </si>
  <si>
    <t>Trámites presupuestales de inversión 2023 realizados ante DNP y Minhacienda</t>
  </si>
  <si>
    <t xml:space="preserve">Modificaciones al presupuseto de inversión 2023 tramitados ante DNP y Minhacienda tramitados </t>
  </si>
  <si>
    <t xml:space="preserve">Efectuar la programación de proyectos de inversión del sector </t>
  </si>
  <si>
    <t>Tramites de programación de proyectos de inversión 2024 efectuados</t>
  </si>
  <si>
    <t>Trámites de programación efectuados / trámites de programación requeridos</t>
  </si>
  <si>
    <t xml:space="preserve">Anteproyecto de Presupuesto de Inversión y Funcionamiento del Sector </t>
  </si>
  <si>
    <t>Anteproyecto de Presupuesto de Inversión y Funcionamiento del Sector Elaborado</t>
  </si>
  <si>
    <t>Anteproyecto de Inversión y Funcionamiento del Sector elaborado</t>
  </si>
  <si>
    <t>Marco de Gasto de Mediano Plazo</t>
  </si>
  <si>
    <t>Marco de Gasto de Mediano Plazo elaborado y socializado</t>
  </si>
  <si>
    <t xml:space="preserve">Proyectos de Inversión Sectorial en el Banco de Proyectos de Inversión BPIN (Programación). </t>
  </si>
  <si>
    <t>Plan Operativo Anual de Inversiones 2024 registrado en el  Banco de Proyectos de Inversión BPIN</t>
  </si>
  <si>
    <t>Proyectos de inversión en el BPIN registrados y actualizados / Total de Proyectos de Inversión del sector para la vigencia</t>
  </si>
  <si>
    <t>Gestión Internacional</t>
  </si>
  <si>
    <t>Fortalecer el posicionamiento del sector minero-energético en escenarios internacionales promoviendo una transición energética justa segura, confiable y eficiente para alcanzar carbono neutralidad y consolidar territorios resilientes al clima</t>
  </si>
  <si>
    <t xml:space="preserve">Ejecución de actividades para el posicionamiento internacional del sector minero energético </t>
  </si>
  <si>
    <t>Actividades ejecutadas / actividades planeadas</t>
  </si>
  <si>
    <t>Cooperación técnica solicitadas para apoyar el objetivo de una transición energética justa y fomentar la transferencia de conocimiento y tecnología a la sociedad.</t>
  </si>
  <si>
    <t>Solicitudes de cooperación técnica realizadas para apoyar el objetivo de una transición energética justa y fomentar la transferencia de conocimiento y tecnología a la sociedad.</t>
  </si>
  <si>
    <t xml:space="preserve">Solicitudes recibidas / solicitudes solicitadas
</t>
  </si>
  <si>
    <t>Participación del ministerio en eventos o actividades desarrolladas en el marco de iniciativas u organizaciones internacionales para el posicionamiento del sector minero energético colombiano como un referente en transición energética justa</t>
  </si>
  <si>
    <t>Participaciones del ministerio en eventos o actividades desarrolladas en el marco de iniciativas u organizaciones internacionales para el posicionamiento del sector minero energético colombiano como un referente en transición energética justa, realizadas</t>
  </si>
  <si>
    <t xml:space="preserve">Participaciones Asistidas/ participaciones programadas
</t>
  </si>
  <si>
    <t>Viceministro de Energía</t>
  </si>
  <si>
    <t>Transitar de una economía extractivista a una economía productiva</t>
  </si>
  <si>
    <t>Avanzar en la implementación de la Hoja de Ruta de la Transición Energética Justa</t>
  </si>
  <si>
    <t>Acciones ejecutadas 2023 / Acciones planeadas 2023</t>
  </si>
  <si>
    <t>Formulación de la Hoja de Ruta</t>
  </si>
  <si>
    <t>Hoja de Ruta formulada</t>
  </si>
  <si>
    <t>Hoja de ruta formulada / Hoja de ruta planeada</t>
  </si>
  <si>
    <t>Implmentación de comunidades Energéticas en la ejecución de la hoja de ruta</t>
  </si>
  <si>
    <t>Comunidades Energéticas Implementadas</t>
  </si>
  <si>
    <t>Comunidades Energéticas Implementadas / Comunidades Energéticas planeadas</t>
  </si>
  <si>
    <t xml:space="preserve">Alianzas público-privadas y populares-comunitarias </t>
  </si>
  <si>
    <t>Alianzas público-privadas y populares-comunitarias  conformadas.</t>
  </si>
  <si>
    <t>#Alianzas público-privadas y populares-comunitarias conformadas/#Alianzas público-privadas y populares-comunitarias programadas</t>
  </si>
  <si>
    <t>Documento de identificación de actores y de escenarios potenciales para la conformación de Alianzas público-privadas y populares-comunitarias.</t>
  </si>
  <si>
    <t>Reuniones de socialización sobre los modelos y escenarios de Alianzas público-privadas y populares-comunitarias</t>
  </si>
  <si>
    <t>Documento elaborado / Documento programado</t>
  </si>
  <si>
    <t>Alianzas público-privadas y populares-comunitarias conformadas.</t>
  </si>
  <si>
    <t>Documento de conformación de Alianzas público-privadas y populares-comunitarias.</t>
  </si>
  <si>
    <t>Alianzas público-privadas y populares-comunitarias conformadas</t>
  </si>
  <si>
    <t>Apoyo - Gestión Jurídica</t>
  </si>
  <si>
    <t>Subdirección Administrativa y Financiera</t>
  </si>
  <si>
    <t xml:space="preserve"> 8. Fortalecimiento de la Gestión Institucional </t>
  </si>
  <si>
    <t>Recuperar recursos de cartera a favor de la Nación - MME</t>
  </si>
  <si>
    <t xml:space="preserve">Gestiones para recaudo de monto de cartera  adelantadas  </t>
  </si>
  <si>
    <t xml:space="preserve">Gestiones adelantadas / gestiones planeadas </t>
  </si>
  <si>
    <t>Cartera recuperada a favor de la Nación - MME por $1.000.000.000</t>
  </si>
  <si>
    <t xml:space="preserve">Monto de cartera recaudada </t>
  </si>
  <si>
    <t>Monto de cartera recaudada / Monto de cartera planeada de recuperación</t>
  </si>
  <si>
    <t>Autos de Apertura de proceso de cobreo coactivo</t>
  </si>
  <si>
    <t>Procesos de inicio de cobro apeturados</t>
  </si>
  <si>
    <t>Número de Autos aperturados / Número de Autos planeados de apertura</t>
  </si>
  <si>
    <t>Control Interno Disciplinario</t>
  </si>
  <si>
    <t xml:space="preserve">Oficina de Control Interno  Disciplinario </t>
  </si>
  <si>
    <t>8. Fortalecimiento de la Gestión Institucional (Gestión Institucional)</t>
  </si>
  <si>
    <t>Desarrollar adecuadamente la actuación disciplinaria  en la etapa de instrucción y promover  la ética y transparencia en el marco de la función de prevención.</t>
  </si>
  <si>
    <t xml:space="preserve">Gestiones adelantadas para el desarrollo adecuado de la acción disciplinaria </t>
  </si>
  <si>
    <t>Sesiones mensuales de instancia de impulso procesal</t>
  </si>
  <si>
    <t>Sesiones de instancia de impulso procesal, para la revisión de los procesos disciplinarios en curso realizadas</t>
  </si>
  <si>
    <t>Sesiones ejecutadas / sesiones programadas</t>
  </si>
  <si>
    <t>Informe de conductas disciplinarias  recurrentes para la presentación de recomendaciones a dependencias del Min Energía.</t>
  </si>
  <si>
    <t>Informes de conductas disciplinarias recurrentes elaborado</t>
  </si>
  <si>
    <t xml:space="preserve">Informes elaborados / Informes planeados </t>
  </si>
  <si>
    <t>Capacitaciones para promover el cumplimiento de los términos legales de respuesta a los PQRS</t>
  </si>
  <si>
    <t>Capacitaciones a dependencias del Min Energía realizadas</t>
  </si>
  <si>
    <t>Estrategias que promueven el servicio público ético y libre de corrupción</t>
  </si>
  <si>
    <t>Estrategias de transparencia anual desarrolladas</t>
  </si>
  <si>
    <t>Informes del trámite con resultados del buzón de integridad del Min Energía</t>
  </si>
  <si>
    <t>Informes del trámite y resultados del buzón de integridad del Min Energía publicados</t>
  </si>
  <si>
    <t>Informes publicados / Informes programados</t>
  </si>
  <si>
    <t>Informes que recopile las actividades de promoción de la transparencia</t>
  </si>
  <si>
    <t>Informe cuatrimestral que recopile las actividades de promoción de la transparencia dirigidas a todos los funcionarios y colaboradores de la entidad elaborados y divulgados</t>
  </si>
  <si>
    <t>Informes elaborados y divulgados / Informes programados</t>
  </si>
  <si>
    <t>Apoyo - Gestión documental</t>
  </si>
  <si>
    <t>Secretaria General - Grupo de Relacionamiento con el Ciudadano y Gestión de la Información</t>
  </si>
  <si>
    <t>Optimizar los procesos y/o servicios de información institucionales, optimizando tiempos y recursos y dotando de transparencia la gestión administrativa mediante la digitalización de procesos</t>
  </si>
  <si>
    <t>Procesos o servicios de información institucionales digitalizados</t>
  </si>
  <si>
    <t>Total de procesos o trámites digitalizados  / Número de procesos o trámites priorizados</t>
  </si>
  <si>
    <t>Procesos o tramites institucionales automatizados</t>
  </si>
  <si>
    <t>Procesos o tramite automatizados</t>
  </si>
  <si>
    <t>Total de procesos o trámites automatizados / Número de procesos o trámites priorizados</t>
  </si>
  <si>
    <t>Plan Institucional de Archivos - PINAR</t>
  </si>
  <si>
    <t>Plan Institucional de Archivos - PINAR ejecutado</t>
  </si>
  <si>
    <t xml:space="preserve">Servicios de integración implementados entre el SGDEA-ARGO y Aplicativos institucinales </t>
  </si>
  <si>
    <t>Aplicativos integrados</t>
  </si>
  <si>
    <t>Servicios de integración entre aplicativos implementados /Servicios de integración priorizados</t>
  </si>
  <si>
    <t>Realizar acompañamiento tecnico para la aplicación del procedimiento de organización de los archivos de gestión para el cumplimiento de las transferencias primarias</t>
  </si>
  <si>
    <t>Transferencias primarias efectuadas al Archivo Central del MME</t>
  </si>
  <si>
    <t>Transferencias aprobadas de las dependencias al archivo central/ Programadas</t>
  </si>
  <si>
    <t>Transferencias aprobadas de las dependencias al archivo central</t>
  </si>
  <si>
    <t>Tranferencias primarias</t>
  </si>
  <si>
    <t>Acompañamientos tecnicos programado y/o solicitado/ acompañamientos técnicos realizados</t>
  </si>
  <si>
    <t>Especiales - Servicio al ciudadano</t>
  </si>
  <si>
    <t>Fortalecer la interacción con los ciudadanos, impactando la prestación del servicio y la mejora en la participación de grupos de valor</t>
  </si>
  <si>
    <t>Estrategias de fortalecimiento para la interacción con los ciudadanos</t>
  </si>
  <si>
    <t>Estrategias implementadas / Estrategias programas</t>
  </si>
  <si>
    <t>Documentos en lenguaje claro sometidos a laboratorios de simplicidad</t>
  </si>
  <si>
    <t>Documentos en lenguaje claro sometidos en laboratorios de simplicidad</t>
  </si>
  <si>
    <t>Número de documentos sometidos a laboratorios de simplicidad / Número de documentos planeados</t>
  </si>
  <si>
    <t>Encuestas de medición de satisfacción</t>
  </si>
  <si>
    <t>Encuestas de medición de satisfacción realizadas</t>
  </si>
  <si>
    <t>Encuestas de medición de satisfacción realizadas / Encuestas de medición de satisfacción programadas</t>
  </si>
  <si>
    <t xml:space="preserve">"FOCUS GROUP" en temas relacionados con el sector minero energetico </t>
  </si>
  <si>
    <t>Focus Group en temas del sector minero energético realizado</t>
  </si>
  <si>
    <t>Focus Groupo en temas del sector sector minero energético realizado / Focus Groupo en temas del sector sector minero energético programado</t>
  </si>
  <si>
    <t>Plan Anticorrupción y de Atención al Ciudadano</t>
  </si>
  <si>
    <t>Plan Anticorrupción y de Atención al Ciudadano ejecutado</t>
  </si>
  <si>
    <t>Actividades ejecutadas del PAAC / actividades programadas del PAAC</t>
  </si>
  <si>
    <t>Espacios de diálogo al interior y exterior de la entidad</t>
  </si>
  <si>
    <t>Espacios de diálogo al interior y exterior de la entidad realizados</t>
  </si>
  <si>
    <t>Espacios de diálogo generados con partes interesadas realizados/ espacios programados</t>
  </si>
  <si>
    <t>Gestión de Recursos Fisicos</t>
  </si>
  <si>
    <t>Grupo de Gestión Administrativa</t>
  </si>
  <si>
    <t>Fomentar desde la gestión administrativa la cultura de sostenibilidad ambiental</t>
  </si>
  <si>
    <t>Productos del plan de gestión ambiental interno ejecutados /productos del plan de gestión ambiental interno programados</t>
  </si>
  <si>
    <t>Plan de gestión ambiental interno</t>
  </si>
  <si>
    <t>Plan de gestión ambiental ambiental formulado y ejecutado</t>
  </si>
  <si>
    <t>Plan de gestión ambiental interno implementado en las sedes del MME</t>
  </si>
  <si>
    <t>Socializaciones institucionales del plan de gestión ambiental interno</t>
  </si>
  <si>
    <t>Socializaciones del Plan de gestión ambiental realizadas</t>
  </si>
  <si>
    <t>Informe de seguimiento al Plan de gestión ambiental interno - PA</t>
  </si>
  <si>
    <t>Informes de seguimiento al plan de gestión ambiental interno elaborados</t>
  </si>
  <si>
    <t>Fomentar la adecuada gestión de activos</t>
  </si>
  <si>
    <t>Documentos para la gestión de activos del MME implementados</t>
  </si>
  <si>
    <t xml:space="preserve">Documentos de gestión de activos  implementados / documentos de gestión de activos programados </t>
  </si>
  <si>
    <t>Plan de abastecimiento estratégico de funcionamiento a ejecutar en la vigencia</t>
  </si>
  <si>
    <t>Plan de abastecimiento estratégico de funcionamiento - PAE elaborado</t>
  </si>
  <si>
    <t xml:space="preserve">Informe de seguimiento del plan de abastecimiento estratégico de funcionamiento </t>
  </si>
  <si>
    <t>Informes de seguimiento de plan de abastecimiento estratégico de funcionamiento - PAE elaborado</t>
  </si>
  <si>
    <t>Conciliación de cifras entre el almacén y la gestión contable</t>
  </si>
  <si>
    <t>Conciliaciones entre el almacén y la gestión contable elaboradas</t>
  </si>
  <si>
    <t>Resoluciones de baja de activos</t>
  </si>
  <si>
    <t xml:space="preserve">Resoluciones de baja de activos expedidas </t>
  </si>
  <si>
    <t>Resoluciones de baja de activos expedidas</t>
  </si>
  <si>
    <t>Grupo de Comisiones de Servicio y Gastos de Desplazamiento</t>
  </si>
  <si>
    <t>Fomentar desde la gestión administrativa el cumplimiento del procedimiento de comisiones y gastos de despazamiento</t>
  </si>
  <si>
    <t>Estrategias para el control de la gestion de comisiones del MME</t>
  </si>
  <si>
    <t>Estrategias de gestión de comisiones y desplazaminto ejecutados / estrategias programadas</t>
  </si>
  <si>
    <t>Trámite y pago de legalizaciones de comisiones de servicio y gastos de desplazamiento pagadas máximo en 5 días</t>
  </si>
  <si>
    <t>Tiempo de trámite y pago de legalizaciones realizadas en 5 días</t>
  </si>
  <si>
    <t>Legalizaciones pagadas en 5 días / Legalizaciones pagadas en el mes</t>
  </si>
  <si>
    <t xml:space="preserve">Seguimiento a comisiones y desplazamientos pendientes de legalizar </t>
  </si>
  <si>
    <t>Comisiones y desplazamientos pendientes de legalizar con seguimiento</t>
  </si>
  <si>
    <t>Comisiones y desplazamiento pendientes de legalizar con seguimiento / Comisiones y Desplazamientos pendientes de legalización</t>
  </si>
  <si>
    <t xml:space="preserve">Comisiones y desplazamientos autorizados con seguimiento de legalización </t>
  </si>
  <si>
    <t>Comisiones y desplazamiento con seguimiento de legalización / Comisiones y Desplazamientos autorizadas</t>
  </si>
  <si>
    <t>Apoyo - Gestión del talento humano</t>
  </si>
  <si>
    <t>Subdirección del Talento Humano</t>
  </si>
  <si>
    <t>Fortalecer el desarrollo del capital humano del Ministerio de Minas y Energía</t>
  </si>
  <si>
    <t>Planes y Programas para el desarrollo del capital Humano del Ministerio de Minas y Energía ejecutados</t>
  </si>
  <si>
    <t>Planes y programas ejecutados / Planes y programas programados</t>
  </si>
  <si>
    <t>Plan de Bienestar del MME</t>
  </si>
  <si>
    <t>Plan de Bienestar ejecutado</t>
  </si>
  <si>
    <t>Actividades del Plan de bienestar ejecutado / Actividades del Plan de Bienestar programadAS</t>
  </si>
  <si>
    <t>Plan de Capacitación del MME</t>
  </si>
  <si>
    <t>Plan de capacitación ejecutado</t>
  </si>
  <si>
    <t>Actividades del Programa de capacitación ejecutado / Actividades de capacitación programadas</t>
  </si>
  <si>
    <t>Programa de Salud y Seguridad en el Trabajo - SST</t>
  </si>
  <si>
    <t>Programa de salud y seguridad en el trabajo ejecutado</t>
  </si>
  <si>
    <t>Actividades del Programa de SST ejecutado / Actividades del programa de SST programadas</t>
  </si>
  <si>
    <t>Plan Anual de vacantes</t>
  </si>
  <si>
    <t>Documento Plan Anual de Vacantes elaborado y publicado</t>
  </si>
  <si>
    <t>Plan Anual de Vacantes elaborado elaborado y publicado</t>
  </si>
  <si>
    <t>Plan previsión de recursos humanos</t>
  </si>
  <si>
    <t>Plan de previsión de recursos humanos ejecutado</t>
  </si>
  <si>
    <t>porcentaje alcanzado / porcentaje programado</t>
  </si>
  <si>
    <t>Plan Estratégico de Talento Humano</t>
  </si>
  <si>
    <t>Plan Estratégico de Talento Humano ejecutado</t>
  </si>
  <si>
    <t>Plan de incentivos institucional</t>
  </si>
  <si>
    <t>Plan de incentivos institucional ejecutado</t>
  </si>
  <si>
    <t xml:space="preserve">Novedades de nómina de personal en el sistema SARA </t>
  </si>
  <si>
    <t>Novedades de personal incorporadas al sistema SARA</t>
  </si>
  <si>
    <t>Novedades incorporadas al sistema SARA / Total de novedades laborales presentadas en la entidad por parte de los servidores</t>
  </si>
  <si>
    <t>Estratégico - Comunicación institucional</t>
  </si>
  <si>
    <t>Despacho de Ministro - Grupo de Comunicación y Prensa</t>
  </si>
  <si>
    <t>8. Fortalecimiento de la Gestón Institucional (Gestión Institucional)</t>
  </si>
  <si>
    <t>Desarrollar estrategias de comunicación para mantener comunicación clara, confiable  y oportuna entre el Ministerio de Minas y Energía y los grupos de valor y partes interesadas</t>
  </si>
  <si>
    <t>Fortalecimiento de participación de las partes inetresadas  a través de las redes sociales oficiales del Ministerio de Minas y Energía</t>
  </si>
  <si>
    <t>Interacciones realiazadas a través de redes sociales de la entidad/interacciones planeadas</t>
  </si>
  <si>
    <t>Interacciones de publicaciones realizadas por el Grupo de Comunicaciones y Prensa a través del perfil oficial del ministerio en la red social LinkedIn</t>
  </si>
  <si>
    <t>Interacciones alcanzadas por publicaciones realizadas en LinkedIn</t>
  </si>
  <si>
    <t>Interaciones realizadas a través de las redes sociales / # publicaciones programadas</t>
  </si>
  <si>
    <t>Interacciones de publicaciones realizadas por el Grupo de Comunicaciones y Prensa a través del perfil oficial del ministerio en la red social Instagram</t>
  </si>
  <si>
    <t>Interacciones alcanzadas por publicaciones realizadas en Instagram</t>
  </si>
  <si>
    <t>Interacciones de publicaciones realizadas por el Grupo de Comunicaciones y Prensa a través del perfil oficial del ministerio en la red social Twitter</t>
  </si>
  <si>
    <t>Interacciones alcanzadas por publicaciones realizadas en Twitter</t>
  </si>
  <si>
    <t>Interacciones de publicaciones realizadas por el Grupo de Comunicaciones y Prensa a través del perfil oficial del ministerio en la red social Facebook</t>
  </si>
  <si>
    <t>Interacciones alcanzadas por publicaciones realizadas en Facebook</t>
  </si>
  <si>
    <t>Salidas al aire a través de medios de comunicación para la socialización de las actividades que el Ministerio de Minas y Energía adelanta</t>
  </si>
  <si>
    <t>Publicaciones efectivas en medios de comunicación externos gestionadas/ numero de publicaciones  Programadas</t>
  </si>
  <si>
    <t>Declaraciones emitidas por los voceros oficiales (Ministro(a) y/o Viceministros) del Ministerio de Minas y Energía</t>
  </si>
  <si>
    <t xml:space="preserve">Publicaciones en medios de comunicación </t>
  </si>
  <si>
    <t>Notas publicadas en medios de comunicación nacionales o regionales en modalidad de declaraciones o entrevistas de voceros oficiales de la entidad/ nota programadas</t>
  </si>
  <si>
    <t>Boletines de prensa generados desde el Grupo de Comunicaciones y Prensa sobre asuntos del ministerio de Minas y Energía</t>
  </si>
  <si>
    <t>Boletines publicados por el MME a través de la pagina web oficial de la entidad y enviados a medios/ Boletines Programados</t>
  </si>
  <si>
    <t>Impacto de boletines de prensa en medios de comunicación nacional y/o regional</t>
  </si>
  <si>
    <t>Notas de prensa producto de los boletines Publicados</t>
  </si>
  <si>
    <t>Notas publicadas en prensa resultado de la gestión de los boletines del ministerio de minas y energía/Notas Programadas</t>
  </si>
  <si>
    <t>Encuentro con medios de comunicación nacionales y/o regionales para exponer asuntos de interés nacional o departamental del ministerio de minas y Energía</t>
  </si>
  <si>
    <t>Rondas de medios y/o entrevistas n medios de comunicación regionales, con voceros oficiales de la entidad</t>
  </si>
  <si>
    <t>Rondas de medios atendidos por los voceros oficiales de la entidad/Rondas Programadas</t>
  </si>
  <si>
    <t>Estrategias y/o campañas de comunicación sobre transición energética justa  a nivel nacional y/o territorial</t>
  </si>
  <si>
    <t>Estrategias de comunicación sobre temas de interés para la entidad</t>
  </si>
  <si>
    <t>Estrategias y/o campañas realizadas sobre transición energética justa/Estrategias Programadas</t>
  </si>
  <si>
    <t>Encuesta para medir nivel de aceptación y apropiación de las noticias internas que se generen en el  Ministerio de Minas y Energía</t>
  </si>
  <si>
    <t>Nivel de aceptación obtenido / nivel de aceptación esperado</t>
  </si>
  <si>
    <t>Desarrollo de programas de contenidos en Vivo</t>
  </si>
  <si>
    <t>Programas de desarrollo en vivo</t>
  </si>
  <si>
    <t>Programas en vivo realizados/Programas Programados</t>
  </si>
  <si>
    <t>Boletines informativos emitidos a través del Canal Vivo Minenergia</t>
  </si>
  <si>
    <t>Boletines Informativos</t>
  </si>
  <si>
    <t>Boletines realizados/ Boletines Programados</t>
  </si>
  <si>
    <t>Numero de Piezas graficas creadas para la comunicación interna de contenidos de importancia para el Ministerio.</t>
  </si>
  <si>
    <t>Piezas graficas informativas</t>
  </si>
  <si>
    <t>Piezas graficas  publicadas / # piezas  elaboradas</t>
  </si>
  <si>
    <t>Oficina Asesora Jurídica</t>
  </si>
  <si>
    <t>Garantizar la seguridad jurídica de la reglamentación en los de temas relacionados con los ejes transformacionales del Plan Nacional de Desarrollo</t>
  </si>
  <si>
    <t>Avance en la reglamentación y emisión de conceptos en temas relacionados con los ejes transformacionales del Plan Nacional de Desarrollo, que garantizan la seguridad Jurídica</t>
  </si>
  <si>
    <t>cantidad de actuaciones procesales y extraprocesales realizadas</t>
  </si>
  <si>
    <t>Proyectos normativos, regulatorios y legislativos del sector minero energético</t>
  </si>
  <si>
    <t>Proyectos normativos, regulatorios y legislativos del sector minero energético Revisados</t>
  </si>
  <si>
    <t>proyectos normativos, regulatorios y legislativos revisados / proyectos normativos, regulatorios y legislativos solicitados</t>
  </si>
  <si>
    <t>Resoluciones que resuelven solicitudes y recursos de reposición de aplazamiento de fecha de entrada en operación de proyectos sector eléctrico</t>
  </si>
  <si>
    <t xml:space="preserve">Resoluciones proyectadas que resuelven solicitudes y recursos de reposición de aplazamiento de fecha de entrada en operación de proyectos sector eléctrico  </t>
  </si>
  <si>
    <t xml:space="preserve">Número de  Resoluciones que resuelven solicitudes y/o recursos de reposición de aplazamiento de fecha de entrada en operación de proyectos sector eléctricos proyectadas /  Resoluciones que resuelven solicitudes y recursos de reposición de aplazamiento de fecha de entrada en operación de proyectos sector eléctrico recibidas </t>
  </si>
  <si>
    <t xml:space="preserve">Resoluciones Ejecutivas que declara de utilidad pública e interés social proyectos eléctricos y áreas  necesarias para su construcción y protección. </t>
  </si>
  <si>
    <t xml:space="preserve">Resoluciones proyectadas Ejecutivas que declara de utilidad pública e interés social proyectos eléctricos y áreas  necesarias para su construcción y protección  </t>
  </si>
  <si>
    <t>Resoluciones Ejecutivas  que declara de utilidad pública e interés social proyectos eléctricos y áreas  necesarias para su construcción y protección proyectadas  / Número de  Resoluciones Ejecutivas que declara de utilidad pública e interés social proyectos eléctricos y áreas  necesarias para su construcción y protección recibidas</t>
  </si>
  <si>
    <t>Conceptos sobre temas del sector minero-energético emitidos</t>
  </si>
  <si>
    <t>Emitir el 100% de los conceptos jurídicos solicitados</t>
  </si>
  <si>
    <t>[(Número de conceptos sobre temas del sector minero-energético emitidos / Número de conceptos sobre temas del sector minero-energético solicitados)*100]</t>
  </si>
  <si>
    <t>Defender los intereses de la Nación - MME las actuaciones procesales y extraprocesales, mediante la implementación y puesta en marcha de  estrategias que reduzcan litigiosidad y generen acciones de litigio de alto impacto</t>
  </si>
  <si>
    <t>Actuaciones procesales y extraprocesales, mediante la implementación y puesta en marcha de  estrategias que reduzcan litigiosidad y generen acciones de litigio de alto impacto</t>
  </si>
  <si>
    <t>Cantidad de actuaciones procesales y extraprocesales realizadas</t>
  </si>
  <si>
    <t>Actuaciones procesales y extraprocesales realizadas</t>
  </si>
  <si>
    <t>Actuaciones procesales y extraprocesales realizadas/Actiaciones procesales requeridas</t>
  </si>
  <si>
    <t>[Número de actuaciones realizadas]</t>
  </si>
  <si>
    <t>Tasa de éxito procesal</t>
  </si>
  <si>
    <t>Fallos favorables Vs. Fallos desfavorables</t>
  </si>
  <si>
    <t>Número de fallos  favorables al MME /Número de fallos judiciales en los que hace parte el MME  emitidos por los despachos judiciales</t>
  </si>
  <si>
    <t>Implementar el Litigio de Alto Impacto en el Ministerio de Minas y Energía</t>
  </si>
  <si>
    <t>Ejecución presupuestal proyecto Implementación del Litigio de Alto Impacto en el MME</t>
  </si>
  <si>
    <t>Presupuesto proyecto Implementación del Litigio de Alto Impacto en el MME ejecutado/Presupuesto asignado</t>
  </si>
  <si>
    <t>Presupuesto Ejecutado proyecto Implementación del Litigio de Alto Impacto en el MME por $1.906.526.084</t>
  </si>
  <si>
    <t>Presupuesto Ejecutado</t>
  </si>
  <si>
    <t>Presupuesto ejecutado/Presupuesto asignado</t>
  </si>
  <si>
    <t>Servicio de educación informal para la gestión administrativa</t>
  </si>
  <si>
    <t xml:space="preserve">Servicio de educación informal para la gestión administrativa </t>
  </si>
  <si>
    <t>Capacitaciones realizadas/Programadas</t>
  </si>
  <si>
    <t>Metodologías para la implementación del litigio estratégico implementadas</t>
  </si>
  <si>
    <t>Documentos metodológicos  elaborados</t>
  </si>
  <si>
    <t xml:space="preserve">Documentos metodológicos </t>
  </si>
  <si>
    <t>Documentos metodológicos elaborados</t>
  </si>
  <si>
    <t>Documentos metodológicos elaborados/programados</t>
  </si>
  <si>
    <t>Acciones para el litigio estratégico en los diferentes procesos que tenga interés el MME elaborados</t>
  </si>
  <si>
    <t>Documentos de lineamientos técnicos elaborados</t>
  </si>
  <si>
    <t xml:space="preserve">Documentos de lineamientos técnicos </t>
  </si>
  <si>
    <t>Documentos de lineamientos técnicos  elaborados</t>
  </si>
  <si>
    <t>Documentos de lineamientos técnicos  elaborados/programados</t>
  </si>
  <si>
    <t xml:space="preserve">Gestión Tecnologica de Información y Comunicación </t>
  </si>
  <si>
    <t>Grupo   de lnfraestructura  Tecnológica</t>
  </si>
  <si>
    <t>Implementar y asegurar el Modelo de Seguridad y Privacidad de la Información (MSPI)</t>
  </si>
  <si>
    <t>Estrategias del Modelo de Seguridad y Privacidad de la Información (MSPI) para la vigencia 2023</t>
  </si>
  <si>
    <t>Estrategias del Modelo de Seguridad y Privacidad de la Información (MSPI) para la vigencia 2023 realizadas / niciativas programadas</t>
  </si>
  <si>
    <t xml:space="preserve">Simulacros con base en el Plan de Recuperación de Desastres - DRP (Disaster Recovery Plan) del Ministerio. </t>
  </si>
  <si>
    <t xml:space="preserve">Simulacros efectivos realizados </t>
  </si>
  <si>
    <t>Simulacros realizados / Total de simulacros proyectados</t>
  </si>
  <si>
    <t xml:space="preserve">Estrategias de uso y apropiación del Modelo de Seguridad y Privacidad de la Información  - MSPI.  </t>
  </si>
  <si>
    <t xml:space="preserve">Estrategias para uso y apropiación de MSPI realizadas </t>
  </si>
  <si>
    <t>Estrategias para uso y apropiación de MSPI realizadas  / Estrategias programadas</t>
  </si>
  <si>
    <t>Acciones del Plan de Seguridad y Privacidad de la Información de la vigencia</t>
  </si>
  <si>
    <t>Actividades del Plan de Seguridad y Privacidad de la Información para la vigencia 2023 ejecutadas</t>
  </si>
  <si>
    <t>Actividades del Plan de Seguridad y Privacidad de la Información para la vigencia ejecutadas / Actividades programadas para la vigencia</t>
  </si>
  <si>
    <t>Acciones del Plan Estratégico de Tecnologías de la Información y las Comunicaciones – PETI de la vigencia</t>
  </si>
  <si>
    <t>Actividades del Plan Estratégico de Tecnologías de la Información y las Comunicaciones – PETI para la vigencia 2023 ejecutadas</t>
  </si>
  <si>
    <t>Actividades del Plan Estratégico de Tecnologías de la Información y las Comunicaciones – PETI para la vigencia 2023 ejecutadas / Actividades programadas para la vigencia</t>
  </si>
  <si>
    <t>Plan de Tratamiento de Riesgos de Seguridad y Privacidad de la Información</t>
  </si>
  <si>
    <t>Plan de Tratamiento de Riesgos de Seguridad y Privacidad de la Información ejecutado</t>
  </si>
  <si>
    <t>Plan de Tratamiento de Riesgos de Seguridad y Privacidad de la Información ejecutado / Programado</t>
  </si>
  <si>
    <t>Integrar soluciones informaticas alimentadas desde base de datos único</t>
  </si>
  <si>
    <t>Soluciones integradas con dato único.</t>
  </si>
  <si>
    <t>Soluciones integradas con dato único implementadas / Soluciones integradas con dato único programadas</t>
  </si>
  <si>
    <t>Procesos BI y/o analítica de datos.</t>
  </si>
  <si>
    <t>Tableros estratégicos elaborados</t>
  </si>
  <si>
    <t>Tableros estragicos elaborados / tableros estratégicos solicitados</t>
  </si>
  <si>
    <t>Servicios Geográficos disponibles para consumo en Catálogo de Geosevicios</t>
  </si>
  <si>
    <t>Servicios en Geovisor IDE desarrollados</t>
  </si>
  <si>
    <t xml:space="preserve">Cantidad de geoservicios desarrollados / Cantidad de geoservicios solicitados </t>
  </si>
  <si>
    <t>Evaluación y Control - Auditoría y Evaluación</t>
  </si>
  <si>
    <t>Oficina de Control Interno</t>
  </si>
  <si>
    <t xml:space="preserve">Determinar  el cumplimiento de las leyes, normas, políticas, procesos, procedimientos, planes, programas, proyectos, objetivos y metas de la organización, de acuerdo con el Programa de Auditoría Interna Independiente para el mejoramiento continuo de los procesos  </t>
  </si>
  <si>
    <t>Cumplimiento de informes de ley y los asociados a funciones legalmente asignadas a la Oficina de Control Interno contenids en el Programa Anual de Auditoria Interna Independiente</t>
  </si>
  <si>
    <t xml:space="preserve">Avance en el cumplimiento del Programa Anual de Auditoría Interna Independiente - PAII  / Actividades programadas en el PAII </t>
  </si>
  <si>
    <t xml:space="preserve">Informe de Auditoria del Sistema de Administración de Riesgos del Ministerio de Minas y Energía </t>
  </si>
  <si>
    <t>Informe de auditoria de Administración de Riesgos elaborado</t>
  </si>
  <si>
    <t>Número de Informes elaborados  /  Número de Informes Programados</t>
  </si>
  <si>
    <t xml:space="preserve">Mesas de análisis y valoración de riesgos y controles por área organizacional </t>
  </si>
  <si>
    <t xml:space="preserve">Mesas de análisis y valoración de riesgos y controles realizadas </t>
  </si>
  <si>
    <t>Número de mesas de Riesgos realizadas/  Número de mesas de Riesgos Programadas</t>
  </si>
  <si>
    <t>Documento de Seguimiento a la ejecución del  Programa de Auditoria Interna Independiente</t>
  </si>
  <si>
    <t>Documento  de seguimiento a la ejecución del  Programa de Auditoria Interna Independiente elaborado</t>
  </si>
  <si>
    <t>Número de Documentos de Seguimiento elaborados /  Número de Documentos de Seguimientos Programados</t>
  </si>
  <si>
    <t xml:space="preserve">Mesas de Asesoria y Prevención por área organizacional </t>
  </si>
  <si>
    <t>Mesas de Asesoria y Prevención por área organizacional realizadas</t>
  </si>
  <si>
    <t>Número de mesas de Asesoría elaboradas /  Número de mesas de Asesoria Programadas</t>
  </si>
  <si>
    <t>Informe de Relación con el Ente Externo de Control Fiscal - Contraloría General de la República -  CGR.</t>
  </si>
  <si>
    <t>Informe de Relación con el Ente Externo de Control elaborado</t>
  </si>
  <si>
    <t>Número de Informes elaborados /  Número de Informes Programados</t>
  </si>
  <si>
    <t>Mesas de seguimiento a la gestión del Plan de Acción Anual por área organizacional</t>
  </si>
  <si>
    <t>Mesas de seguimiento a la gestión del Plan de Acción Anual por área organizacional realizadas</t>
  </si>
  <si>
    <t>Número de mesas realizadas /  Número de mesas Programadas</t>
  </si>
  <si>
    <t xml:space="preserve">Programa de Auditoria Interna Independiente PAAI 2023 </t>
  </si>
  <si>
    <t>Programa de Auditoria Interna Independiente PAAI 2023 elaborado</t>
  </si>
  <si>
    <t>Número de PAAI elaborado /  Número de PAAI Programado</t>
  </si>
  <si>
    <t>Gestión jurídica</t>
  </si>
  <si>
    <t>Grupo de Gestión Contractual</t>
  </si>
  <si>
    <t>Fortalecer la labor de la supervisión en los contratos suscritos por el MME</t>
  </si>
  <si>
    <t>Actividades de fortalecimeinto en la labor de supervisión en los contratos suscritos por el MME</t>
  </si>
  <si>
    <t>Actividades de fortaleciemiento a la supervisión ejecutadas /actividades programadas</t>
  </si>
  <si>
    <t>Guia de supervisión</t>
  </si>
  <si>
    <t xml:space="preserve">Adelantar las actividades para formular la guia de supervisión </t>
  </si>
  <si>
    <t>Documento guia de supervisión elaborado e implementado / documento guía de supervisión programado</t>
  </si>
  <si>
    <t>Guía de supervisión a todos los supervisores del MME</t>
  </si>
  <si>
    <t>Programar y adelantar las capacitaciones a los supervisores</t>
  </si>
  <si>
    <t xml:space="preserve">Capacitaciones agendadas y adelantadas / capacitaciones programadas </t>
  </si>
  <si>
    <t xml:space="preserve">Decálogo de la buena supervisión y capacitar a los supervisores   </t>
  </si>
  <si>
    <t>Elaborar el documento de buenas prácticas para adelantar la labor de supervisión</t>
  </si>
  <si>
    <t>Documento decálogo de supervisión elaborado / documento decálogo de supervisión programado</t>
  </si>
  <si>
    <t xml:space="preserve">Centralizar la información precontractual a través de la plataforma  para adelantar el proceso precontractual </t>
  </si>
  <si>
    <t>Desarrollos adelantado en ambiente de producción de todos los trámites pre contractuales a través de la plataforma neón</t>
  </si>
  <si>
    <t>Desarrollo ejecutado / desarrollo programado</t>
  </si>
  <si>
    <t xml:space="preserve">Plataforma neón como el único medio para adelantar el proceso precontractual </t>
  </si>
  <si>
    <t xml:space="preserve">Tener el desarrollo en ambiente de producción para realizar trámites precontractuales solo a través de la plataforma neón  </t>
  </si>
  <si>
    <t>Desarrollo en abiente de producción funcionando / desarrollo en ambiente de producción programado</t>
  </si>
  <si>
    <t>Implementar y socializar el procedimiento de liquidaciones para los contratos suscritos por el MME</t>
  </si>
  <si>
    <t xml:space="preserve">Implementación procedimiento liquidaciones </t>
  </si>
  <si>
    <t>Implementación procedimiento ejecutada / implementación procedimiento programada</t>
  </si>
  <si>
    <t>Capacitar a los supervisores el procedimiento de liquidaciones</t>
  </si>
  <si>
    <t>Programar las capacitaciones a los supervisores</t>
  </si>
  <si>
    <t>Capacitaciones agendadas y adelantadas / capacitaciones programadas</t>
  </si>
  <si>
    <t>Matriz de seguimiento y control a liquidaciones actualizada</t>
  </si>
  <si>
    <t xml:space="preserve">Actualizar la matriz de seguimiento y control a liquidaciones por áreas </t>
  </si>
  <si>
    <t xml:space="preserve">matriz de seguimiento y control a liquidaciones actualizada   </t>
  </si>
  <si>
    <t>Despacho del Ministro - Grupo de Asuntos Legislativos</t>
  </si>
  <si>
    <t xml:space="preserve">Fortalecer el cumplimiento de la ley 5 de 1992 a través de seguimiento interno por parte del GAL, y las areas internas del Ministerio de minas y energia. </t>
  </si>
  <si>
    <t>Realizar seguimiento a los requerimientos y Derechos de Petición basados en la Ley 5 de 1992</t>
  </si>
  <si>
    <t>Número de DP respondidos/Número de DP recibidos</t>
  </si>
  <si>
    <t xml:space="preserve">Recepción de insumos para compilación de respuesta y solicitud de vistos buenos. </t>
  </si>
  <si>
    <t>Insumo para compilación de respuesta.</t>
  </si>
  <si>
    <t>Insumos generados/insumos solicitados *100</t>
  </si>
  <si>
    <t xml:space="preserve">Fortalecer la institucionalidad y la coordinación  del sector minero-energético, ambiental y socialmente, a nivel nacional y territorial cumpliendo con las citaciones a control político, Audiencias y mesas de trabajo citadas por el Senado y la Camara de representantes. </t>
  </si>
  <si>
    <t>Realizar seguimiento a los requerimientos de control Político del Congreso de la República</t>
  </si>
  <si>
    <t>Número de citaciones atendidas/ Número de citaciónes recibidas</t>
  </si>
  <si>
    <t>Recepción de citaciónes a debates de control político, audiencias y mesas de trabajo, agendar  y informar.</t>
  </si>
  <si>
    <t>Citación de debate, Audiencia o mesas de trabajo.</t>
  </si>
  <si>
    <t>Citaciones agendadas/ citaciones recibidas</t>
  </si>
  <si>
    <t>Gestión Financiera</t>
  </si>
  <si>
    <t>Grupo de Tesorería</t>
  </si>
  <si>
    <t>Garantizar los recursos económicos mediante el PAC Aprobado por el Ministerio de Hacienda para el pago oportuno a los Beneficiarios</t>
  </si>
  <si>
    <t>Porcentaje de pago de obligaciones</t>
  </si>
  <si>
    <t>Recursos Ejecutados / Recursos Aprobados</t>
  </si>
  <si>
    <t>Solicitud de necesidades al interior del MME, Consolidación de necesidades y solicitud de recursos al Ministerio de Hacienda</t>
  </si>
  <si>
    <t>Solicitud de recursos para consolidar necesidades y solicitud de recursos</t>
  </si>
  <si>
    <t>Desarrollar e Implementar una Herramienta de control de Impuestos Municipales,  que genere alertas para cumplir con los plazos pactados por cada Municipio, y de esta manera cumplir oportunamente con los pagos por parte del MME.</t>
  </si>
  <si>
    <t>Desarrollo e Implementación de la Herramienta de Control de Impuestos Municipales</t>
  </si>
  <si>
    <t>Avances del Desarrollo e Implementación de la Herramienta de Control de Impuestos</t>
  </si>
  <si>
    <t>Relacionar en una Matriz todos los Municipios que tendrán y que irán presentando movimiento tributario durante el año, registrar de acuerdo a sus Estatutos Tributarios las fechas de los plazos y generar alertas, así como también las tarifas que se deben aplicar</t>
  </si>
  <si>
    <t>Herramienta Desarrollada e Implementada</t>
  </si>
  <si>
    <t>Garantizar la Preparacion, Presentación y Pago oportuno de los Tributos del MME a nivel Nacional, Distrital y Municipal.</t>
  </si>
  <si>
    <t>Porcentaje de la preparación, presentacion y  pago oportuno de las obligaciones Tributarias</t>
  </si>
  <si>
    <t>Valor total  impuestos Pagados / Valor total de recursos solicitados</t>
  </si>
  <si>
    <t>Cronograma  establecidos oportunamente de acuerdo con calendarios tributarios</t>
  </si>
  <si>
    <t xml:space="preserve">Total de impuestos pagados  </t>
  </si>
  <si>
    <t>(Valor total  impuestos Pagados / Valor total de recursos solicitados) * 100</t>
  </si>
  <si>
    <t>Grupo de Presupuesto</t>
  </si>
  <si>
    <t>Automatización en la creacion de informes presupuestales que permitan manejar la información de la contratación en conjunto con la presupuestal, apoyandose en la Interoperabilidad entre el sistema NEON y el Sistema SIIF Nación.</t>
  </si>
  <si>
    <t xml:space="preserve">Porcentaje de Automatización en la creacion de informes presupuestales </t>
  </si>
  <si>
    <t>Numero De Informes automatizados</t>
  </si>
  <si>
    <t>Informe Desarrollado e Implementado</t>
  </si>
  <si>
    <t>Optimizar los tiempos  de creacion de Certificados de Disponibilidad Presupuestal para que sea mas eficiente la cadena presupuestal.</t>
  </si>
  <si>
    <t>Disminucion de Tiempo en la creacion de Certificado de Disponibilidad Presupuestal</t>
  </si>
  <si>
    <t>(Tiempo de creacion de Certificados de Disponibilidad Presupuestal Actual - Tiempo de creacion de Certificados de Disponibilidad Presupuestal Anterior)/Tiempo de creacion de Certificados de Disponibilidad Presupuestal Actual*100</t>
  </si>
  <si>
    <t>Grupo de Gestión Financiera y Contable</t>
  </si>
  <si>
    <t>Fortalecer la gestión financiera, garantizando información oprtuna y confiable</t>
  </si>
  <si>
    <t>Políticas y Estrategias para el fortalecimeinto de gestión financiera y contable</t>
  </si>
  <si>
    <t>Politicas y Estratégias creadas/ Politicas y Estratégias Programadas</t>
  </si>
  <si>
    <t>Documento guía de aplicación de la política de operación contable</t>
  </si>
  <si>
    <t>Documento Politica de operación contable</t>
  </si>
  <si>
    <t>Documento Capitulo Politica Contable creado/Documento de Politrica Programado</t>
  </si>
  <si>
    <t>Identificar las estrategias para determinar recaudos sobrantes de terceros</t>
  </si>
  <si>
    <t>Documentos estrategias para determinar los sobrantes de recursos</t>
  </si>
  <si>
    <t>Documentos de Estrategias creadas /Documentos de Estrategias programadas</t>
  </si>
  <si>
    <t>Politicas contables actualizadas</t>
  </si>
  <si>
    <t>Politicas contables ya existentes actualizadas</t>
  </si>
  <si>
    <t>Politicas contables creadas</t>
  </si>
  <si>
    <t xml:space="preserve">Politicas contables de ingresos con contrapretación y sin contraprestación </t>
  </si>
  <si>
    <t>Políticas ccontables creadas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</si>
</sst>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6" x14ac:knownFonts="1">
    <font>
      <sz val="11"/>
      <color theme="1"/>
      <name val="Calibri"/>
      <family val="2"/>
      <scheme val="minor"/>
    </font>
    <font>
      <sz val="11"/>
      <color theme="1"/>
      <name val="Calibri"/>
      <family val="2"/>
      <scheme val="minor"/>
    </font>
    <font>
      <sz val="1"/>
      <color theme="1"/>
      <name val="Calibri Light"/>
      <family val="2"/>
      <scheme val="major"/>
    </font>
    <font>
      <sz val="48"/>
      <color theme="1"/>
      <name val="Calibri Light"/>
      <family val="2"/>
      <scheme val="major"/>
    </font>
    <font>
      <sz val="8"/>
      <color theme="1"/>
      <name val="Calibri Light"/>
      <family val="2"/>
      <scheme val="major"/>
    </font>
    <font>
      <sz val="9"/>
      <name val="Calibri Light"/>
      <family val="2"/>
      <scheme val="major"/>
    </font>
    <font>
      <b/>
      <sz val="18"/>
      <color theme="0"/>
      <name val="Calibri Light"/>
      <family val="2"/>
      <scheme val="major"/>
    </font>
    <font>
      <sz val="10"/>
      <color theme="0"/>
      <name val="Calibri Light"/>
      <family val="2"/>
      <scheme val="major"/>
    </font>
    <font>
      <sz val="11"/>
      <color theme="1"/>
      <name val="Calibri Light"/>
      <family val="2"/>
      <scheme val="major"/>
    </font>
    <font>
      <sz val="16"/>
      <color theme="1"/>
      <name val="Calibri Light"/>
      <family val="2"/>
      <scheme val="major"/>
    </font>
    <font>
      <sz val="18"/>
      <color theme="1"/>
      <name val="Calibri Light"/>
      <family val="2"/>
      <scheme val="major"/>
    </font>
    <font>
      <sz val="26"/>
      <color theme="1"/>
      <name val="Calibri Light"/>
      <family val="2"/>
      <scheme val="major"/>
    </font>
    <font>
      <sz val="18"/>
      <color theme="1" tint="0.249977111117893"/>
      <name val="Calibri Light"/>
      <family val="2"/>
      <scheme val="major"/>
    </font>
    <font>
      <sz val="18"/>
      <color theme="0"/>
      <name val="Calibri Light"/>
      <family val="2"/>
      <scheme val="major"/>
    </font>
    <font>
      <sz val="18"/>
      <color theme="0" tint="-0.14999847407452621"/>
      <name val="Calibri Light"/>
      <family val="2"/>
      <scheme val="major"/>
    </font>
    <font>
      <sz val="8"/>
      <name val="Calibri"/>
      <family val="2"/>
      <scheme val="minor"/>
    </font>
    <font>
      <sz val="8"/>
      <name val="Calibri Light"/>
      <family val="2"/>
      <scheme val="major"/>
    </font>
    <font>
      <sz val="8"/>
      <color theme="0"/>
      <name val="Calibri Light"/>
      <family val="2"/>
      <scheme val="major"/>
    </font>
    <font>
      <sz val="8"/>
      <name val="Calibri"/>
      <family val="2"/>
    </font>
    <font>
      <sz val="11"/>
      <color rgb="FF9C6500"/>
      <name val="Calibri"/>
      <family val="2"/>
      <scheme val="minor"/>
    </font>
    <font>
      <sz val="8"/>
      <name val="Calibri Light"/>
      <family val="2"/>
    </font>
    <font>
      <sz val="8"/>
      <name val="Arial"/>
      <family val="2"/>
    </font>
    <font>
      <i/>
      <sz val="8"/>
      <name val="Calibri"/>
      <family val="2"/>
      <scheme val="minor"/>
    </font>
    <font>
      <sz val="8"/>
      <name val="Calibri Light"/>
      <family val="2"/>
      <scheme val="major"/>
    </font>
    <font>
      <sz val="8"/>
      <name val="Calibri Light"/>
      <family val="2"/>
    </font>
    <font>
      <sz val="9"/>
      <name val="Calibri Light"/>
      <family val="2"/>
    </font>
    <font>
      <sz val="9"/>
      <name val="Calibri Light"/>
      <family val="2"/>
    </font>
    <font>
      <sz val="10"/>
      <name val="Calibri Light"/>
      <family val="2"/>
      <scheme val="major"/>
    </font>
    <font>
      <sz val="10"/>
      <name val="Calibri Light"/>
      <family val="2"/>
    </font>
    <font>
      <sz val="9"/>
      <color rgb="FF000000"/>
      <name val="Calibri Light"/>
      <family val="2"/>
      <scheme val="major"/>
    </font>
    <font>
      <sz val="8"/>
      <color rgb="FF000000"/>
      <name val="Calibri Light"/>
      <family val="2"/>
      <scheme val="major"/>
    </font>
    <font>
      <sz val="8"/>
      <color rgb="FF000000"/>
      <name val="Calibri Light"/>
      <family val="2"/>
      <scheme val="major"/>
    </font>
    <font>
      <sz val="8"/>
      <color rgb="FF000000"/>
      <name val="Calibri Light"/>
      <family val="2"/>
    </font>
    <font>
      <sz val="8"/>
      <color theme="1"/>
      <name val="Calibri Light"/>
      <family val="2"/>
      <scheme val="major"/>
    </font>
    <font>
      <sz val="8"/>
      <color rgb="FF000000"/>
      <name val="Calibri"/>
      <family val="2"/>
    </font>
    <font>
      <sz val="8"/>
      <color rgb="FF000000"/>
      <name val="Calibri Light"/>
      <family val="2"/>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bgColor theme="4"/>
      </patternFill>
    </fill>
    <fill>
      <patternFill patternType="solid">
        <fgColor theme="0"/>
        <bgColor theme="4"/>
      </patternFill>
    </fill>
    <fill>
      <patternFill patternType="solid">
        <fgColor theme="4"/>
        <bgColor indexed="64"/>
      </patternFill>
    </fill>
    <fill>
      <patternFill patternType="solid">
        <fgColor theme="4" tint="-0.249977111117893"/>
        <bgColor theme="4"/>
      </patternFill>
    </fill>
    <fill>
      <patternFill patternType="solid">
        <fgColor theme="0"/>
        <bgColor theme="4" tint="0.79998168889431442"/>
      </patternFill>
    </fill>
    <fill>
      <patternFill patternType="solid">
        <fgColor theme="5"/>
        <bgColor indexed="64"/>
      </patternFill>
    </fill>
    <fill>
      <patternFill patternType="solid">
        <fgColor theme="5" tint="-0.249977111117893"/>
        <bgColor theme="4"/>
      </patternFill>
    </fill>
    <fill>
      <patternFill patternType="solid">
        <fgColor theme="0" tint="-4.9989318521683403E-2"/>
        <bgColor theme="4"/>
      </patternFill>
    </fill>
    <fill>
      <patternFill patternType="solid">
        <fgColor rgb="FFFFEB9C"/>
      </patternFill>
    </fill>
    <fill>
      <patternFill patternType="solid">
        <fgColor theme="0"/>
        <bgColor rgb="FF000000"/>
      </patternFill>
    </fill>
    <fill>
      <patternFill patternType="solid">
        <fgColor theme="0"/>
        <bgColor rgb="FFD9E1F2"/>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rgb="FF000000"/>
      </left>
      <right/>
      <top/>
      <bottom/>
      <diagonal/>
    </border>
    <border>
      <left style="thin">
        <color rgb="FF000000"/>
      </left>
      <right/>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13" borderId="0" applyNumberFormat="0" applyBorder="0" applyAlignment="0" applyProtection="0"/>
  </cellStyleXfs>
  <cellXfs count="279">
    <xf numFmtId="0" fontId="0" fillId="0" borderId="0" xfId="0"/>
    <xf numFmtId="0" fontId="0" fillId="0" borderId="0" xfId="0"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7" fillId="5" borderId="4"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6" fillId="0" borderId="1" xfId="0" applyFont="1" applyBorder="1" applyAlignment="1" applyProtection="1">
      <alignment horizontal="center" vertical="center" wrapText="1"/>
      <protection locked="0"/>
    </xf>
    <xf numFmtId="9" fontId="16" fillId="0" borderId="1" xfId="0" applyNumberFormat="1"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2" fontId="2"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9" fontId="2" fillId="0" borderId="0" xfId="2" applyFont="1" applyAlignment="1">
      <alignment horizontal="center" vertical="center" wrapText="1"/>
    </xf>
    <xf numFmtId="9" fontId="16" fillId="0" borderId="1" xfId="2" applyFont="1" applyFill="1" applyBorder="1" applyAlignment="1" applyProtection="1">
      <alignment horizontal="center" vertical="center" wrapText="1"/>
      <protection locked="0"/>
    </xf>
    <xf numFmtId="9" fontId="4" fillId="0" borderId="0" xfId="2" applyFont="1" applyAlignment="1">
      <alignment horizontal="center" vertical="center" wrapText="1"/>
    </xf>
    <xf numFmtId="9" fontId="21" fillId="0" borderId="1" xfId="2" applyFont="1" applyFill="1" applyBorder="1" applyAlignment="1" applyProtection="1">
      <alignment horizontal="center" vertical="center" wrapText="1"/>
      <protection locked="0"/>
    </xf>
    <xf numFmtId="1" fontId="21" fillId="0" borderId="1" xfId="1" applyNumberFormat="1" applyFont="1" applyFill="1" applyBorder="1" applyAlignment="1" applyProtection="1">
      <alignment horizontal="center" vertical="center" wrapText="1"/>
      <protection locked="0"/>
    </xf>
    <xf numFmtId="0" fontId="16" fillId="9" borderId="1" xfId="0" applyFont="1" applyFill="1" applyBorder="1" applyAlignment="1" applyProtection="1">
      <alignment horizontal="center" vertical="center" wrapText="1"/>
      <protection locked="0"/>
    </xf>
    <xf numFmtId="0" fontId="16" fillId="2" borderId="2"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9" fontId="16" fillId="2" borderId="1" xfId="0" applyNumberFormat="1" applyFont="1" applyFill="1" applyBorder="1" applyAlignment="1">
      <alignment horizontal="center" vertical="center" wrapText="1"/>
    </xf>
    <xf numFmtId="0" fontId="16" fillId="2" borderId="1" xfId="0" applyFont="1" applyFill="1" applyBorder="1" applyAlignment="1" applyProtection="1">
      <alignment horizontal="center" vertical="center" wrapText="1"/>
      <protection locked="0"/>
    </xf>
    <xf numFmtId="0" fontId="0" fillId="0" borderId="12" xfId="0" applyBorder="1" applyAlignment="1">
      <alignment wrapText="1"/>
    </xf>
    <xf numFmtId="9" fontId="20" fillId="14" borderId="1" xfId="0" applyNumberFormat="1" applyFont="1" applyFill="1" applyBorder="1" applyAlignment="1">
      <alignment horizontal="center" vertical="center" wrapText="1"/>
    </xf>
    <xf numFmtId="0" fontId="7" fillId="12" borderId="5"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8" borderId="5" xfId="0" applyFont="1" applyFill="1" applyBorder="1" applyAlignment="1">
      <alignment horizontal="center" vertical="center" wrapText="1"/>
    </xf>
    <xf numFmtId="9" fontId="7" fillId="8" borderId="5" xfId="2" applyFont="1" applyFill="1" applyBorder="1" applyAlignment="1">
      <alignment horizontal="center" vertical="center" wrapText="1"/>
    </xf>
    <xf numFmtId="2" fontId="7" fillId="8" borderId="5" xfId="0" applyNumberFormat="1" applyFont="1" applyFill="1" applyBorder="1" applyAlignment="1">
      <alignment horizontal="center" vertical="center" wrapText="1"/>
    </xf>
    <xf numFmtId="0" fontId="7" fillId="11" borderId="5" xfId="0" applyFont="1" applyFill="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center" wrapText="1"/>
      <protection locked="0"/>
    </xf>
    <xf numFmtId="0" fontId="16" fillId="0" borderId="1" xfId="1" applyNumberFormat="1" applyFont="1" applyFill="1" applyBorder="1" applyAlignment="1" applyProtection="1">
      <alignment horizontal="center" vertical="center"/>
      <protection locked="0"/>
    </xf>
    <xf numFmtId="0" fontId="16" fillId="0" borderId="1" xfId="2" applyNumberFormat="1" applyFont="1" applyFill="1" applyBorder="1" applyAlignment="1" applyProtection="1">
      <alignment horizontal="center" vertical="center" wrapText="1"/>
      <protection locked="0"/>
    </xf>
    <xf numFmtId="9" fontId="16"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5" fillId="0" borderId="1" xfId="3" applyFont="1" applyFill="1" applyBorder="1" applyAlignment="1">
      <alignment horizontal="center" vertical="center" wrapText="1"/>
    </xf>
    <xf numFmtId="9" fontId="21" fillId="0" borderId="10" xfId="2" applyFont="1" applyFill="1" applyBorder="1" applyAlignment="1" applyProtection="1">
      <alignment horizontal="center" vertical="center" wrapText="1"/>
      <protection locked="0"/>
    </xf>
    <xf numFmtId="9" fontId="16" fillId="0" borderId="10" xfId="0" applyNumberFormat="1" applyFont="1" applyBorder="1" applyAlignment="1" applyProtection="1">
      <alignment horizontal="center" vertical="center" wrapText="1"/>
      <protection locked="0"/>
    </xf>
    <xf numFmtId="9"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14" borderId="10" xfId="0" applyFont="1" applyFill="1" applyBorder="1" applyAlignment="1">
      <alignment horizontal="center" vertical="center" wrapText="1"/>
    </xf>
    <xf numFmtId="0" fontId="20" fillId="2" borderId="10" xfId="0" applyFont="1" applyFill="1" applyBorder="1" applyAlignment="1">
      <alignment horizontal="center" vertical="center" wrapText="1"/>
    </xf>
    <xf numFmtId="9" fontId="20" fillId="14" borderId="10" xfId="0" applyNumberFormat="1" applyFont="1" applyFill="1" applyBorder="1" applyAlignment="1">
      <alignment horizontal="center" vertical="center" wrapText="1"/>
    </xf>
    <xf numFmtId="9" fontId="20" fillId="14" borderId="2" xfId="0" applyNumberFormat="1" applyFont="1" applyFill="1" applyBorder="1" applyAlignment="1">
      <alignment horizontal="center" vertical="center" wrapText="1"/>
    </xf>
    <xf numFmtId="0" fontId="20" fillId="14" borderId="13" xfId="0" applyFont="1" applyFill="1" applyBorder="1" applyAlignment="1">
      <alignment horizontal="center" vertical="center" wrapText="1"/>
    </xf>
    <xf numFmtId="0" fontId="20" fillId="14" borderId="1"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0" fillId="14" borderId="2" xfId="0" applyFont="1" applyFill="1" applyBorder="1" applyAlignment="1">
      <alignment horizontal="center" vertical="center" wrapText="1"/>
    </xf>
    <xf numFmtId="0" fontId="20" fillId="14" borderId="22" xfId="0" applyFont="1" applyFill="1" applyBorder="1" applyAlignment="1">
      <alignment horizontal="center" vertical="center" wrapText="1"/>
    </xf>
    <xf numFmtId="0" fontId="20" fillId="14" borderId="23" xfId="0" applyFont="1" applyFill="1" applyBorder="1" applyAlignment="1">
      <alignment horizontal="center" vertical="center" wrapText="1"/>
    </xf>
    <xf numFmtId="0" fontId="20" fillId="14" borderId="25" xfId="0" applyFont="1" applyFill="1" applyBorder="1" applyAlignment="1">
      <alignment horizontal="center" vertical="center" wrapText="1"/>
    </xf>
    <xf numFmtId="0" fontId="20" fillId="14" borderId="26" xfId="0" applyFont="1" applyFill="1" applyBorder="1" applyAlignment="1">
      <alignment horizontal="center" vertical="center" wrapText="1"/>
    </xf>
    <xf numFmtId="0" fontId="20" fillId="14" borderId="29" xfId="0" applyFont="1" applyFill="1" applyBorder="1" applyAlignment="1">
      <alignment horizontal="center" vertical="center" wrapText="1"/>
    </xf>
    <xf numFmtId="0" fontId="20" fillId="14" borderId="30"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33" xfId="0" applyFont="1" applyFill="1" applyBorder="1" applyAlignment="1">
      <alignment horizontal="center" vertical="center" wrapText="1"/>
    </xf>
    <xf numFmtId="9" fontId="20" fillId="14" borderId="24" xfId="0" applyNumberFormat="1" applyFont="1" applyFill="1" applyBorder="1" applyAlignment="1">
      <alignment horizontal="center" vertical="center" wrapText="1"/>
    </xf>
    <xf numFmtId="0" fontId="20" fillId="15" borderId="13" xfId="0" applyFont="1" applyFill="1" applyBorder="1" applyAlignment="1">
      <alignment horizontal="center" vertical="center" wrapText="1"/>
    </xf>
    <xf numFmtId="9" fontId="20" fillId="14" borderId="35" xfId="0" applyNumberFormat="1" applyFont="1" applyFill="1" applyBorder="1" applyAlignment="1">
      <alignment horizontal="center" vertical="center" wrapText="1"/>
    </xf>
    <xf numFmtId="0" fontId="20" fillId="14" borderId="33" xfId="0" applyFont="1" applyFill="1" applyBorder="1" applyAlignment="1">
      <alignment horizontal="center" vertical="center" wrapText="1"/>
    </xf>
    <xf numFmtId="0" fontId="20" fillId="14" borderId="2" xfId="0" applyFont="1" applyFill="1" applyBorder="1" applyAlignment="1">
      <alignment horizontal="center" vertical="top" wrapText="1"/>
    </xf>
    <xf numFmtId="9" fontId="20" fillId="14" borderId="22" xfId="0" applyNumberFormat="1" applyFont="1" applyFill="1" applyBorder="1" applyAlignment="1">
      <alignment horizontal="center" vertical="center" wrapText="1"/>
    </xf>
    <xf numFmtId="0" fontId="20" fillId="14" borderId="1" xfId="0" applyFont="1" applyFill="1" applyBorder="1" applyAlignment="1">
      <alignment horizontal="center" vertical="top" wrapText="1"/>
    </xf>
    <xf numFmtId="9" fontId="20" fillId="2" borderId="31" xfId="0" applyNumberFormat="1" applyFont="1" applyFill="1" applyBorder="1" applyAlignment="1">
      <alignment horizontal="center" vertical="center" wrapText="1"/>
    </xf>
    <xf numFmtId="9" fontId="20" fillId="2" borderId="32" xfId="0" applyNumberFormat="1" applyFont="1" applyFill="1" applyBorder="1" applyAlignment="1">
      <alignment horizontal="center" vertical="center" wrapText="1"/>
    </xf>
    <xf numFmtId="9" fontId="20" fillId="2" borderId="10"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22" xfId="0"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9" fontId="20" fillId="2" borderId="2" xfId="0" applyNumberFormat="1" applyFont="1" applyFill="1" applyBorder="1" applyAlignment="1">
      <alignment horizontal="center" vertical="center" wrapText="1"/>
    </xf>
    <xf numFmtId="0" fontId="5" fillId="6" borderId="1" xfId="0" applyFont="1" applyFill="1" applyBorder="1" applyAlignment="1" applyProtection="1">
      <alignment horizontal="center" vertical="center" wrapText="1"/>
      <protection locked="0"/>
    </xf>
    <xf numFmtId="0" fontId="16" fillId="9" borderId="2" xfId="0" applyFont="1" applyFill="1" applyBorder="1" applyAlignment="1" applyProtection="1">
      <alignment horizontal="center" vertical="center" wrapText="1"/>
      <protection locked="0"/>
    </xf>
    <xf numFmtId="0" fontId="16" fillId="9" borderId="13" xfId="0" applyFont="1"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wrapText="1"/>
      <protection locked="0"/>
    </xf>
    <xf numFmtId="0" fontId="20" fillId="14" borderId="16" xfId="0" applyFont="1" applyFill="1" applyBorder="1" applyAlignment="1">
      <alignment horizontal="center" vertical="center" wrapText="1"/>
    </xf>
    <xf numFmtId="0" fontId="20" fillId="14" borderId="11" xfId="0" applyFont="1" applyFill="1" applyBorder="1" applyAlignment="1">
      <alignment horizontal="center" vertical="center" wrapText="1"/>
    </xf>
    <xf numFmtId="9" fontId="20" fillId="2" borderId="9" xfId="0" applyNumberFormat="1" applyFont="1" applyFill="1" applyBorder="1" applyAlignment="1">
      <alignment horizontal="center" vertical="center" wrapText="1"/>
    </xf>
    <xf numFmtId="9" fontId="20" fillId="2" borderId="28" xfId="0" applyNumberFormat="1"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12" xfId="0" applyFont="1" applyFill="1" applyBorder="1" applyAlignment="1">
      <alignment horizontal="center" vertical="center" wrapText="1"/>
    </xf>
    <xf numFmtId="9" fontId="16" fillId="2" borderId="1" xfId="0" applyNumberFormat="1"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9" fontId="16" fillId="9" borderId="1" xfId="2" applyFont="1" applyFill="1" applyBorder="1" applyAlignment="1" applyProtection="1">
      <alignment horizontal="center" vertical="center" wrapText="1"/>
      <protection locked="0"/>
    </xf>
    <xf numFmtId="9" fontId="16" fillId="2" borderId="1" xfId="2" applyFont="1" applyFill="1" applyBorder="1" applyAlignment="1" applyProtection="1">
      <alignment horizontal="center" vertical="center" wrapText="1"/>
      <protection locked="0"/>
    </xf>
    <xf numFmtId="9" fontId="23" fillId="0" borderId="1" xfId="2" applyFont="1" applyBorder="1" applyAlignment="1" applyProtection="1">
      <alignment horizontal="center" vertical="center" wrapText="1"/>
      <protection locked="0"/>
    </xf>
    <xf numFmtId="9" fontId="18" fillId="0" borderId="1" xfId="0" applyNumberFormat="1" applyFont="1" applyBorder="1" applyAlignment="1">
      <alignment horizontal="center" vertical="center" wrapText="1"/>
    </xf>
    <xf numFmtId="0" fontId="23" fillId="6" borderId="1"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9" fontId="16" fillId="9" borderId="1" xfId="0" applyNumberFormat="1" applyFont="1" applyFill="1" applyBorder="1" applyAlignment="1" applyProtection="1">
      <alignment horizontal="center" vertical="center" wrapText="1"/>
      <protection locked="0"/>
    </xf>
    <xf numFmtId="0" fontId="20" fillId="2" borderId="31"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20" fillId="15" borderId="31"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9" fontId="30" fillId="0" borderId="1" xfId="2" applyFont="1" applyFill="1" applyBorder="1" applyAlignment="1" applyProtection="1">
      <alignment horizontal="center" vertical="center" wrapText="1"/>
      <protection locked="0"/>
    </xf>
    <xf numFmtId="9" fontId="30" fillId="0" borderId="1" xfId="0" applyNumberFormat="1" applyFont="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16" fillId="0" borderId="24"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9" fontId="16" fillId="0" borderId="13" xfId="2" applyFont="1" applyFill="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16" fillId="0" borderId="13" xfId="0" applyFont="1" applyBorder="1" applyAlignment="1" applyProtection="1">
      <alignment horizontal="left" vertical="center" wrapText="1"/>
      <protection locked="0"/>
    </xf>
    <xf numFmtId="0" fontId="16" fillId="0" borderId="13" xfId="0" applyFont="1" applyBorder="1" applyAlignment="1" applyProtection="1">
      <alignment vertical="center" wrapText="1"/>
      <protection locked="0"/>
    </xf>
    <xf numFmtId="9" fontId="20" fillId="2" borderId="22" xfId="0" applyNumberFormat="1" applyFont="1" applyFill="1" applyBorder="1" applyAlignment="1">
      <alignment horizontal="center" vertical="center" wrapText="1"/>
    </xf>
    <xf numFmtId="9" fontId="16" fillId="2" borderId="2" xfId="2"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9" fontId="24" fillId="14" borderId="35" xfId="0" applyNumberFormat="1" applyFont="1" applyFill="1" applyBorder="1" applyAlignment="1">
      <alignment horizontal="center" vertical="center" wrapText="1"/>
    </xf>
    <xf numFmtId="9" fontId="24" fillId="2" borderId="2" xfId="0" applyNumberFormat="1" applyFont="1" applyFill="1" applyBorder="1" applyAlignment="1">
      <alignment horizontal="center" vertical="center" wrapText="1"/>
    </xf>
    <xf numFmtId="14" fontId="33" fillId="3" borderId="38" xfId="0" applyNumberFormat="1" applyFont="1" applyFill="1" applyBorder="1" applyAlignment="1" applyProtection="1">
      <alignment horizontal="center" vertical="center" wrapText="1"/>
      <protection locked="0"/>
    </xf>
    <xf numFmtId="43" fontId="33" fillId="3" borderId="38" xfId="1" applyFont="1" applyFill="1" applyBorder="1" applyAlignment="1" applyProtection="1">
      <alignment horizontal="center" vertical="center" wrapText="1"/>
      <protection locked="0"/>
    </xf>
    <xf numFmtId="14" fontId="33" fillId="9" borderId="38" xfId="0" applyNumberFormat="1" applyFont="1" applyFill="1" applyBorder="1" applyAlignment="1" applyProtection="1">
      <alignment horizontal="center" vertical="center" wrapText="1"/>
      <protection locked="0"/>
    </xf>
    <xf numFmtId="43" fontId="33" fillId="9" borderId="38" xfId="1" applyFont="1" applyFill="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20" fillId="14" borderId="24" xfId="0" applyFont="1" applyFill="1" applyBorder="1" applyAlignment="1">
      <alignment horizontal="center" vertical="center" wrapText="1"/>
    </xf>
    <xf numFmtId="0" fontId="20" fillId="15" borderId="1" xfId="0" applyFont="1" applyFill="1" applyBorder="1" applyAlignment="1">
      <alignment horizontal="center" vertical="center" wrapText="1"/>
    </xf>
    <xf numFmtId="0" fontId="20" fillId="14" borderId="1" xfId="0" applyFont="1" applyFill="1" applyBorder="1" applyAlignment="1">
      <alignment horizontal="center" wrapText="1"/>
    </xf>
    <xf numFmtId="0" fontId="20" fillId="14" borderId="9" xfId="0" applyFont="1" applyFill="1" applyBorder="1" applyAlignment="1">
      <alignment horizontal="center" wrapText="1"/>
    </xf>
    <xf numFmtId="0" fontId="20" fillId="2" borderId="0" xfId="0" applyFont="1" applyFill="1" applyAlignment="1">
      <alignment horizontal="center" vertical="center" wrapText="1"/>
    </xf>
    <xf numFmtId="0" fontId="4" fillId="16" borderId="0" xfId="0" applyFont="1" applyFill="1" applyAlignment="1">
      <alignment horizontal="center" vertical="center" wrapText="1"/>
    </xf>
    <xf numFmtId="0" fontId="16" fillId="16" borderId="2"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0" fillId="16" borderId="0" xfId="0" applyFill="1"/>
    <xf numFmtId="9" fontId="20" fillId="2" borderId="24" xfId="0" applyNumberFormat="1"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9" fontId="18" fillId="0" borderId="1" xfId="0" applyNumberFormat="1" applyFont="1" applyBorder="1" applyAlignment="1">
      <alignment horizontal="center" vertical="center" wrapText="1"/>
    </xf>
    <xf numFmtId="9" fontId="16" fillId="0" borderId="1" xfId="2"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0" borderId="1" xfId="1" applyNumberFormat="1" applyFont="1" applyFill="1" applyBorder="1" applyAlignment="1" applyProtection="1">
      <alignment horizontal="center" vertical="center"/>
      <protection locked="0"/>
    </xf>
    <xf numFmtId="0" fontId="5" fillId="0" borderId="9" xfId="0" applyFont="1" applyBorder="1" applyAlignment="1" applyProtection="1">
      <alignment horizontal="center" vertical="center" wrapText="1"/>
      <protection locked="0"/>
    </xf>
    <xf numFmtId="0" fontId="16" fillId="0" borderId="1" xfId="2" applyNumberFormat="1" applyFont="1" applyFill="1" applyBorder="1" applyAlignment="1" applyProtection="1">
      <alignment horizontal="center" vertical="center" wrapText="1"/>
      <protection locked="0"/>
    </xf>
    <xf numFmtId="1" fontId="16" fillId="0" borderId="1" xfId="1" applyNumberFormat="1" applyFont="1" applyFill="1" applyBorder="1" applyAlignment="1" applyProtection="1">
      <alignment horizontal="center" vertical="center"/>
      <protection locked="0"/>
    </xf>
    <xf numFmtId="9" fontId="16" fillId="0" borderId="1" xfId="1" applyNumberFormat="1" applyFont="1" applyFill="1" applyBorder="1" applyAlignment="1" applyProtection="1">
      <alignment horizontal="center" vertical="center"/>
      <protection locked="0"/>
    </xf>
    <xf numFmtId="0" fontId="29" fillId="0" borderId="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9" fontId="16" fillId="0" borderId="1"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164" fontId="16" fillId="0" borderId="1" xfId="1"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top" wrapText="1"/>
      <protection locked="0"/>
    </xf>
    <xf numFmtId="0" fontId="30" fillId="0" borderId="1" xfId="0" applyFont="1" applyBorder="1" applyAlignment="1" applyProtection="1">
      <alignment horizontal="center" vertical="center" wrapText="1"/>
      <protection locked="0"/>
    </xf>
    <xf numFmtId="9" fontId="31" fillId="0" borderId="1" xfId="2" applyFont="1" applyBorder="1" applyAlignment="1" applyProtection="1">
      <alignment horizontal="center" vertical="center" wrapText="1"/>
      <protection locked="0"/>
    </xf>
    <xf numFmtId="9" fontId="30" fillId="0" borderId="1" xfId="0" applyNumberFormat="1" applyFont="1" applyBorder="1" applyAlignment="1" applyProtection="1">
      <alignment horizontal="center" vertical="center" wrapText="1"/>
      <protection locked="0"/>
    </xf>
    <xf numFmtId="9" fontId="30" fillId="0" borderId="1" xfId="2" applyFont="1" applyFill="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6" fillId="10"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10" fillId="4" borderId="0" xfId="0" applyFont="1" applyFill="1" applyAlignment="1">
      <alignment horizontal="right" vertical="center" wrapText="1"/>
    </xf>
    <xf numFmtId="0" fontId="32" fillId="0" borderId="1" xfId="0" applyFont="1" applyBorder="1" applyAlignment="1" applyProtection="1">
      <alignment horizontal="justify" vertical="center" wrapText="1"/>
      <protection locked="0"/>
    </xf>
    <xf numFmtId="0" fontId="16" fillId="0" borderId="1" xfId="0" applyFont="1" applyBorder="1" applyAlignment="1" applyProtection="1">
      <alignment horizontal="justify" vertical="center" wrapText="1"/>
      <protection locked="0"/>
    </xf>
    <xf numFmtId="0" fontId="29" fillId="0" borderId="11"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16" fillId="0" borderId="11"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9" fontId="1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9" fontId="23"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16" fillId="9" borderId="1" xfId="0" applyFont="1" applyFill="1" applyBorder="1" applyAlignment="1" applyProtection="1">
      <alignment horizontal="center" vertical="center" wrapText="1"/>
      <protection locked="0"/>
    </xf>
    <xf numFmtId="9" fontId="24" fillId="14" borderId="10" xfId="0" applyNumberFormat="1" applyFont="1" applyFill="1" applyBorder="1" applyAlignment="1">
      <alignment horizontal="center" vertical="center" wrapText="1"/>
    </xf>
    <xf numFmtId="9" fontId="24" fillId="14" borderId="9" xfId="0" applyNumberFormat="1" applyFont="1" applyFill="1" applyBorder="1" applyAlignment="1">
      <alignment horizontal="center" vertical="center" wrapText="1"/>
    </xf>
    <xf numFmtId="0" fontId="5" fillId="6" borderId="1" xfId="0" applyFont="1" applyFill="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20" fillId="14" borderId="10"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9" xfId="0" applyFont="1" applyFill="1" applyBorder="1" applyAlignment="1">
      <alignment horizontal="center" vertical="center" wrapText="1"/>
    </xf>
    <xf numFmtId="9" fontId="20" fillId="14" borderId="10" xfId="0" applyNumberFormat="1" applyFont="1" applyFill="1" applyBorder="1" applyAlignment="1">
      <alignment horizontal="center" vertical="center" wrapText="1"/>
    </xf>
    <xf numFmtId="9" fontId="20" fillId="14" borderId="9" xfId="0" applyNumberFormat="1"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26" fillId="14" borderId="18" xfId="0" applyFont="1" applyFill="1" applyBorder="1" applyAlignment="1">
      <alignment horizontal="center" vertical="center" wrapText="1"/>
    </xf>
    <xf numFmtId="0" fontId="26" fillId="14" borderId="27" xfId="0" applyFont="1" applyFill="1" applyBorder="1" applyAlignment="1">
      <alignment horizontal="center" vertical="center" wrapText="1"/>
    </xf>
    <xf numFmtId="0" fontId="25" fillId="14" borderId="16" xfId="0" applyFont="1" applyFill="1" applyBorder="1" applyAlignment="1">
      <alignment horizontal="center" vertical="center" wrapText="1"/>
    </xf>
    <xf numFmtId="0" fontId="25" fillId="14" borderId="1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14" borderId="16" xfId="0" applyFont="1" applyFill="1" applyBorder="1" applyAlignment="1">
      <alignment horizontal="center" vertical="center" wrapText="1"/>
    </xf>
    <xf numFmtId="0" fontId="20" fillId="14" borderId="19" xfId="0" applyFont="1" applyFill="1" applyBorder="1" applyAlignment="1">
      <alignment horizontal="center" vertical="center" wrapText="1"/>
    </xf>
    <xf numFmtId="0" fontId="20" fillId="14" borderId="28" xfId="0" applyFont="1" applyFill="1" applyBorder="1" applyAlignment="1">
      <alignment horizontal="center" vertical="center" wrapText="1"/>
    </xf>
    <xf numFmtId="9" fontId="20" fillId="14" borderId="17" xfId="0" applyNumberFormat="1" applyFont="1" applyFill="1" applyBorder="1" applyAlignment="1">
      <alignment horizontal="center" vertical="center" wrapText="1"/>
    </xf>
    <xf numFmtId="9" fontId="20" fillId="14" borderId="20" xfId="0" applyNumberFormat="1" applyFont="1" applyFill="1" applyBorder="1" applyAlignment="1">
      <alignment horizontal="center" vertical="center" wrapText="1"/>
    </xf>
    <xf numFmtId="9" fontId="20" fillId="14" borderId="21" xfId="0" applyNumberFormat="1" applyFont="1" applyFill="1" applyBorder="1" applyAlignment="1">
      <alignment horizontal="center" vertical="center" wrapText="1"/>
    </xf>
    <xf numFmtId="0" fontId="20" fillId="14" borderId="11" xfId="0" applyFont="1" applyFill="1" applyBorder="1" applyAlignment="1">
      <alignment horizontal="center" vertical="center" wrapText="1"/>
    </xf>
    <xf numFmtId="0" fontId="20" fillId="14" borderId="14" xfId="0" applyFont="1" applyFill="1" applyBorder="1" applyAlignment="1">
      <alignment horizontal="center" vertical="center" wrapText="1"/>
    </xf>
    <xf numFmtId="9" fontId="20" fillId="14" borderId="11" xfId="0" applyNumberFormat="1" applyFont="1" applyFill="1" applyBorder="1" applyAlignment="1">
      <alignment horizontal="center" vertical="center" wrapText="1"/>
    </xf>
    <xf numFmtId="9" fontId="20" fillId="14" borderId="14" xfId="0" applyNumberFormat="1" applyFont="1" applyFill="1" applyBorder="1" applyAlignment="1">
      <alignment horizontal="center" vertical="center" wrapText="1"/>
    </xf>
    <xf numFmtId="9" fontId="20" fillId="14" borderId="16" xfId="0" applyNumberFormat="1" applyFont="1" applyFill="1" applyBorder="1" applyAlignment="1">
      <alignment horizontal="center" vertical="center" wrapText="1"/>
    </xf>
    <xf numFmtId="9" fontId="20" fillId="14" borderId="28" xfId="0" applyNumberFormat="1" applyFont="1" applyFill="1" applyBorder="1" applyAlignment="1">
      <alignment horizontal="center" vertical="center" wrapText="1"/>
    </xf>
    <xf numFmtId="9" fontId="20" fillId="14" borderId="19" xfId="0" applyNumberFormat="1" applyFont="1" applyFill="1" applyBorder="1" applyAlignment="1">
      <alignment horizontal="center" vertical="center" wrapText="1"/>
    </xf>
    <xf numFmtId="0" fontId="27" fillId="6" borderId="1" xfId="0" applyFont="1" applyFill="1" applyBorder="1" applyAlignment="1" applyProtection="1">
      <alignment horizontal="center" vertical="center" wrapText="1"/>
      <protection locked="0"/>
    </xf>
    <xf numFmtId="0" fontId="28" fillId="2" borderId="10"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14" borderId="29" xfId="0" applyFont="1" applyFill="1" applyBorder="1" applyAlignment="1">
      <alignment horizontal="center" vertical="center" wrapText="1"/>
    </xf>
    <xf numFmtId="0" fontId="20" fillId="14" borderId="39" xfId="0" applyFont="1" applyFill="1" applyBorder="1" applyAlignment="1">
      <alignment horizontal="center" vertical="center" wrapText="1"/>
    </xf>
    <xf numFmtId="0" fontId="20" fillId="14" borderId="40" xfId="0" applyFont="1" applyFill="1" applyBorder="1" applyAlignment="1">
      <alignment horizontal="center" vertical="center" wrapText="1"/>
    </xf>
    <xf numFmtId="9" fontId="20" fillId="14" borderId="24" xfId="0" applyNumberFormat="1" applyFont="1" applyFill="1" applyBorder="1" applyAlignment="1">
      <alignment horizontal="center" vertical="center" wrapText="1"/>
    </xf>
    <xf numFmtId="0" fontId="25" fillId="14" borderId="34"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5" fillId="14" borderId="9"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14" borderId="34" xfId="0" applyFont="1" applyFill="1" applyBorder="1" applyAlignment="1">
      <alignment horizontal="center" vertical="center" wrapText="1"/>
    </xf>
    <xf numFmtId="9" fontId="20" fillId="14" borderId="34" xfId="0" applyNumberFormat="1" applyFont="1" applyFill="1" applyBorder="1" applyAlignment="1">
      <alignment horizontal="center" vertical="center" wrapText="1"/>
    </xf>
    <xf numFmtId="0" fontId="25" fillId="14" borderId="10" xfId="0" applyFont="1" applyFill="1" applyBorder="1" applyAlignment="1">
      <alignment horizontal="center" vertical="center" wrapText="1"/>
    </xf>
    <xf numFmtId="0" fontId="25" fillId="2" borderId="10" xfId="0" applyFont="1" applyFill="1" applyBorder="1" applyAlignment="1">
      <alignment horizontal="center" vertical="center" wrapText="1"/>
    </xf>
    <xf numFmtId="9" fontId="20" fillId="14" borderId="22" xfId="0" applyNumberFormat="1" applyFont="1" applyFill="1" applyBorder="1" applyAlignment="1">
      <alignment horizontal="center" vertical="center" wrapText="1"/>
    </xf>
    <xf numFmtId="9" fontId="20" fillId="14" borderId="3" xfId="0" applyNumberFormat="1" applyFont="1" applyFill="1" applyBorder="1" applyAlignment="1">
      <alignment horizontal="center" vertical="center" wrapText="1"/>
    </xf>
    <xf numFmtId="9" fontId="20" fillId="2" borderId="10" xfId="0" applyNumberFormat="1" applyFont="1" applyFill="1" applyBorder="1" applyAlignment="1">
      <alignment horizontal="center" vertical="center" wrapText="1"/>
    </xf>
    <xf numFmtId="9" fontId="20" fillId="2" borderId="11" xfId="0" applyNumberFormat="1" applyFont="1" applyFill="1" applyBorder="1" applyAlignment="1">
      <alignment horizontal="center" vertical="center" wrapText="1"/>
    </xf>
    <xf numFmtId="9" fontId="20" fillId="2" borderId="9" xfId="0" applyNumberFormat="1" applyFont="1" applyFill="1" applyBorder="1" applyAlignment="1">
      <alignment horizontal="center" vertical="center" wrapText="1"/>
    </xf>
    <xf numFmtId="9" fontId="20" fillId="2" borderId="15" xfId="0" applyNumberFormat="1" applyFont="1" applyFill="1" applyBorder="1" applyAlignment="1">
      <alignment horizontal="center" vertical="center" wrapText="1"/>
    </xf>
    <xf numFmtId="9" fontId="20" fillId="2" borderId="18" xfId="0" applyNumberFormat="1" applyFont="1" applyFill="1" applyBorder="1" applyAlignment="1">
      <alignment horizontal="center" vertical="center" wrapText="1"/>
    </xf>
    <xf numFmtId="9" fontId="20" fillId="2" borderId="36" xfId="0" applyNumberFormat="1"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37" xfId="0" applyFont="1" applyFill="1" applyBorder="1" applyAlignment="1">
      <alignment horizontal="center" vertical="center" wrapText="1"/>
    </xf>
    <xf numFmtId="9" fontId="20" fillId="2" borderId="14" xfId="0" applyNumberFormat="1" applyFont="1" applyFill="1" applyBorder="1" applyAlignment="1">
      <alignment horizontal="center" vertical="center" wrapText="1"/>
    </xf>
    <xf numFmtId="0" fontId="25" fillId="14" borderId="22" xfId="0" applyFont="1" applyFill="1" applyBorder="1" applyAlignment="1">
      <alignment horizontal="center" vertical="center" wrapText="1"/>
    </xf>
    <xf numFmtId="0" fontId="25" fillId="14" borderId="3" xfId="0" applyFont="1" applyFill="1" applyBorder="1" applyAlignment="1">
      <alignment horizontal="center" vertical="center" wrapText="1"/>
    </xf>
    <xf numFmtId="0" fontId="25" fillId="14" borderId="35" xfId="0" applyFont="1" applyFill="1" applyBorder="1" applyAlignment="1">
      <alignment horizontal="center" vertical="center" wrapText="1"/>
    </xf>
    <xf numFmtId="0" fontId="25" fillId="14" borderId="24" xfId="0" applyFont="1" applyFill="1" applyBorder="1" applyAlignment="1">
      <alignment horizontal="center" vertical="center" wrapText="1"/>
    </xf>
    <xf numFmtId="0" fontId="20" fillId="14" borderId="23" xfId="0" applyFont="1" applyFill="1" applyBorder="1" applyAlignment="1">
      <alignment horizontal="center" vertical="center" wrapText="1"/>
    </xf>
    <xf numFmtId="0" fontId="20" fillId="14" borderId="12" xfId="0" applyFont="1" applyFill="1" applyBorder="1" applyAlignment="1">
      <alignment horizontal="center" vertical="center" wrapText="1"/>
    </xf>
    <xf numFmtId="0" fontId="20" fillId="14" borderId="33"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36" xfId="0" applyFont="1" applyFill="1" applyBorder="1" applyAlignment="1">
      <alignment horizontal="center" vertical="center" wrapText="1"/>
    </xf>
    <xf numFmtId="9" fontId="20" fillId="2" borderId="16" xfId="0" applyNumberFormat="1" applyFont="1" applyFill="1" applyBorder="1" applyAlignment="1">
      <alignment horizontal="center" vertical="center" wrapText="1"/>
    </xf>
    <xf numFmtId="9" fontId="20" fillId="2" borderId="19" xfId="0" applyNumberFormat="1" applyFont="1" applyFill="1" applyBorder="1" applyAlignment="1">
      <alignment horizontal="center" vertical="center" wrapText="1"/>
    </xf>
    <xf numFmtId="9" fontId="20" fillId="2" borderId="28" xfId="0" applyNumberFormat="1" applyFont="1" applyFill="1" applyBorder="1" applyAlignment="1">
      <alignment horizontal="center" vertical="center" wrapText="1"/>
    </xf>
    <xf numFmtId="9" fontId="20" fillId="14" borderId="37"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35" xfId="0" applyFont="1" applyFill="1" applyBorder="1" applyAlignment="1">
      <alignment horizontal="center" vertical="center" wrapText="1"/>
    </xf>
  </cellXfs>
  <cellStyles count="4">
    <cellStyle name="Millares" xfId="1" builtinId="3"/>
    <cellStyle name="Neutral 2" xfId="3" xr:uid="{929A5AC3-4C13-42A4-9E49-DFD02EF8A28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161925</xdr:rowOff>
    </xdr:from>
    <xdr:to>
      <xdr:col>3</xdr:col>
      <xdr:colOff>180975</xdr:colOff>
      <xdr:row>1</xdr:row>
      <xdr:rowOff>612222</xdr:rowOff>
    </xdr:to>
    <xdr:pic>
      <xdr:nvPicPr>
        <xdr:cNvPr id="3" name="Imagen 2">
          <a:extLst>
            <a:ext uri="{FF2B5EF4-FFF2-40B4-BE49-F238E27FC236}">
              <a16:creationId xmlns:a16="http://schemas.microsoft.com/office/drawing/2014/main" id="{7E6009FF-1088-AE5A-F399-C5F0BC1F67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228600"/>
          <a:ext cx="2828925" cy="450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216478</xdr:colOff>
      <xdr:row>1</xdr:row>
      <xdr:rowOff>129886</xdr:rowOff>
    </xdr:from>
    <xdr:ext cx="2834697" cy="454627"/>
    <xdr:pic>
      <xdr:nvPicPr>
        <xdr:cNvPr id="2" name="Imagen 1">
          <a:extLst>
            <a:ext uri="{FF2B5EF4-FFF2-40B4-BE49-F238E27FC236}">
              <a16:creationId xmlns:a16="http://schemas.microsoft.com/office/drawing/2014/main" id="{A1F80988-C490-4F25-B745-57DA3A34E9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0528" y="320386"/>
          <a:ext cx="2834697" cy="45462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3"/>
  <sheetViews>
    <sheetView showGridLines="0" tabSelected="1" zoomScaleNormal="100" workbookViewId="0">
      <pane ySplit="3" topLeftCell="A114" activePane="bottomLeft" state="frozen"/>
      <selection pane="bottomLeft" activeCell="C131" sqref="C131:C143"/>
    </sheetView>
  </sheetViews>
  <sheetFormatPr baseColWidth="10" defaultColWidth="28.85546875" defaultRowHeight="11.25" x14ac:dyDescent="0.25"/>
  <cols>
    <col min="1" max="1" width="2.140625" style="4" customWidth="1"/>
    <col min="2" max="2" width="4.85546875" style="4" customWidth="1"/>
    <col min="3" max="3" width="34.85546875" style="4" customWidth="1"/>
    <col min="4" max="4" width="23.42578125" style="4" customWidth="1"/>
    <col min="5" max="6" width="28.85546875" style="4"/>
    <col min="7" max="7" width="20.7109375" style="19" customWidth="1"/>
    <col min="8" max="9" width="28.85546875" style="4"/>
    <col min="10" max="10" width="16.85546875" style="16" customWidth="1"/>
    <col min="11" max="11" width="28.85546875" style="4"/>
    <col min="12" max="12" width="15" style="4" customWidth="1"/>
    <col min="13" max="13" width="30.85546875" style="4" customWidth="1"/>
    <col min="14" max="14" width="25.28515625" style="4" customWidth="1"/>
    <col min="15" max="15" width="13.42578125" style="4" customWidth="1"/>
    <col min="16" max="16" width="16.28515625" style="4" customWidth="1"/>
    <col min="17" max="17" width="28.85546875" style="4" customWidth="1"/>
    <col min="18" max="18" width="16.5703125" style="4" hidden="1" customWidth="1"/>
    <col min="19" max="20" width="13.140625" style="4" customWidth="1"/>
    <col min="21" max="16384" width="28.85546875" style="4"/>
  </cols>
  <sheetData>
    <row r="1" spans="1:18" s="2" customFormat="1" ht="5.25" x14ac:dyDescent="0.25">
      <c r="G1" s="17"/>
      <c r="J1" s="15"/>
    </row>
    <row r="2" spans="1:18" ht="61.5" x14ac:dyDescent="0.25">
      <c r="A2" s="3"/>
      <c r="B2" s="167" t="s">
        <v>0</v>
      </c>
      <c r="C2" s="167"/>
      <c r="D2" s="167"/>
      <c r="E2" s="167"/>
      <c r="F2" s="166" t="s">
        <v>1</v>
      </c>
      <c r="G2" s="166"/>
      <c r="H2" s="166"/>
      <c r="I2" s="166"/>
      <c r="J2" s="166"/>
      <c r="K2" s="163" t="s">
        <v>2</v>
      </c>
      <c r="L2" s="164"/>
      <c r="M2" s="164"/>
      <c r="N2" s="164"/>
      <c r="O2" s="164"/>
      <c r="P2" s="164"/>
      <c r="Q2" s="165"/>
    </row>
    <row r="3" spans="1:18" ht="33.75" x14ac:dyDescent="0.25">
      <c r="A3" s="10"/>
      <c r="B3" s="33" t="s">
        <v>3</v>
      </c>
      <c r="C3" s="33" t="s">
        <v>4</v>
      </c>
      <c r="D3" s="33" t="s">
        <v>5</v>
      </c>
      <c r="E3" s="33" t="s">
        <v>6</v>
      </c>
      <c r="F3" s="34" t="s">
        <v>7</v>
      </c>
      <c r="G3" s="35" t="s">
        <v>8</v>
      </c>
      <c r="H3" s="34" t="s">
        <v>9</v>
      </c>
      <c r="I3" s="34" t="s">
        <v>10</v>
      </c>
      <c r="J3" s="36" t="s">
        <v>11</v>
      </c>
      <c r="K3" s="37" t="s">
        <v>12</v>
      </c>
      <c r="L3" s="37" t="s">
        <v>13</v>
      </c>
      <c r="M3" s="37" t="s">
        <v>14</v>
      </c>
      <c r="N3" s="37" t="s">
        <v>15</v>
      </c>
      <c r="O3" s="37" t="s">
        <v>16</v>
      </c>
      <c r="P3" s="37" t="s">
        <v>17</v>
      </c>
      <c r="Q3" s="37" t="s">
        <v>18</v>
      </c>
    </row>
    <row r="4" spans="1:18" ht="21" x14ac:dyDescent="0.25">
      <c r="A4" s="9"/>
      <c r="B4" s="13">
        <v>1</v>
      </c>
      <c r="C4" s="141" t="s">
        <v>19</v>
      </c>
      <c r="D4" s="141" t="s">
        <v>20</v>
      </c>
      <c r="E4" s="158" t="s">
        <v>21</v>
      </c>
      <c r="F4" s="158" t="s">
        <v>22</v>
      </c>
      <c r="G4" s="161">
        <v>1</v>
      </c>
      <c r="H4" s="158" t="s">
        <v>23</v>
      </c>
      <c r="I4" s="158" t="s">
        <v>24</v>
      </c>
      <c r="J4" s="159">
        <v>0.1</v>
      </c>
      <c r="K4" s="105" t="s">
        <v>25</v>
      </c>
      <c r="L4" s="105">
        <v>1</v>
      </c>
      <c r="M4" s="105" t="s">
        <v>26</v>
      </c>
      <c r="N4" s="105" t="s">
        <v>27</v>
      </c>
      <c r="O4" s="105" t="s">
        <v>28</v>
      </c>
      <c r="P4" s="105" t="s">
        <v>29</v>
      </c>
      <c r="Q4" s="105" t="s">
        <v>30</v>
      </c>
      <c r="R4" s="9" t="e">
        <f>VLOOKUP(C4,#REF!,2,FALSE)</f>
        <v>#REF!</v>
      </c>
    </row>
    <row r="5" spans="1:18" ht="22.5" x14ac:dyDescent="0.25">
      <c r="A5" s="9"/>
      <c r="B5" s="13">
        <f>1+B4</f>
        <v>2</v>
      </c>
      <c r="C5" s="141"/>
      <c r="D5" s="141"/>
      <c r="E5" s="158"/>
      <c r="F5" s="158"/>
      <c r="G5" s="161"/>
      <c r="H5" s="158"/>
      <c r="I5" s="158"/>
      <c r="J5" s="159"/>
      <c r="K5" s="105" t="s">
        <v>31</v>
      </c>
      <c r="L5" s="105">
        <v>1</v>
      </c>
      <c r="M5" s="105" t="s">
        <v>32</v>
      </c>
      <c r="N5" s="105" t="s">
        <v>33</v>
      </c>
      <c r="O5" s="105" t="s">
        <v>28</v>
      </c>
      <c r="P5" s="105" t="s">
        <v>34</v>
      </c>
      <c r="Q5" s="105" t="s">
        <v>30</v>
      </c>
      <c r="R5" s="9" t="e">
        <f>VLOOKUP(C5,#REF!,2,FALSE)</f>
        <v>#REF!</v>
      </c>
    </row>
    <row r="6" spans="1:18" ht="22.5" x14ac:dyDescent="0.25">
      <c r="A6" s="9"/>
      <c r="B6" s="13">
        <f t="shared" ref="B6" si="0">1+B5</f>
        <v>3</v>
      </c>
      <c r="C6" s="141" t="s">
        <v>35</v>
      </c>
      <c r="D6" s="141"/>
      <c r="E6" s="158"/>
      <c r="F6" s="158" t="s">
        <v>36</v>
      </c>
      <c r="G6" s="161">
        <v>1</v>
      </c>
      <c r="H6" s="158" t="s">
        <v>37</v>
      </c>
      <c r="I6" s="158" t="s">
        <v>24</v>
      </c>
      <c r="J6" s="159">
        <v>0.2</v>
      </c>
      <c r="K6" s="105" t="s">
        <v>38</v>
      </c>
      <c r="L6" s="105">
        <v>6</v>
      </c>
      <c r="M6" s="105" t="s">
        <v>39</v>
      </c>
      <c r="N6" s="105" t="s">
        <v>40</v>
      </c>
      <c r="O6" s="105" t="s">
        <v>28</v>
      </c>
      <c r="P6" s="105" t="s">
        <v>29</v>
      </c>
      <c r="Q6" s="105" t="s">
        <v>30</v>
      </c>
      <c r="R6" s="9" t="e">
        <f>VLOOKUP(C6,#REF!,2,FALSE)</f>
        <v>#REF!</v>
      </c>
    </row>
    <row r="7" spans="1:18" ht="22.5" x14ac:dyDescent="0.25">
      <c r="A7" s="9"/>
      <c r="B7" s="13">
        <f t="shared" ref="B7" si="1">1+B6</f>
        <v>4</v>
      </c>
      <c r="C7" s="141"/>
      <c r="D7" s="141"/>
      <c r="E7" s="158"/>
      <c r="F7" s="158"/>
      <c r="G7" s="161"/>
      <c r="H7" s="158"/>
      <c r="I7" s="158"/>
      <c r="J7" s="159"/>
      <c r="K7" s="105" t="s">
        <v>38</v>
      </c>
      <c r="L7" s="105">
        <v>1</v>
      </c>
      <c r="M7" s="105" t="s">
        <v>41</v>
      </c>
      <c r="N7" s="105" t="s">
        <v>42</v>
      </c>
      <c r="O7" s="105" t="s">
        <v>28</v>
      </c>
      <c r="P7" s="105" t="s">
        <v>34</v>
      </c>
      <c r="Q7" s="105" t="s">
        <v>43</v>
      </c>
      <c r="R7" s="9" t="e">
        <f>VLOOKUP(C7,#REF!,2,FALSE)</f>
        <v>#REF!</v>
      </c>
    </row>
    <row r="8" spans="1:18" ht="22.5" x14ac:dyDescent="0.25">
      <c r="A8" s="9"/>
      <c r="B8" s="13">
        <f t="shared" ref="B8" si="2">1+B7</f>
        <v>5</v>
      </c>
      <c r="C8" s="141"/>
      <c r="D8" s="141"/>
      <c r="E8" s="158"/>
      <c r="F8" s="158"/>
      <c r="G8" s="161"/>
      <c r="H8" s="158"/>
      <c r="I8" s="158"/>
      <c r="J8" s="159"/>
      <c r="K8" s="105" t="s">
        <v>44</v>
      </c>
      <c r="L8" s="107">
        <v>0.5</v>
      </c>
      <c r="M8" s="105" t="s">
        <v>45</v>
      </c>
      <c r="N8" s="105" t="s">
        <v>24</v>
      </c>
      <c r="O8" s="105" t="s">
        <v>46</v>
      </c>
      <c r="P8" s="105" t="s">
        <v>34</v>
      </c>
      <c r="Q8" s="105" t="s">
        <v>43</v>
      </c>
      <c r="R8" s="9" t="e">
        <f>VLOOKUP(C8,#REF!,2,FALSE)</f>
        <v>#REF!</v>
      </c>
    </row>
    <row r="9" spans="1:18" ht="22.5" x14ac:dyDescent="0.25">
      <c r="A9" s="9"/>
      <c r="B9" s="13">
        <f t="shared" ref="B9" si="3">1+B8</f>
        <v>6</v>
      </c>
      <c r="C9" s="141"/>
      <c r="D9" s="141"/>
      <c r="E9" s="158"/>
      <c r="F9" s="158"/>
      <c r="G9" s="161"/>
      <c r="H9" s="158"/>
      <c r="I9" s="158"/>
      <c r="J9" s="159"/>
      <c r="K9" s="105" t="s">
        <v>47</v>
      </c>
      <c r="L9" s="105">
        <v>1</v>
      </c>
      <c r="M9" s="105" t="s">
        <v>48</v>
      </c>
      <c r="N9" s="105" t="s">
        <v>49</v>
      </c>
      <c r="O9" s="105" t="s">
        <v>28</v>
      </c>
      <c r="P9" s="105" t="s">
        <v>29</v>
      </c>
      <c r="Q9" s="105" t="s">
        <v>30</v>
      </c>
      <c r="R9" s="9" t="e">
        <f>VLOOKUP(C9,#REF!,2,FALSE)</f>
        <v>#REF!</v>
      </c>
    </row>
    <row r="10" spans="1:18" ht="22.5" x14ac:dyDescent="0.25">
      <c r="A10" s="9"/>
      <c r="B10" s="13">
        <f t="shared" ref="B10" si="4">1+B9</f>
        <v>7</v>
      </c>
      <c r="C10" s="141"/>
      <c r="D10" s="141"/>
      <c r="E10" s="158"/>
      <c r="F10" s="158"/>
      <c r="G10" s="161"/>
      <c r="H10" s="158"/>
      <c r="I10" s="158"/>
      <c r="J10" s="159"/>
      <c r="K10" s="105" t="s">
        <v>50</v>
      </c>
      <c r="L10" s="105">
        <v>1</v>
      </c>
      <c r="M10" s="105" t="s">
        <v>51</v>
      </c>
      <c r="N10" s="105" t="s">
        <v>52</v>
      </c>
      <c r="O10" s="105" t="s">
        <v>28</v>
      </c>
      <c r="P10" s="105" t="s">
        <v>29</v>
      </c>
      <c r="Q10" s="105" t="s">
        <v>30</v>
      </c>
      <c r="R10" s="9" t="e">
        <f>VLOOKUP(C10,#REF!,2,FALSE)</f>
        <v>#REF!</v>
      </c>
    </row>
    <row r="11" spans="1:18" ht="22.5" x14ac:dyDescent="0.25">
      <c r="A11" s="9"/>
      <c r="B11" s="13">
        <f t="shared" ref="B11" si="5">1+B10</f>
        <v>8</v>
      </c>
      <c r="C11" s="141"/>
      <c r="D11" s="141"/>
      <c r="E11" s="158"/>
      <c r="F11" s="158" t="s">
        <v>53</v>
      </c>
      <c r="G11" s="161">
        <v>1</v>
      </c>
      <c r="H11" s="158" t="s">
        <v>54</v>
      </c>
      <c r="I11" s="158" t="s">
        <v>24</v>
      </c>
      <c r="J11" s="159">
        <v>0.2</v>
      </c>
      <c r="K11" s="105" t="s">
        <v>55</v>
      </c>
      <c r="L11" s="105">
        <v>1</v>
      </c>
      <c r="M11" s="105" t="s">
        <v>56</v>
      </c>
      <c r="N11" s="105" t="s">
        <v>57</v>
      </c>
      <c r="O11" s="105" t="s">
        <v>28</v>
      </c>
      <c r="P11" s="105" t="s">
        <v>29</v>
      </c>
      <c r="Q11" s="105" t="s">
        <v>43</v>
      </c>
      <c r="R11" s="9" t="e">
        <f>VLOOKUP(C11,#REF!,2,FALSE)</f>
        <v>#REF!</v>
      </c>
    </row>
    <row r="12" spans="1:18" ht="21" customHeight="1" x14ac:dyDescent="0.25">
      <c r="A12" s="9"/>
      <c r="B12" s="13">
        <f t="shared" ref="B12" si="6">1+B11</f>
        <v>9</v>
      </c>
      <c r="C12" s="141"/>
      <c r="D12" s="141"/>
      <c r="E12" s="158"/>
      <c r="F12" s="158"/>
      <c r="G12" s="161"/>
      <c r="H12" s="158"/>
      <c r="I12" s="158"/>
      <c r="J12" s="159"/>
      <c r="K12" s="105" t="s">
        <v>58</v>
      </c>
      <c r="L12" s="107">
        <v>1</v>
      </c>
      <c r="M12" s="105" t="s">
        <v>59</v>
      </c>
      <c r="N12" s="105" t="s">
        <v>24</v>
      </c>
      <c r="O12" s="105" t="s">
        <v>46</v>
      </c>
      <c r="P12" s="105" t="s">
        <v>34</v>
      </c>
      <c r="Q12" s="105" t="s">
        <v>43</v>
      </c>
      <c r="R12" s="9" t="e">
        <f>VLOOKUP(C12,#REF!,2,FALSE)</f>
        <v>#REF!</v>
      </c>
    </row>
    <row r="13" spans="1:18" ht="33.75" x14ac:dyDescent="0.25">
      <c r="A13" s="9"/>
      <c r="B13" s="13">
        <f t="shared" ref="B13" si="7">1+B12</f>
        <v>10</v>
      </c>
      <c r="C13" s="141"/>
      <c r="D13" s="141"/>
      <c r="E13" s="158"/>
      <c r="F13" s="158"/>
      <c r="G13" s="161"/>
      <c r="H13" s="158"/>
      <c r="I13" s="158"/>
      <c r="J13" s="159"/>
      <c r="K13" s="105" t="s">
        <v>60</v>
      </c>
      <c r="L13" s="105">
        <v>1</v>
      </c>
      <c r="M13" s="105" t="s">
        <v>61</v>
      </c>
      <c r="N13" s="105" t="s">
        <v>62</v>
      </c>
      <c r="O13" s="105" t="s">
        <v>28</v>
      </c>
      <c r="P13" s="105" t="s">
        <v>29</v>
      </c>
      <c r="Q13" s="105" t="s">
        <v>43</v>
      </c>
      <c r="R13" s="9" t="e">
        <f>VLOOKUP(C13,#REF!,2,FALSE)</f>
        <v>#REF!</v>
      </c>
    </row>
    <row r="14" spans="1:18" ht="21" customHeight="1" x14ac:dyDescent="0.25">
      <c r="A14" s="9"/>
      <c r="B14" s="13">
        <f t="shared" ref="B14" si="8">1+B13</f>
        <v>11</v>
      </c>
      <c r="C14" s="141"/>
      <c r="D14" s="141"/>
      <c r="E14" s="158"/>
      <c r="F14" s="158"/>
      <c r="G14" s="161"/>
      <c r="H14" s="158"/>
      <c r="I14" s="158"/>
      <c r="J14" s="159"/>
      <c r="K14" s="105" t="s">
        <v>63</v>
      </c>
      <c r="L14" s="107">
        <v>1</v>
      </c>
      <c r="M14" s="105" t="s">
        <v>64</v>
      </c>
      <c r="N14" s="105" t="s">
        <v>24</v>
      </c>
      <c r="O14" s="105" t="s">
        <v>46</v>
      </c>
      <c r="P14" s="105" t="s">
        <v>34</v>
      </c>
      <c r="Q14" s="105" t="s">
        <v>43</v>
      </c>
      <c r="R14" s="9" t="e">
        <f>VLOOKUP(C14,#REF!,2,FALSE)</f>
        <v>#REF!</v>
      </c>
    </row>
    <row r="15" spans="1:18" ht="33.75" x14ac:dyDescent="0.25">
      <c r="A15" s="9"/>
      <c r="B15" s="13">
        <f t="shared" ref="B15" si="9">1+B14</f>
        <v>12</v>
      </c>
      <c r="C15" s="141"/>
      <c r="D15" s="141"/>
      <c r="E15" s="158"/>
      <c r="F15" s="158" t="s">
        <v>65</v>
      </c>
      <c r="G15" s="161">
        <v>1</v>
      </c>
      <c r="H15" s="158" t="s">
        <v>66</v>
      </c>
      <c r="I15" s="158" t="s">
        <v>24</v>
      </c>
      <c r="J15" s="159">
        <v>0.1</v>
      </c>
      <c r="K15" s="108" t="s">
        <v>67</v>
      </c>
      <c r="L15" s="108">
        <v>1</v>
      </c>
      <c r="M15" s="108" t="s">
        <v>68</v>
      </c>
      <c r="N15" s="108" t="s">
        <v>69</v>
      </c>
      <c r="O15" s="105" t="s">
        <v>28</v>
      </c>
      <c r="P15" s="105" t="s">
        <v>29</v>
      </c>
      <c r="Q15" s="105" t="s">
        <v>43</v>
      </c>
      <c r="R15" s="9" t="e">
        <f>VLOOKUP(C15,#REF!,2,FALSE)</f>
        <v>#REF!</v>
      </c>
    </row>
    <row r="16" spans="1:18" ht="47.25" customHeight="1" x14ac:dyDescent="0.25">
      <c r="A16" s="9"/>
      <c r="B16" s="13">
        <f t="shared" ref="B16" si="10">1+B15</f>
        <v>13</v>
      </c>
      <c r="C16" s="141"/>
      <c r="D16" s="141"/>
      <c r="E16" s="158"/>
      <c r="F16" s="158"/>
      <c r="G16" s="161"/>
      <c r="H16" s="158"/>
      <c r="I16" s="158"/>
      <c r="J16" s="159"/>
      <c r="K16" s="105" t="s">
        <v>70</v>
      </c>
      <c r="L16" s="107">
        <v>1</v>
      </c>
      <c r="M16" s="105" t="s">
        <v>71</v>
      </c>
      <c r="N16" s="105" t="s">
        <v>24</v>
      </c>
      <c r="O16" s="105" t="s">
        <v>46</v>
      </c>
      <c r="P16" s="105" t="s">
        <v>34</v>
      </c>
      <c r="Q16" s="105" t="s">
        <v>43</v>
      </c>
      <c r="R16" s="9" t="e">
        <f>VLOOKUP(C16,#REF!,2,FALSE)</f>
        <v>#REF!</v>
      </c>
    </row>
    <row r="17" spans="1:18" ht="22.5" x14ac:dyDescent="0.25">
      <c r="A17" s="9"/>
      <c r="B17" s="13">
        <f t="shared" ref="B17" si="11">1+B16</f>
        <v>14</v>
      </c>
      <c r="C17" s="141"/>
      <c r="D17" s="141"/>
      <c r="E17" s="158"/>
      <c r="F17" s="158"/>
      <c r="G17" s="161"/>
      <c r="H17" s="158"/>
      <c r="I17" s="158"/>
      <c r="J17" s="159"/>
      <c r="K17" s="105" t="s">
        <v>72</v>
      </c>
      <c r="L17" s="105">
        <v>1</v>
      </c>
      <c r="M17" s="105" t="s">
        <v>73</v>
      </c>
      <c r="N17" s="105" t="s">
        <v>74</v>
      </c>
      <c r="O17" s="105" t="s">
        <v>28</v>
      </c>
      <c r="P17" s="105" t="s">
        <v>29</v>
      </c>
      <c r="Q17" s="105" t="s">
        <v>43</v>
      </c>
      <c r="R17" s="9" t="e">
        <f>VLOOKUP(C17,#REF!,2,FALSE)</f>
        <v>#REF!</v>
      </c>
    </row>
    <row r="18" spans="1:18" ht="22.5" x14ac:dyDescent="0.25">
      <c r="A18" s="9"/>
      <c r="B18" s="13">
        <f t="shared" ref="B18" si="12">1+B17</f>
        <v>15</v>
      </c>
      <c r="C18" s="141" t="s">
        <v>19</v>
      </c>
      <c r="D18" s="141"/>
      <c r="E18" s="158"/>
      <c r="F18" s="158" t="s">
        <v>75</v>
      </c>
      <c r="G18" s="161">
        <v>1</v>
      </c>
      <c r="H18" s="158" t="s">
        <v>76</v>
      </c>
      <c r="I18" s="158" t="s">
        <v>24</v>
      </c>
      <c r="J18" s="159">
        <v>0.1</v>
      </c>
      <c r="K18" s="105" t="s">
        <v>77</v>
      </c>
      <c r="L18" s="105">
        <v>680</v>
      </c>
      <c r="M18" s="105" t="s">
        <v>78</v>
      </c>
      <c r="N18" s="105" t="s">
        <v>79</v>
      </c>
      <c r="O18" s="105" t="s">
        <v>28</v>
      </c>
      <c r="P18" s="105" t="s">
        <v>34</v>
      </c>
      <c r="Q18" s="105" t="s">
        <v>43</v>
      </c>
      <c r="R18" s="9" t="e">
        <f>VLOOKUP(C18,#REF!,2,FALSE)</f>
        <v>#REF!</v>
      </c>
    </row>
    <row r="19" spans="1:18" ht="21" x14ac:dyDescent="0.25">
      <c r="A19" s="9"/>
      <c r="B19" s="13">
        <f t="shared" ref="B19" si="13">1+B18</f>
        <v>16</v>
      </c>
      <c r="C19" s="141"/>
      <c r="D19" s="141"/>
      <c r="E19" s="158"/>
      <c r="F19" s="158"/>
      <c r="G19" s="161"/>
      <c r="H19" s="158"/>
      <c r="I19" s="158"/>
      <c r="J19" s="159"/>
      <c r="K19" s="105" t="s">
        <v>80</v>
      </c>
      <c r="L19" s="105">
        <v>4</v>
      </c>
      <c r="M19" s="105" t="s">
        <v>81</v>
      </c>
      <c r="N19" s="105" t="s">
        <v>82</v>
      </c>
      <c r="O19" s="105" t="s">
        <v>28</v>
      </c>
      <c r="P19" s="105" t="s">
        <v>34</v>
      </c>
      <c r="Q19" s="105" t="s">
        <v>43</v>
      </c>
      <c r="R19" s="9" t="e">
        <f>VLOOKUP(C19,#REF!,2,FALSE)</f>
        <v>#REF!</v>
      </c>
    </row>
    <row r="20" spans="1:18" ht="22.5" x14ac:dyDescent="0.25">
      <c r="A20" s="9"/>
      <c r="B20" s="13">
        <f t="shared" ref="B20" si="14">1+B19</f>
        <v>17</v>
      </c>
      <c r="C20" s="141"/>
      <c r="D20" s="141"/>
      <c r="E20" s="158"/>
      <c r="F20" s="158"/>
      <c r="G20" s="161"/>
      <c r="H20" s="158"/>
      <c r="I20" s="158"/>
      <c r="J20" s="159"/>
      <c r="K20" s="105" t="s">
        <v>83</v>
      </c>
      <c r="L20" s="105">
        <v>4</v>
      </c>
      <c r="M20" s="105" t="s">
        <v>84</v>
      </c>
      <c r="N20" s="105" t="s">
        <v>85</v>
      </c>
      <c r="O20" s="105" t="s">
        <v>28</v>
      </c>
      <c r="P20" s="105" t="s">
        <v>34</v>
      </c>
      <c r="Q20" s="105" t="s">
        <v>43</v>
      </c>
      <c r="R20" s="9" t="e">
        <f>VLOOKUP(C20,#REF!,2,FALSE)</f>
        <v>#REF!</v>
      </c>
    </row>
    <row r="21" spans="1:18" ht="33.75" x14ac:dyDescent="0.25">
      <c r="A21" s="9"/>
      <c r="B21" s="13">
        <f t="shared" ref="B21" si="15">1+B20</f>
        <v>18</v>
      </c>
      <c r="C21" s="141"/>
      <c r="D21" s="141"/>
      <c r="E21" s="158"/>
      <c r="F21" s="158"/>
      <c r="G21" s="161"/>
      <c r="H21" s="158"/>
      <c r="I21" s="158"/>
      <c r="J21" s="159"/>
      <c r="K21" s="105" t="s">
        <v>86</v>
      </c>
      <c r="L21" s="105">
        <v>1</v>
      </c>
      <c r="M21" s="105" t="s">
        <v>87</v>
      </c>
      <c r="N21" s="105" t="s">
        <v>88</v>
      </c>
      <c r="O21" s="105" t="s">
        <v>28</v>
      </c>
      <c r="P21" s="105" t="s">
        <v>34</v>
      </c>
      <c r="Q21" s="105" t="s">
        <v>30</v>
      </c>
      <c r="R21" s="9" t="e">
        <f>VLOOKUP(C21,#REF!,2,FALSE)</f>
        <v>#REF!</v>
      </c>
    </row>
    <row r="22" spans="1:18" ht="21" x14ac:dyDescent="0.25">
      <c r="A22" s="9"/>
      <c r="B22" s="13">
        <f t="shared" ref="B22" si="16">1+B21</f>
        <v>19</v>
      </c>
      <c r="C22" s="141"/>
      <c r="D22" s="141"/>
      <c r="E22" s="158"/>
      <c r="F22" s="158" t="s">
        <v>89</v>
      </c>
      <c r="G22" s="161">
        <v>1</v>
      </c>
      <c r="H22" s="162" t="s">
        <v>90</v>
      </c>
      <c r="I22" s="158" t="s">
        <v>24</v>
      </c>
      <c r="J22" s="159">
        <v>0.1</v>
      </c>
      <c r="K22" s="105" t="s">
        <v>91</v>
      </c>
      <c r="L22" s="105">
        <v>4</v>
      </c>
      <c r="M22" s="108" t="s">
        <v>92</v>
      </c>
      <c r="N22" s="105" t="s">
        <v>93</v>
      </c>
      <c r="O22" s="105" t="s">
        <v>28</v>
      </c>
      <c r="P22" s="105" t="s">
        <v>29</v>
      </c>
      <c r="Q22" s="105" t="s">
        <v>43</v>
      </c>
      <c r="R22" s="9" t="e">
        <f>VLOOKUP(C22,#REF!,2,FALSE)</f>
        <v>#REF!</v>
      </c>
    </row>
    <row r="23" spans="1:18" ht="22.5" x14ac:dyDescent="0.25">
      <c r="A23" s="9"/>
      <c r="B23" s="13">
        <f t="shared" ref="B23" si="17">1+B22</f>
        <v>20</v>
      </c>
      <c r="C23" s="141"/>
      <c r="D23" s="141"/>
      <c r="E23" s="158"/>
      <c r="F23" s="158"/>
      <c r="G23" s="161"/>
      <c r="H23" s="162"/>
      <c r="I23" s="158"/>
      <c r="J23" s="159"/>
      <c r="K23" s="105" t="s">
        <v>94</v>
      </c>
      <c r="L23" s="105">
        <v>4</v>
      </c>
      <c r="M23" s="105" t="s">
        <v>95</v>
      </c>
      <c r="N23" s="105" t="s">
        <v>96</v>
      </c>
      <c r="O23" s="105" t="s">
        <v>28</v>
      </c>
      <c r="P23" s="105" t="s">
        <v>34</v>
      </c>
      <c r="Q23" s="105" t="s">
        <v>43</v>
      </c>
      <c r="R23" s="9" t="e">
        <f>VLOOKUP(C23,#REF!,2,FALSE)</f>
        <v>#REF!</v>
      </c>
    </row>
    <row r="24" spans="1:18" ht="21" x14ac:dyDescent="0.25">
      <c r="A24" s="9"/>
      <c r="B24" s="13">
        <f t="shared" ref="B24" si="18">1+B23</f>
        <v>21</v>
      </c>
      <c r="C24" s="141"/>
      <c r="D24" s="141"/>
      <c r="E24" s="158"/>
      <c r="F24" s="158"/>
      <c r="G24" s="161"/>
      <c r="H24" s="162"/>
      <c r="I24" s="158"/>
      <c r="J24" s="159"/>
      <c r="K24" s="105" t="s">
        <v>97</v>
      </c>
      <c r="L24" s="105">
        <v>15</v>
      </c>
      <c r="M24" s="105" t="s">
        <v>98</v>
      </c>
      <c r="N24" s="105" t="s">
        <v>99</v>
      </c>
      <c r="O24" s="105" t="s">
        <v>28</v>
      </c>
      <c r="P24" s="105" t="s">
        <v>29</v>
      </c>
      <c r="Q24" s="105" t="s">
        <v>43</v>
      </c>
      <c r="R24" s="9" t="e">
        <f>VLOOKUP(C24,#REF!,2,FALSE)</f>
        <v>#REF!</v>
      </c>
    </row>
    <row r="25" spans="1:18" ht="22.5" x14ac:dyDescent="0.25">
      <c r="A25" s="9"/>
      <c r="B25" s="13">
        <f t="shared" ref="B25" si="19">1+B24</f>
        <v>22</v>
      </c>
      <c r="C25" s="141"/>
      <c r="D25" s="141"/>
      <c r="E25" s="158"/>
      <c r="F25" s="158"/>
      <c r="G25" s="161"/>
      <c r="H25" s="162"/>
      <c r="I25" s="158"/>
      <c r="J25" s="159"/>
      <c r="K25" s="105" t="s">
        <v>100</v>
      </c>
      <c r="L25" s="105">
        <v>10</v>
      </c>
      <c r="M25" s="105" t="s">
        <v>101</v>
      </c>
      <c r="N25" s="105" t="s">
        <v>102</v>
      </c>
      <c r="O25" s="105" t="s">
        <v>28</v>
      </c>
      <c r="P25" s="105" t="s">
        <v>34</v>
      </c>
      <c r="Q25" s="105" t="s">
        <v>43</v>
      </c>
      <c r="R25" s="9" t="e">
        <f>VLOOKUP(C25,#REF!,2,FALSE)</f>
        <v>#REF!</v>
      </c>
    </row>
    <row r="26" spans="1:18" ht="45" x14ac:dyDescent="0.25">
      <c r="A26" s="9"/>
      <c r="B26" s="13">
        <f t="shared" ref="B26" si="20">1+B25</f>
        <v>23</v>
      </c>
      <c r="C26" s="141"/>
      <c r="D26" s="141"/>
      <c r="E26" s="158"/>
      <c r="F26" s="158" t="s">
        <v>103</v>
      </c>
      <c r="G26" s="161">
        <v>1</v>
      </c>
      <c r="H26" s="162" t="s">
        <v>104</v>
      </c>
      <c r="I26" s="158" t="s">
        <v>24</v>
      </c>
      <c r="J26" s="159">
        <v>0.1</v>
      </c>
      <c r="K26" s="105" t="s">
        <v>105</v>
      </c>
      <c r="L26" s="105">
        <v>30</v>
      </c>
      <c r="M26" s="105" t="s">
        <v>106</v>
      </c>
      <c r="N26" s="105" t="s">
        <v>107</v>
      </c>
      <c r="O26" s="105" t="s">
        <v>28</v>
      </c>
      <c r="P26" s="105" t="s">
        <v>34</v>
      </c>
      <c r="Q26" s="105" t="s">
        <v>43</v>
      </c>
      <c r="R26" s="9" t="e">
        <f>VLOOKUP(C26,#REF!,2,FALSE)</f>
        <v>#REF!</v>
      </c>
    </row>
    <row r="27" spans="1:18" ht="33.75" x14ac:dyDescent="0.25">
      <c r="A27" s="9"/>
      <c r="B27" s="13">
        <f t="shared" ref="B27" si="21">1+B26</f>
        <v>24</v>
      </c>
      <c r="C27" s="141"/>
      <c r="D27" s="141"/>
      <c r="E27" s="158"/>
      <c r="F27" s="158"/>
      <c r="G27" s="161"/>
      <c r="H27" s="162"/>
      <c r="I27" s="158"/>
      <c r="J27" s="159"/>
      <c r="K27" s="105" t="s">
        <v>108</v>
      </c>
      <c r="L27" s="105">
        <v>2</v>
      </c>
      <c r="M27" s="105" t="s">
        <v>109</v>
      </c>
      <c r="N27" s="105" t="s">
        <v>110</v>
      </c>
      <c r="O27" s="105" t="s">
        <v>28</v>
      </c>
      <c r="P27" s="105" t="s">
        <v>34</v>
      </c>
      <c r="Q27" s="105" t="s">
        <v>43</v>
      </c>
      <c r="R27" s="9" t="e">
        <f>VLOOKUP(C27,#REF!,2,FALSE)</f>
        <v>#REF!</v>
      </c>
    </row>
    <row r="28" spans="1:18" ht="33.75" x14ac:dyDescent="0.25">
      <c r="A28" s="9"/>
      <c r="B28" s="13">
        <f t="shared" ref="B28" si="22">1+B27</f>
        <v>25</v>
      </c>
      <c r="C28" s="141"/>
      <c r="D28" s="141"/>
      <c r="E28" s="158"/>
      <c r="F28" s="105" t="s">
        <v>111</v>
      </c>
      <c r="G28" s="106">
        <v>1</v>
      </c>
      <c r="H28" s="105" t="s">
        <v>112</v>
      </c>
      <c r="I28" s="105" t="s">
        <v>24</v>
      </c>
      <c r="J28" s="160">
        <v>0.1</v>
      </c>
      <c r="K28" s="105" t="s">
        <v>113</v>
      </c>
      <c r="L28" s="105">
        <v>50</v>
      </c>
      <c r="M28" s="105" t="s">
        <v>114</v>
      </c>
      <c r="N28" s="105" t="s">
        <v>115</v>
      </c>
      <c r="O28" s="105" t="s">
        <v>28</v>
      </c>
      <c r="P28" s="105" t="s">
        <v>34</v>
      </c>
      <c r="Q28" s="105" t="s">
        <v>43</v>
      </c>
      <c r="R28" s="9" t="e">
        <f>VLOOKUP(C28,#REF!,2,FALSE)</f>
        <v>#REF!</v>
      </c>
    </row>
    <row r="29" spans="1:18" ht="56.25" x14ac:dyDescent="0.25">
      <c r="A29" s="9"/>
      <c r="B29" s="13">
        <f t="shared" ref="B29" si="23">1+B28</f>
        <v>26</v>
      </c>
      <c r="C29" s="104" t="s">
        <v>35</v>
      </c>
      <c r="D29" s="141"/>
      <c r="E29" s="158"/>
      <c r="F29" s="105" t="s">
        <v>116</v>
      </c>
      <c r="G29" s="106">
        <v>1</v>
      </c>
      <c r="H29" s="108" t="s">
        <v>117</v>
      </c>
      <c r="I29" s="105" t="s">
        <v>24</v>
      </c>
      <c r="J29" s="160"/>
      <c r="K29" s="105" t="s">
        <v>118</v>
      </c>
      <c r="L29" s="105">
        <v>1</v>
      </c>
      <c r="M29" s="105" t="s">
        <v>119</v>
      </c>
      <c r="N29" s="105" t="s">
        <v>120</v>
      </c>
      <c r="O29" s="105" t="s">
        <v>28</v>
      </c>
      <c r="P29" s="105" t="s">
        <v>34</v>
      </c>
      <c r="Q29" s="105" t="s">
        <v>43</v>
      </c>
      <c r="R29" s="9" t="e">
        <f>VLOOKUP(C29,#REF!,2,FALSE)</f>
        <v>#REF!</v>
      </c>
    </row>
    <row r="30" spans="1:18" ht="22.5" x14ac:dyDescent="0.25">
      <c r="A30" s="9"/>
      <c r="B30" s="13">
        <f t="shared" ref="B30" si="24">1+B29</f>
        <v>27</v>
      </c>
      <c r="C30" s="141" t="s">
        <v>121</v>
      </c>
      <c r="D30" s="137" t="s">
        <v>122</v>
      </c>
      <c r="E30" s="139" t="s">
        <v>21</v>
      </c>
      <c r="F30" s="139" t="s">
        <v>123</v>
      </c>
      <c r="G30" s="145">
        <v>1</v>
      </c>
      <c r="H30" s="139" t="s">
        <v>124</v>
      </c>
      <c r="I30" s="139" t="s">
        <v>125</v>
      </c>
      <c r="J30" s="145">
        <v>0.1</v>
      </c>
      <c r="K30" s="11" t="s">
        <v>126</v>
      </c>
      <c r="L30" s="12">
        <v>1</v>
      </c>
      <c r="M30" s="11" t="s">
        <v>127</v>
      </c>
      <c r="N30" s="11" t="s">
        <v>128</v>
      </c>
      <c r="O30" s="11" t="s">
        <v>46</v>
      </c>
      <c r="P30" s="11" t="s">
        <v>29</v>
      </c>
      <c r="Q30" s="11" t="s">
        <v>43</v>
      </c>
      <c r="R30" s="9" t="e">
        <f>VLOOKUP(C30,#REF!,2,FALSE)</f>
        <v>#REF!</v>
      </c>
    </row>
    <row r="31" spans="1:18" ht="22.5" x14ac:dyDescent="0.25">
      <c r="A31" s="9"/>
      <c r="B31" s="13">
        <f t="shared" ref="B31" si="25">1+B30</f>
        <v>28</v>
      </c>
      <c r="C31" s="141"/>
      <c r="D31" s="137"/>
      <c r="E31" s="139"/>
      <c r="F31" s="139"/>
      <c r="G31" s="145"/>
      <c r="H31" s="139"/>
      <c r="I31" s="139"/>
      <c r="J31" s="145"/>
      <c r="K31" s="11" t="s">
        <v>129</v>
      </c>
      <c r="L31" s="40">
        <v>2</v>
      </c>
      <c r="M31" s="11" t="s">
        <v>130</v>
      </c>
      <c r="N31" s="11" t="s">
        <v>131</v>
      </c>
      <c r="O31" s="11" t="s">
        <v>28</v>
      </c>
      <c r="P31" s="11" t="s">
        <v>34</v>
      </c>
      <c r="Q31" s="11" t="s">
        <v>43</v>
      </c>
      <c r="R31" s="9" t="e">
        <f>VLOOKUP(C31,#REF!,2,FALSE)</f>
        <v>#REF!</v>
      </c>
    </row>
    <row r="32" spans="1:18" ht="33.75" x14ac:dyDescent="0.25">
      <c r="A32" s="9"/>
      <c r="B32" s="13">
        <f t="shared" ref="B32" si="26">1+B31</f>
        <v>29</v>
      </c>
      <c r="C32" s="141"/>
      <c r="D32" s="137"/>
      <c r="E32" s="139"/>
      <c r="F32" s="139"/>
      <c r="G32" s="145"/>
      <c r="H32" s="139"/>
      <c r="I32" s="139"/>
      <c r="J32" s="145"/>
      <c r="K32" s="11" t="s">
        <v>132</v>
      </c>
      <c r="L32" s="11">
        <v>3</v>
      </c>
      <c r="M32" s="11" t="s">
        <v>133</v>
      </c>
      <c r="N32" s="11" t="s">
        <v>134</v>
      </c>
      <c r="O32" s="11" t="s">
        <v>28</v>
      </c>
      <c r="P32" s="11" t="s">
        <v>29</v>
      </c>
      <c r="Q32" s="11" t="s">
        <v>43</v>
      </c>
      <c r="R32" s="9" t="e">
        <f>VLOOKUP(C32,#REF!,2,FALSE)</f>
        <v>#REF!</v>
      </c>
    </row>
    <row r="33" spans="1:18" ht="22.5" x14ac:dyDescent="0.25">
      <c r="A33" s="9"/>
      <c r="B33" s="13">
        <f t="shared" ref="B33" si="27">1+B32</f>
        <v>30</v>
      </c>
      <c r="C33" s="141"/>
      <c r="D33" s="137"/>
      <c r="E33" s="139"/>
      <c r="F33" s="139" t="s">
        <v>135</v>
      </c>
      <c r="G33" s="145">
        <v>1</v>
      </c>
      <c r="H33" s="139" t="s">
        <v>136</v>
      </c>
      <c r="I33" s="139" t="s">
        <v>137</v>
      </c>
      <c r="J33" s="145">
        <v>0.1</v>
      </c>
      <c r="K33" s="11" t="s">
        <v>138</v>
      </c>
      <c r="L33" s="11">
        <v>6</v>
      </c>
      <c r="M33" s="11" t="s">
        <v>139</v>
      </c>
      <c r="N33" s="11" t="s">
        <v>140</v>
      </c>
      <c r="O33" s="11" t="s">
        <v>28</v>
      </c>
      <c r="P33" s="11" t="s">
        <v>34</v>
      </c>
      <c r="Q33" s="11" t="s">
        <v>43</v>
      </c>
      <c r="R33" s="9" t="e">
        <f>VLOOKUP(C33,#REF!,2,FALSE)</f>
        <v>#REF!</v>
      </c>
    </row>
    <row r="34" spans="1:18" ht="22.5" x14ac:dyDescent="0.25">
      <c r="A34" s="9"/>
      <c r="B34" s="13">
        <f t="shared" ref="B34" si="28">1+B33</f>
        <v>31</v>
      </c>
      <c r="C34" s="141"/>
      <c r="D34" s="137"/>
      <c r="E34" s="139"/>
      <c r="F34" s="139"/>
      <c r="G34" s="145"/>
      <c r="H34" s="139"/>
      <c r="I34" s="139"/>
      <c r="J34" s="145"/>
      <c r="K34" s="11" t="s">
        <v>141</v>
      </c>
      <c r="L34" s="11">
        <v>1</v>
      </c>
      <c r="M34" s="11" t="s">
        <v>142</v>
      </c>
      <c r="N34" s="11" t="s">
        <v>142</v>
      </c>
      <c r="O34" s="11" t="s">
        <v>28</v>
      </c>
      <c r="P34" s="11" t="s">
        <v>29</v>
      </c>
      <c r="Q34" s="11" t="s">
        <v>30</v>
      </c>
      <c r="R34" s="9" t="e">
        <f>VLOOKUP(C34,#REF!,2,FALSE)</f>
        <v>#REF!</v>
      </c>
    </row>
    <row r="35" spans="1:18" ht="22.5" x14ac:dyDescent="0.25">
      <c r="A35" s="9"/>
      <c r="B35" s="13">
        <f t="shared" ref="B35" si="29">1+B34</f>
        <v>32</v>
      </c>
      <c r="C35" s="141"/>
      <c r="D35" s="137"/>
      <c r="E35" s="139"/>
      <c r="F35" s="139"/>
      <c r="G35" s="145"/>
      <c r="H35" s="11" t="s">
        <v>143</v>
      </c>
      <c r="I35" s="11" t="s">
        <v>144</v>
      </c>
      <c r="J35" s="145"/>
      <c r="K35" s="11" t="s">
        <v>145</v>
      </c>
      <c r="L35" s="11">
        <v>12</v>
      </c>
      <c r="M35" s="11" t="s">
        <v>146</v>
      </c>
      <c r="N35" s="11" t="s">
        <v>147</v>
      </c>
      <c r="O35" s="11" t="s">
        <v>28</v>
      </c>
      <c r="P35" s="11" t="s">
        <v>29</v>
      </c>
      <c r="Q35" s="11" t="s">
        <v>43</v>
      </c>
      <c r="R35" s="9" t="e">
        <f>VLOOKUP(C35,#REF!,2,FALSE)</f>
        <v>#REF!</v>
      </c>
    </row>
    <row r="36" spans="1:18" ht="22.5" x14ac:dyDescent="0.25">
      <c r="A36" s="9"/>
      <c r="B36" s="13">
        <f t="shared" ref="B36" si="30">1+B35</f>
        <v>33</v>
      </c>
      <c r="C36" s="141" t="s">
        <v>148</v>
      </c>
      <c r="D36" s="137"/>
      <c r="E36" s="139" t="s">
        <v>149</v>
      </c>
      <c r="F36" s="139" t="s">
        <v>150</v>
      </c>
      <c r="G36" s="145">
        <v>1</v>
      </c>
      <c r="H36" s="139" t="s">
        <v>151</v>
      </c>
      <c r="I36" s="139" t="s">
        <v>152</v>
      </c>
      <c r="J36" s="145">
        <v>0.1</v>
      </c>
      <c r="K36" s="11" t="s">
        <v>153</v>
      </c>
      <c r="L36" s="18">
        <v>1</v>
      </c>
      <c r="M36" s="11" t="s">
        <v>154</v>
      </c>
      <c r="N36" s="11" t="s">
        <v>155</v>
      </c>
      <c r="O36" s="11" t="s">
        <v>46</v>
      </c>
      <c r="P36" s="11" t="s">
        <v>29</v>
      </c>
      <c r="Q36" s="11" t="s">
        <v>43</v>
      </c>
      <c r="R36" s="9" t="e">
        <f>VLOOKUP(C36,#REF!,2,FALSE)</f>
        <v>#REF!</v>
      </c>
    </row>
    <row r="37" spans="1:18" ht="22.5" x14ac:dyDescent="0.25">
      <c r="A37" s="9"/>
      <c r="B37" s="13">
        <f t="shared" ref="B37" si="31">1+B36</f>
        <v>34</v>
      </c>
      <c r="C37" s="141"/>
      <c r="D37" s="137"/>
      <c r="E37" s="139"/>
      <c r="F37" s="139"/>
      <c r="G37" s="145"/>
      <c r="H37" s="139"/>
      <c r="I37" s="139"/>
      <c r="J37" s="145"/>
      <c r="K37" s="11" t="s">
        <v>156</v>
      </c>
      <c r="L37" s="18">
        <v>1</v>
      </c>
      <c r="M37" s="11" t="s">
        <v>154</v>
      </c>
      <c r="N37" s="11" t="s">
        <v>155</v>
      </c>
      <c r="O37" s="11" t="s">
        <v>46</v>
      </c>
      <c r="P37" s="11" t="s">
        <v>29</v>
      </c>
      <c r="Q37" s="11" t="s">
        <v>43</v>
      </c>
      <c r="R37" s="9" t="e">
        <f>VLOOKUP(C37,#REF!,2,FALSE)</f>
        <v>#REF!</v>
      </c>
    </row>
    <row r="38" spans="1:18" ht="22.5" x14ac:dyDescent="0.25">
      <c r="A38" s="9"/>
      <c r="B38" s="13">
        <f t="shared" ref="B38" si="32">1+B37</f>
        <v>35</v>
      </c>
      <c r="C38" s="141"/>
      <c r="D38" s="137"/>
      <c r="E38" s="139"/>
      <c r="F38" s="139"/>
      <c r="G38" s="145"/>
      <c r="H38" s="139"/>
      <c r="I38" s="139"/>
      <c r="J38" s="145"/>
      <c r="K38" s="11" t="s">
        <v>157</v>
      </c>
      <c r="L38" s="18">
        <v>1</v>
      </c>
      <c r="M38" s="11" t="s">
        <v>158</v>
      </c>
      <c r="N38" s="11" t="s">
        <v>155</v>
      </c>
      <c r="O38" s="11" t="s">
        <v>46</v>
      </c>
      <c r="P38" s="11" t="s">
        <v>29</v>
      </c>
      <c r="Q38" s="11" t="s">
        <v>43</v>
      </c>
      <c r="R38" s="9" t="e">
        <f>VLOOKUP(C38,#REF!,2,FALSE)</f>
        <v>#REF!</v>
      </c>
    </row>
    <row r="39" spans="1:18" ht="22.5" x14ac:dyDescent="0.25">
      <c r="A39" s="9"/>
      <c r="B39" s="13">
        <f t="shared" ref="B39" si="33">1+B38</f>
        <v>36</v>
      </c>
      <c r="C39" s="141"/>
      <c r="D39" s="137"/>
      <c r="E39" s="139"/>
      <c r="F39" s="139"/>
      <c r="G39" s="145"/>
      <c r="H39" s="139"/>
      <c r="I39" s="139"/>
      <c r="J39" s="145"/>
      <c r="K39" s="11" t="s">
        <v>159</v>
      </c>
      <c r="L39" s="18">
        <v>1</v>
      </c>
      <c r="M39" s="11" t="s">
        <v>160</v>
      </c>
      <c r="N39" s="11" t="s">
        <v>155</v>
      </c>
      <c r="O39" s="11" t="s">
        <v>46</v>
      </c>
      <c r="P39" s="11" t="s">
        <v>29</v>
      </c>
      <c r="Q39" s="11" t="s">
        <v>43</v>
      </c>
      <c r="R39" s="9" t="e">
        <f>VLOOKUP(C39,#REF!,2,FALSE)</f>
        <v>#REF!</v>
      </c>
    </row>
    <row r="40" spans="1:18" ht="22.5" x14ac:dyDescent="0.25">
      <c r="A40" s="9"/>
      <c r="B40" s="13">
        <f t="shared" ref="B40" si="34">1+B39</f>
        <v>37</v>
      </c>
      <c r="C40" s="141"/>
      <c r="D40" s="137"/>
      <c r="E40" s="139"/>
      <c r="F40" s="139" t="s">
        <v>161</v>
      </c>
      <c r="G40" s="145">
        <v>1</v>
      </c>
      <c r="H40" s="139" t="s">
        <v>162</v>
      </c>
      <c r="I40" s="139" t="s">
        <v>152</v>
      </c>
      <c r="J40" s="145">
        <v>0.1</v>
      </c>
      <c r="K40" s="11" t="s">
        <v>163</v>
      </c>
      <c r="L40" s="18">
        <v>1</v>
      </c>
      <c r="M40" s="11" t="s">
        <v>154</v>
      </c>
      <c r="N40" s="11" t="s">
        <v>155</v>
      </c>
      <c r="O40" s="11" t="s">
        <v>46</v>
      </c>
      <c r="P40" s="11" t="s">
        <v>29</v>
      </c>
      <c r="Q40" s="11" t="s">
        <v>43</v>
      </c>
      <c r="R40" s="9" t="e">
        <f>VLOOKUP(C40,#REF!,2,FALSE)</f>
        <v>#REF!</v>
      </c>
    </row>
    <row r="41" spans="1:18" ht="22.5" x14ac:dyDescent="0.25">
      <c r="A41" s="9"/>
      <c r="B41" s="13">
        <f t="shared" ref="B41" si="35">1+B40</f>
        <v>38</v>
      </c>
      <c r="C41" s="141"/>
      <c r="D41" s="137"/>
      <c r="E41" s="139"/>
      <c r="F41" s="139"/>
      <c r="G41" s="145"/>
      <c r="H41" s="139"/>
      <c r="I41" s="139"/>
      <c r="J41" s="145"/>
      <c r="K41" s="11" t="s">
        <v>164</v>
      </c>
      <c r="L41" s="18">
        <v>1</v>
      </c>
      <c r="M41" s="11" t="s">
        <v>154</v>
      </c>
      <c r="N41" s="11" t="s">
        <v>155</v>
      </c>
      <c r="O41" s="11" t="s">
        <v>46</v>
      </c>
      <c r="P41" s="11" t="s">
        <v>29</v>
      </c>
      <c r="Q41" s="11" t="s">
        <v>43</v>
      </c>
      <c r="R41" s="9" t="e">
        <f>VLOOKUP(C41,#REF!,2,FALSE)</f>
        <v>#REF!</v>
      </c>
    </row>
    <row r="42" spans="1:18" ht="22.5" x14ac:dyDescent="0.25">
      <c r="A42" s="9"/>
      <c r="B42" s="13">
        <f t="shared" ref="B42" si="36">1+B41</f>
        <v>39</v>
      </c>
      <c r="C42" s="141"/>
      <c r="D42" s="137"/>
      <c r="E42" s="139"/>
      <c r="F42" s="139"/>
      <c r="G42" s="145"/>
      <c r="H42" s="139"/>
      <c r="I42" s="139"/>
      <c r="J42" s="145"/>
      <c r="K42" s="11" t="s">
        <v>165</v>
      </c>
      <c r="L42" s="18">
        <v>1</v>
      </c>
      <c r="M42" s="11" t="s">
        <v>158</v>
      </c>
      <c r="N42" s="11" t="s">
        <v>155</v>
      </c>
      <c r="O42" s="11" t="s">
        <v>46</v>
      </c>
      <c r="P42" s="11" t="s">
        <v>29</v>
      </c>
      <c r="Q42" s="11" t="s">
        <v>43</v>
      </c>
      <c r="R42" s="9" t="e">
        <f>VLOOKUP(C42,#REF!,2,FALSE)</f>
        <v>#REF!</v>
      </c>
    </row>
    <row r="43" spans="1:18" ht="22.5" x14ac:dyDescent="0.25">
      <c r="A43" s="9"/>
      <c r="B43" s="13">
        <f t="shared" ref="B43" si="37">1+B42</f>
        <v>40</v>
      </c>
      <c r="C43" s="141"/>
      <c r="D43" s="137"/>
      <c r="E43" s="139"/>
      <c r="F43" s="139"/>
      <c r="G43" s="145"/>
      <c r="H43" s="139"/>
      <c r="I43" s="139"/>
      <c r="J43" s="145"/>
      <c r="K43" s="11" t="s">
        <v>166</v>
      </c>
      <c r="L43" s="18">
        <v>1</v>
      </c>
      <c r="M43" s="11" t="s">
        <v>160</v>
      </c>
      <c r="N43" s="11" t="s">
        <v>155</v>
      </c>
      <c r="O43" s="11" t="s">
        <v>46</v>
      </c>
      <c r="P43" s="11" t="s">
        <v>29</v>
      </c>
      <c r="Q43" s="11" t="s">
        <v>43</v>
      </c>
      <c r="R43" s="9" t="e">
        <f>VLOOKUP(C43,#REF!,2,FALSE)</f>
        <v>#REF!</v>
      </c>
    </row>
    <row r="44" spans="1:18" ht="22.5" x14ac:dyDescent="0.25">
      <c r="A44" s="9"/>
      <c r="B44" s="13">
        <f t="shared" ref="B44" si="38">1+B43</f>
        <v>41</v>
      </c>
      <c r="C44" s="141"/>
      <c r="D44" s="137"/>
      <c r="E44" s="139"/>
      <c r="F44" s="139" t="s">
        <v>167</v>
      </c>
      <c r="G44" s="145">
        <v>1</v>
      </c>
      <c r="H44" s="139" t="s">
        <v>168</v>
      </c>
      <c r="I44" s="139" t="s">
        <v>152</v>
      </c>
      <c r="J44" s="145">
        <v>0.1</v>
      </c>
      <c r="K44" s="11" t="s">
        <v>169</v>
      </c>
      <c r="L44" s="18">
        <v>1</v>
      </c>
      <c r="M44" s="11" t="s">
        <v>170</v>
      </c>
      <c r="N44" s="11" t="s">
        <v>155</v>
      </c>
      <c r="O44" s="11" t="s">
        <v>46</v>
      </c>
      <c r="P44" s="11" t="s">
        <v>29</v>
      </c>
      <c r="Q44" s="11" t="s">
        <v>43</v>
      </c>
      <c r="R44" s="9" t="e">
        <f>VLOOKUP(C44,#REF!,2,FALSE)</f>
        <v>#REF!</v>
      </c>
    </row>
    <row r="45" spans="1:18" ht="28.5" customHeight="1" x14ac:dyDescent="0.25">
      <c r="A45" s="9"/>
      <c r="B45" s="13">
        <f t="shared" ref="B45" si="39">1+B44</f>
        <v>42</v>
      </c>
      <c r="C45" s="141"/>
      <c r="D45" s="137"/>
      <c r="E45" s="139"/>
      <c r="F45" s="139"/>
      <c r="G45" s="145"/>
      <c r="H45" s="139"/>
      <c r="I45" s="139"/>
      <c r="J45" s="145"/>
      <c r="K45" s="11" t="s">
        <v>171</v>
      </c>
      <c r="L45" s="18">
        <v>1</v>
      </c>
      <c r="M45" s="11" t="s">
        <v>172</v>
      </c>
      <c r="N45" s="11" t="s">
        <v>155</v>
      </c>
      <c r="O45" s="11" t="s">
        <v>46</v>
      </c>
      <c r="P45" s="11" t="s">
        <v>29</v>
      </c>
      <c r="Q45" s="11" t="s">
        <v>43</v>
      </c>
      <c r="R45" s="9" t="e">
        <f>VLOOKUP(C45,#REF!,2,FALSE)</f>
        <v>#REF!</v>
      </c>
    </row>
    <row r="46" spans="1:18" ht="56.25" x14ac:dyDescent="0.25">
      <c r="A46" s="9"/>
      <c r="B46" s="13">
        <f t="shared" ref="B46" si="40">1+B45</f>
        <v>43</v>
      </c>
      <c r="C46" s="141"/>
      <c r="D46" s="137"/>
      <c r="E46" s="139"/>
      <c r="F46" s="139" t="s">
        <v>173</v>
      </c>
      <c r="G46" s="145">
        <v>1</v>
      </c>
      <c r="H46" s="139" t="s">
        <v>174</v>
      </c>
      <c r="I46" s="139" t="s">
        <v>175</v>
      </c>
      <c r="J46" s="18">
        <v>0.1</v>
      </c>
      <c r="K46" s="11" t="s">
        <v>176</v>
      </c>
      <c r="L46" s="18">
        <v>1</v>
      </c>
      <c r="M46" s="11" t="s">
        <v>177</v>
      </c>
      <c r="N46" s="11" t="s">
        <v>178</v>
      </c>
      <c r="O46" s="11" t="s">
        <v>46</v>
      </c>
      <c r="P46" s="11" t="s">
        <v>179</v>
      </c>
      <c r="Q46" s="11" t="s">
        <v>43</v>
      </c>
      <c r="R46" s="9" t="e">
        <f>VLOOKUP(C46,#REF!,2,FALSE)</f>
        <v>#REF!</v>
      </c>
    </row>
    <row r="47" spans="1:18" ht="56.25" x14ac:dyDescent="0.25">
      <c r="A47" s="9"/>
      <c r="B47" s="13">
        <f t="shared" ref="B47" si="41">1+B46</f>
        <v>44</v>
      </c>
      <c r="C47" s="141"/>
      <c r="D47" s="137"/>
      <c r="E47" s="139"/>
      <c r="F47" s="139"/>
      <c r="G47" s="145"/>
      <c r="H47" s="139"/>
      <c r="I47" s="139"/>
      <c r="J47" s="18">
        <v>0.1</v>
      </c>
      <c r="K47" s="11" t="s">
        <v>180</v>
      </c>
      <c r="L47" s="12">
        <v>1</v>
      </c>
      <c r="M47" s="11" t="s">
        <v>181</v>
      </c>
      <c r="N47" s="11" t="s">
        <v>182</v>
      </c>
      <c r="O47" s="11" t="s">
        <v>46</v>
      </c>
      <c r="P47" s="11" t="s">
        <v>179</v>
      </c>
      <c r="Q47" s="11" t="s">
        <v>43</v>
      </c>
      <c r="R47" s="9" t="e">
        <f>VLOOKUP(C47,#REF!,2,FALSE)</f>
        <v>#REF!</v>
      </c>
    </row>
    <row r="48" spans="1:18" ht="33.75" x14ac:dyDescent="0.25">
      <c r="A48" s="9"/>
      <c r="B48" s="13">
        <f t="shared" ref="B48" si="42">1+B47</f>
        <v>45</v>
      </c>
      <c r="C48" s="141"/>
      <c r="D48" s="137"/>
      <c r="E48" s="139"/>
      <c r="F48" s="11" t="s">
        <v>183</v>
      </c>
      <c r="G48" s="18">
        <v>1</v>
      </c>
      <c r="H48" s="11" t="s">
        <v>184</v>
      </c>
      <c r="I48" s="11" t="s">
        <v>185</v>
      </c>
      <c r="J48" s="18">
        <v>0.05</v>
      </c>
      <c r="K48" s="11" t="s">
        <v>186</v>
      </c>
      <c r="L48" s="12">
        <v>0.15</v>
      </c>
      <c r="M48" s="11" t="s">
        <v>187</v>
      </c>
      <c r="N48" s="11" t="s">
        <v>188</v>
      </c>
      <c r="O48" s="11" t="s">
        <v>46</v>
      </c>
      <c r="P48" s="11" t="s">
        <v>179</v>
      </c>
      <c r="Q48" s="11" t="s">
        <v>43</v>
      </c>
      <c r="R48" s="9" t="e">
        <f>VLOOKUP(C48,#REF!,2,FALSE)</f>
        <v>#REF!</v>
      </c>
    </row>
    <row r="49" spans="1:18" ht="22.5" x14ac:dyDescent="0.25">
      <c r="A49" s="9"/>
      <c r="B49" s="13">
        <f t="shared" ref="B49" si="43">1+B48</f>
        <v>46</v>
      </c>
      <c r="C49" s="141"/>
      <c r="D49" s="137"/>
      <c r="E49" s="157" t="s">
        <v>21</v>
      </c>
      <c r="F49" s="139" t="s">
        <v>189</v>
      </c>
      <c r="G49" s="145">
        <v>1</v>
      </c>
      <c r="H49" s="139" t="s">
        <v>190</v>
      </c>
      <c r="I49" s="139" t="s">
        <v>191</v>
      </c>
      <c r="J49" s="145">
        <v>0.05</v>
      </c>
      <c r="K49" s="11" t="s">
        <v>192</v>
      </c>
      <c r="L49" s="12">
        <v>1</v>
      </c>
      <c r="M49" s="11" t="s">
        <v>193</v>
      </c>
      <c r="N49" s="11" t="s">
        <v>194</v>
      </c>
      <c r="O49" s="11" t="s">
        <v>46</v>
      </c>
      <c r="P49" s="11" t="s">
        <v>29</v>
      </c>
      <c r="Q49" s="11" t="s">
        <v>43</v>
      </c>
      <c r="R49" s="9" t="e">
        <f>VLOOKUP(C49,#REF!,2,FALSE)</f>
        <v>#REF!</v>
      </c>
    </row>
    <row r="50" spans="1:18" ht="21" x14ac:dyDescent="0.25">
      <c r="A50" s="9"/>
      <c r="B50" s="13">
        <f t="shared" ref="B50" si="44">1+B49</f>
        <v>47</v>
      </c>
      <c r="C50" s="141"/>
      <c r="D50" s="137"/>
      <c r="E50" s="157"/>
      <c r="F50" s="139"/>
      <c r="G50" s="145"/>
      <c r="H50" s="139"/>
      <c r="I50" s="139"/>
      <c r="J50" s="145"/>
      <c r="K50" s="11" t="s">
        <v>195</v>
      </c>
      <c r="L50" s="12">
        <v>1</v>
      </c>
      <c r="M50" s="11" t="s">
        <v>196</v>
      </c>
      <c r="N50" s="11" t="s">
        <v>197</v>
      </c>
      <c r="O50" s="11" t="s">
        <v>46</v>
      </c>
      <c r="P50" s="11" t="s">
        <v>29</v>
      </c>
      <c r="Q50" s="11" t="s">
        <v>43</v>
      </c>
      <c r="R50" s="9" t="e">
        <f>VLOOKUP(C50,#REF!,2,FALSE)</f>
        <v>#REF!</v>
      </c>
    </row>
    <row r="51" spans="1:18" ht="22.5" x14ac:dyDescent="0.25">
      <c r="A51" s="9"/>
      <c r="B51" s="13">
        <f t="shared" ref="B51" si="45">1+B50</f>
        <v>48</v>
      </c>
      <c r="C51" s="141"/>
      <c r="D51" s="137"/>
      <c r="E51" s="157"/>
      <c r="F51" s="139"/>
      <c r="G51" s="145"/>
      <c r="H51" s="139"/>
      <c r="I51" s="139"/>
      <c r="J51" s="145"/>
      <c r="K51" s="11" t="s">
        <v>198</v>
      </c>
      <c r="L51" s="18">
        <v>1</v>
      </c>
      <c r="M51" s="11" t="s">
        <v>199</v>
      </c>
      <c r="N51" s="11" t="s">
        <v>191</v>
      </c>
      <c r="O51" s="11" t="s">
        <v>46</v>
      </c>
      <c r="P51" s="11" t="s">
        <v>29</v>
      </c>
      <c r="Q51" s="11" t="s">
        <v>43</v>
      </c>
      <c r="R51" s="9" t="e">
        <f>VLOOKUP(C51,#REF!,2,FALSE)</f>
        <v>#REF!</v>
      </c>
    </row>
    <row r="52" spans="1:18" ht="33.75" x14ac:dyDescent="0.25">
      <c r="A52" s="9"/>
      <c r="B52" s="13">
        <f t="shared" ref="B52" si="46">1+B51</f>
        <v>49</v>
      </c>
      <c r="C52" s="141"/>
      <c r="D52" s="137"/>
      <c r="E52" s="157"/>
      <c r="F52" s="11" t="s">
        <v>200</v>
      </c>
      <c r="G52" s="18">
        <v>1</v>
      </c>
      <c r="H52" s="11" t="str">
        <f>+F52</f>
        <v>Usuarios beneficiados con recuros del Fondo PRONE</v>
      </c>
      <c r="I52" s="11" t="s">
        <v>201</v>
      </c>
      <c r="J52" s="145"/>
      <c r="K52" s="11" t="s">
        <v>202</v>
      </c>
      <c r="L52" s="18">
        <v>1</v>
      </c>
      <c r="M52" s="11" t="s">
        <v>203</v>
      </c>
      <c r="N52" s="11" t="s">
        <v>204</v>
      </c>
      <c r="O52" s="11" t="s">
        <v>46</v>
      </c>
      <c r="P52" s="11" t="s">
        <v>29</v>
      </c>
      <c r="Q52" s="11" t="s">
        <v>43</v>
      </c>
      <c r="R52" s="9" t="e">
        <f>VLOOKUP(C52,#REF!,2,FALSE)</f>
        <v>#REF!</v>
      </c>
    </row>
    <row r="53" spans="1:18" ht="22.5" x14ac:dyDescent="0.25">
      <c r="A53" s="9"/>
      <c r="B53" s="13">
        <f t="shared" ref="B53" si="47">1+B52</f>
        <v>50</v>
      </c>
      <c r="C53" s="141"/>
      <c r="D53" s="137"/>
      <c r="E53" s="157"/>
      <c r="F53" s="11" t="s">
        <v>205</v>
      </c>
      <c r="G53" s="18">
        <v>1</v>
      </c>
      <c r="H53" s="11" t="s">
        <v>190</v>
      </c>
      <c r="I53" s="11" t="s">
        <v>191</v>
      </c>
      <c r="J53" s="145">
        <v>0.1</v>
      </c>
      <c r="K53" s="11" t="s">
        <v>198</v>
      </c>
      <c r="L53" s="18">
        <v>1</v>
      </c>
      <c r="M53" s="11" t="s">
        <v>199</v>
      </c>
      <c r="N53" s="11" t="s">
        <v>191</v>
      </c>
      <c r="O53" s="11" t="s">
        <v>46</v>
      </c>
      <c r="P53" s="11" t="s">
        <v>29</v>
      </c>
      <c r="Q53" s="11" t="s">
        <v>43</v>
      </c>
      <c r="R53" s="9" t="e">
        <f>VLOOKUP(C53,#REF!,2,FALSE)</f>
        <v>#REF!</v>
      </c>
    </row>
    <row r="54" spans="1:18" ht="33.75" x14ac:dyDescent="0.25">
      <c r="A54" s="9"/>
      <c r="B54" s="13">
        <f t="shared" ref="B54" si="48">1+B53</f>
        <v>51</v>
      </c>
      <c r="C54" s="141"/>
      <c r="D54" s="137"/>
      <c r="E54" s="157"/>
      <c r="F54" s="11" t="s">
        <v>206</v>
      </c>
      <c r="G54" s="18">
        <v>1</v>
      </c>
      <c r="H54" s="11" t="str">
        <f>+F54</f>
        <v>Usuarios beneficiados con recuros del Fondo FAER</v>
      </c>
      <c r="I54" s="11" t="s">
        <v>204</v>
      </c>
      <c r="J54" s="145"/>
      <c r="K54" s="11" t="s">
        <v>202</v>
      </c>
      <c r="L54" s="18">
        <v>1</v>
      </c>
      <c r="M54" s="11" t="s">
        <v>207</v>
      </c>
      <c r="N54" s="11" t="s">
        <v>204</v>
      </c>
      <c r="O54" s="11" t="s">
        <v>46</v>
      </c>
      <c r="P54" s="11" t="s">
        <v>29</v>
      </c>
      <c r="Q54" s="11" t="s">
        <v>43</v>
      </c>
      <c r="R54" s="9" t="e">
        <f>VLOOKUP(C54,#REF!,2,FALSE)</f>
        <v>#REF!</v>
      </c>
    </row>
    <row r="55" spans="1:18" ht="22.5" x14ac:dyDescent="0.25">
      <c r="A55" s="9"/>
      <c r="B55" s="13">
        <f t="shared" ref="B55" si="49">1+B54</f>
        <v>52</v>
      </c>
      <c r="C55" s="141"/>
      <c r="D55" s="137"/>
      <c r="E55" s="157"/>
      <c r="F55" s="11" t="s">
        <v>208</v>
      </c>
      <c r="G55" s="18">
        <v>1</v>
      </c>
      <c r="H55" s="11" t="s">
        <v>190</v>
      </c>
      <c r="I55" s="11" t="s">
        <v>191</v>
      </c>
      <c r="J55" s="145">
        <v>0.1</v>
      </c>
      <c r="K55" s="11" t="s">
        <v>198</v>
      </c>
      <c r="L55" s="18">
        <v>1</v>
      </c>
      <c r="M55" s="11" t="s">
        <v>199</v>
      </c>
      <c r="N55" s="11" t="s">
        <v>191</v>
      </c>
      <c r="O55" s="11" t="s">
        <v>46</v>
      </c>
      <c r="P55" s="11" t="s">
        <v>29</v>
      </c>
      <c r="Q55" s="11" t="s">
        <v>43</v>
      </c>
      <c r="R55" s="9" t="e">
        <f>VLOOKUP(C55,#REF!,2,FALSE)</f>
        <v>#REF!</v>
      </c>
    </row>
    <row r="56" spans="1:18" ht="33.75" x14ac:dyDescent="0.25">
      <c r="A56" s="9"/>
      <c r="B56" s="13">
        <f t="shared" ref="B56" si="50">1+B55</f>
        <v>53</v>
      </c>
      <c r="C56" s="141"/>
      <c r="D56" s="138"/>
      <c r="E56" s="157"/>
      <c r="F56" s="11" t="s">
        <v>209</v>
      </c>
      <c r="G56" s="18">
        <v>1</v>
      </c>
      <c r="H56" s="11" t="str">
        <f>+F56</f>
        <v>Usuarios beneficiados con recuros del Fondo FAZNI</v>
      </c>
      <c r="I56" s="11" t="s">
        <v>204</v>
      </c>
      <c r="J56" s="145"/>
      <c r="K56" s="11" t="s">
        <v>202</v>
      </c>
      <c r="L56" s="18">
        <v>1</v>
      </c>
      <c r="M56" s="11" t="s">
        <v>210</v>
      </c>
      <c r="N56" s="11" t="s">
        <v>204</v>
      </c>
      <c r="O56" s="11" t="s">
        <v>46</v>
      </c>
      <c r="P56" s="11" t="s">
        <v>29</v>
      </c>
      <c r="Q56" s="11" t="s">
        <v>43</v>
      </c>
      <c r="R56" s="9" t="e">
        <f>VLOOKUP(C56,#REF!,2,FALSE)</f>
        <v>#REF!</v>
      </c>
    </row>
    <row r="57" spans="1:18" ht="33.75" x14ac:dyDescent="0.25">
      <c r="A57" s="9"/>
      <c r="B57" s="13">
        <f t="shared" ref="B57" si="51">1+B56</f>
        <v>54</v>
      </c>
      <c r="C57" s="152" t="s">
        <v>19</v>
      </c>
      <c r="D57" s="155" t="s">
        <v>211</v>
      </c>
      <c r="E57" s="113" t="s">
        <v>212</v>
      </c>
      <c r="F57" s="139" t="s">
        <v>213</v>
      </c>
      <c r="G57" s="145">
        <v>1</v>
      </c>
      <c r="H57" s="156" t="s">
        <v>214</v>
      </c>
      <c r="I57" s="139" t="s">
        <v>215</v>
      </c>
      <c r="J57" s="154">
        <v>0.06</v>
      </c>
      <c r="K57" s="11" t="s">
        <v>216</v>
      </c>
      <c r="L57" s="40">
        <v>100000</v>
      </c>
      <c r="M57" s="11" t="s">
        <v>217</v>
      </c>
      <c r="N57" s="11" t="s">
        <v>218</v>
      </c>
      <c r="O57" s="11" t="s">
        <v>28</v>
      </c>
      <c r="P57" s="11" t="s">
        <v>29</v>
      </c>
      <c r="Q57" s="11" t="s">
        <v>219</v>
      </c>
      <c r="R57" s="9" t="e">
        <f>VLOOKUP(C57,#REF!,2,FALSE)</f>
        <v>#REF!</v>
      </c>
    </row>
    <row r="58" spans="1:18" ht="22.5" x14ac:dyDescent="0.25">
      <c r="A58" s="9"/>
      <c r="B58" s="13">
        <f t="shared" ref="B58" si="52">1+B57</f>
        <v>55</v>
      </c>
      <c r="C58" s="152"/>
      <c r="D58" s="155"/>
      <c r="E58" s="114" t="s">
        <v>21</v>
      </c>
      <c r="F58" s="139"/>
      <c r="G58" s="145"/>
      <c r="H58" s="156"/>
      <c r="I58" s="139"/>
      <c r="J58" s="154"/>
      <c r="K58" s="11" t="s">
        <v>220</v>
      </c>
      <c r="L58" s="40">
        <v>15000</v>
      </c>
      <c r="M58" s="11" t="s">
        <v>221</v>
      </c>
      <c r="N58" s="11" t="s">
        <v>222</v>
      </c>
      <c r="O58" s="11" t="s">
        <v>28</v>
      </c>
      <c r="P58" s="11" t="s">
        <v>179</v>
      </c>
      <c r="Q58" s="11" t="s">
        <v>30</v>
      </c>
      <c r="R58" s="9" t="e">
        <f>VLOOKUP(C58,#REF!,2,FALSE)</f>
        <v>#REF!</v>
      </c>
    </row>
    <row r="59" spans="1:18" ht="56.25" x14ac:dyDescent="0.25">
      <c r="A59" s="9"/>
      <c r="B59" s="13">
        <f t="shared" ref="B59" si="53">1+B58</f>
        <v>56</v>
      </c>
      <c r="C59" s="152" t="s">
        <v>35</v>
      </c>
      <c r="D59" s="155"/>
      <c r="E59" s="153" t="s">
        <v>21</v>
      </c>
      <c r="F59" s="139"/>
      <c r="G59" s="145"/>
      <c r="H59" s="156" t="s">
        <v>223</v>
      </c>
      <c r="I59" s="139" t="s">
        <v>224</v>
      </c>
      <c r="J59" s="154">
        <v>0.12</v>
      </c>
      <c r="K59" s="11" t="s">
        <v>225</v>
      </c>
      <c r="L59" s="40">
        <v>1</v>
      </c>
      <c r="M59" s="11" t="s">
        <v>225</v>
      </c>
      <c r="N59" s="11" t="s">
        <v>226</v>
      </c>
      <c r="O59" s="11" t="s">
        <v>28</v>
      </c>
      <c r="P59" s="11" t="s">
        <v>29</v>
      </c>
      <c r="Q59" s="11" t="s">
        <v>43</v>
      </c>
      <c r="R59" s="9" t="e">
        <f>VLOOKUP(C59,#REF!,2,FALSE)</f>
        <v>#REF!</v>
      </c>
    </row>
    <row r="60" spans="1:18" ht="33.75" x14ac:dyDescent="0.25">
      <c r="A60" s="9"/>
      <c r="B60" s="13">
        <f t="shared" ref="B60" si="54">1+B59</f>
        <v>57</v>
      </c>
      <c r="C60" s="152"/>
      <c r="D60" s="155"/>
      <c r="E60" s="153"/>
      <c r="F60" s="139"/>
      <c r="G60" s="145"/>
      <c r="H60" s="156"/>
      <c r="I60" s="139"/>
      <c r="J60" s="154"/>
      <c r="K60" s="11" t="s">
        <v>227</v>
      </c>
      <c r="L60" s="40">
        <v>1</v>
      </c>
      <c r="M60" s="11" t="s">
        <v>227</v>
      </c>
      <c r="N60" s="11" t="s">
        <v>226</v>
      </c>
      <c r="O60" s="11" t="s">
        <v>28</v>
      </c>
      <c r="P60" s="11" t="s">
        <v>29</v>
      </c>
      <c r="Q60" s="11" t="s">
        <v>43</v>
      </c>
      <c r="R60" s="9" t="e">
        <f>VLOOKUP(C60,#REF!,2,FALSE)</f>
        <v>#REF!</v>
      </c>
    </row>
    <row r="61" spans="1:18" ht="56.25" x14ac:dyDescent="0.25">
      <c r="A61" s="9"/>
      <c r="B61" s="13">
        <f t="shared" ref="B61" si="55">1+B60</f>
        <v>58</v>
      </c>
      <c r="C61" s="152"/>
      <c r="D61" s="155"/>
      <c r="E61" s="153"/>
      <c r="F61" s="139"/>
      <c r="G61" s="145"/>
      <c r="H61" s="156"/>
      <c r="I61" s="139"/>
      <c r="J61" s="154"/>
      <c r="K61" s="11" t="s">
        <v>228</v>
      </c>
      <c r="L61" s="40">
        <v>1</v>
      </c>
      <c r="M61" s="11" t="s">
        <v>228</v>
      </c>
      <c r="N61" s="11" t="s">
        <v>229</v>
      </c>
      <c r="O61" s="11" t="s">
        <v>28</v>
      </c>
      <c r="P61" s="11" t="s">
        <v>29</v>
      </c>
      <c r="Q61" s="11" t="s">
        <v>43</v>
      </c>
      <c r="R61" s="9" t="e">
        <f>VLOOKUP(C61,#REF!,2,FALSE)</f>
        <v>#REF!</v>
      </c>
    </row>
    <row r="62" spans="1:18" ht="67.5" x14ac:dyDescent="0.25">
      <c r="A62" s="9"/>
      <c r="B62" s="13">
        <f t="shared" ref="B62" si="56">1+B61</f>
        <v>59</v>
      </c>
      <c r="C62" s="152"/>
      <c r="D62" s="155"/>
      <c r="E62" s="153"/>
      <c r="F62" s="139"/>
      <c r="G62" s="145"/>
      <c r="H62" s="156"/>
      <c r="I62" s="139"/>
      <c r="J62" s="154"/>
      <c r="K62" s="11" t="s">
        <v>230</v>
      </c>
      <c r="L62" s="40">
        <v>1</v>
      </c>
      <c r="M62" s="11" t="s">
        <v>230</v>
      </c>
      <c r="N62" s="11" t="s">
        <v>229</v>
      </c>
      <c r="O62" s="11" t="s">
        <v>28</v>
      </c>
      <c r="P62" s="11" t="s">
        <v>29</v>
      </c>
      <c r="Q62" s="11" t="s">
        <v>43</v>
      </c>
      <c r="R62" s="9" t="e">
        <f>VLOOKUP(C62,#REF!,2,FALSE)</f>
        <v>#REF!</v>
      </c>
    </row>
    <row r="63" spans="1:18" ht="33.75" x14ac:dyDescent="0.25">
      <c r="A63" s="9"/>
      <c r="B63" s="13">
        <f t="shared" ref="B63" si="57">1+B62</f>
        <v>60</v>
      </c>
      <c r="C63" s="112" t="s">
        <v>19</v>
      </c>
      <c r="D63" s="155"/>
      <c r="E63" s="153"/>
      <c r="F63" s="139"/>
      <c r="G63" s="145">
        <v>1</v>
      </c>
      <c r="H63" s="11" t="s">
        <v>231</v>
      </c>
      <c r="I63" s="11" t="s">
        <v>232</v>
      </c>
      <c r="J63" s="12">
        <v>0.03</v>
      </c>
      <c r="K63" s="11" t="s">
        <v>233</v>
      </c>
      <c r="L63" s="40">
        <v>1</v>
      </c>
      <c r="M63" s="11" t="s">
        <v>233</v>
      </c>
      <c r="N63" s="11" t="s">
        <v>234</v>
      </c>
      <c r="O63" s="11" t="s">
        <v>28</v>
      </c>
      <c r="P63" s="11" t="s">
        <v>29</v>
      </c>
      <c r="Q63" s="11" t="s">
        <v>43</v>
      </c>
      <c r="R63" s="9" t="e">
        <f>VLOOKUP(C63,#REF!,2,FALSE)</f>
        <v>#REF!</v>
      </c>
    </row>
    <row r="64" spans="1:18" ht="45" x14ac:dyDescent="0.25">
      <c r="A64" s="9"/>
      <c r="B64" s="13">
        <f t="shared" ref="B64" si="58">1+B63</f>
        <v>61</v>
      </c>
      <c r="C64" s="152" t="s">
        <v>35</v>
      </c>
      <c r="D64" s="155"/>
      <c r="E64" s="153"/>
      <c r="F64" s="139"/>
      <c r="G64" s="145"/>
      <c r="H64" s="139" t="s">
        <v>235</v>
      </c>
      <c r="I64" s="139" t="s">
        <v>232</v>
      </c>
      <c r="J64" s="154">
        <v>0.06</v>
      </c>
      <c r="K64" s="11" t="s">
        <v>236</v>
      </c>
      <c r="L64" s="40">
        <v>1</v>
      </c>
      <c r="M64" s="11" t="s">
        <v>236</v>
      </c>
      <c r="N64" s="11" t="s">
        <v>237</v>
      </c>
      <c r="O64" s="11" t="s">
        <v>28</v>
      </c>
      <c r="P64" s="11" t="s">
        <v>29</v>
      </c>
      <c r="Q64" s="11" t="s">
        <v>43</v>
      </c>
      <c r="R64" s="9" t="e">
        <f>VLOOKUP(C64,#REF!,2,FALSE)</f>
        <v>#REF!</v>
      </c>
    </row>
    <row r="65" spans="1:18" ht="45" x14ac:dyDescent="0.25">
      <c r="A65" s="9"/>
      <c r="B65" s="13">
        <f t="shared" ref="B65" si="59">1+B64</f>
        <v>62</v>
      </c>
      <c r="C65" s="152"/>
      <c r="D65" s="155"/>
      <c r="E65" s="153"/>
      <c r="F65" s="139"/>
      <c r="G65" s="145"/>
      <c r="H65" s="139"/>
      <c r="I65" s="139"/>
      <c r="J65" s="154"/>
      <c r="K65" s="11" t="s">
        <v>238</v>
      </c>
      <c r="L65" s="40">
        <v>1</v>
      </c>
      <c r="M65" s="11" t="s">
        <v>239</v>
      </c>
      <c r="N65" s="11" t="s">
        <v>237</v>
      </c>
      <c r="O65" s="11" t="s">
        <v>28</v>
      </c>
      <c r="P65" s="11" t="s">
        <v>29</v>
      </c>
      <c r="Q65" s="11" t="s">
        <v>43</v>
      </c>
      <c r="R65" s="9" t="e">
        <f>VLOOKUP(C65,#REF!,2,FALSE)</f>
        <v>#REF!</v>
      </c>
    </row>
    <row r="66" spans="1:18" ht="33.75" x14ac:dyDescent="0.25">
      <c r="A66" s="9"/>
      <c r="B66" s="13">
        <f t="shared" ref="B66" si="60">1+B65</f>
        <v>63</v>
      </c>
      <c r="C66" s="152"/>
      <c r="D66" s="155"/>
      <c r="E66" s="153"/>
      <c r="F66" s="139"/>
      <c r="G66" s="145">
        <v>1</v>
      </c>
      <c r="H66" s="139" t="s">
        <v>240</v>
      </c>
      <c r="I66" s="139" t="s">
        <v>241</v>
      </c>
      <c r="J66" s="154">
        <v>0.06</v>
      </c>
      <c r="K66" s="11" t="s">
        <v>242</v>
      </c>
      <c r="L66" s="40">
        <v>1</v>
      </c>
      <c r="M66" s="11" t="s">
        <v>242</v>
      </c>
      <c r="N66" s="11" t="s">
        <v>243</v>
      </c>
      <c r="O66" s="11" t="s">
        <v>28</v>
      </c>
      <c r="P66" s="11" t="s">
        <v>29</v>
      </c>
      <c r="Q66" s="11" t="s">
        <v>43</v>
      </c>
      <c r="R66" s="9" t="e">
        <f>VLOOKUP(C66,#REF!,2,FALSE)</f>
        <v>#REF!</v>
      </c>
    </row>
    <row r="67" spans="1:18" ht="78.75" x14ac:dyDescent="0.25">
      <c r="A67" s="9"/>
      <c r="B67" s="13">
        <f t="shared" ref="B67" si="61">1+B66</f>
        <v>64</v>
      </c>
      <c r="C67" s="152"/>
      <c r="D67" s="155"/>
      <c r="E67" s="113" t="s">
        <v>149</v>
      </c>
      <c r="F67" s="139"/>
      <c r="G67" s="145"/>
      <c r="H67" s="139"/>
      <c r="I67" s="139"/>
      <c r="J67" s="154"/>
      <c r="K67" s="11" t="s">
        <v>244</v>
      </c>
      <c r="L67" s="40">
        <v>1</v>
      </c>
      <c r="M67" s="11" t="s">
        <v>244</v>
      </c>
      <c r="N67" s="11" t="s">
        <v>229</v>
      </c>
      <c r="O67" s="11" t="s">
        <v>28</v>
      </c>
      <c r="P67" s="11" t="s">
        <v>29</v>
      </c>
      <c r="Q67" s="11" t="s">
        <v>43</v>
      </c>
      <c r="R67" s="9" t="e">
        <f>VLOOKUP(C67,#REF!,2,FALSE)</f>
        <v>#REF!</v>
      </c>
    </row>
    <row r="68" spans="1:18" ht="45" x14ac:dyDescent="0.25">
      <c r="A68" s="9"/>
      <c r="B68" s="13">
        <f t="shared" ref="B68" si="62">1+B67</f>
        <v>65</v>
      </c>
      <c r="C68" s="152"/>
      <c r="D68" s="155"/>
      <c r="E68" s="153" t="s">
        <v>21</v>
      </c>
      <c r="F68" s="139" t="s">
        <v>245</v>
      </c>
      <c r="G68" s="145">
        <v>1</v>
      </c>
      <c r="H68" s="139" t="s">
        <v>246</v>
      </c>
      <c r="I68" s="139" t="s">
        <v>247</v>
      </c>
      <c r="J68" s="154">
        <v>0.08</v>
      </c>
      <c r="K68" s="11" t="s">
        <v>248</v>
      </c>
      <c r="L68" s="40">
        <v>1</v>
      </c>
      <c r="M68" s="11" t="s">
        <v>248</v>
      </c>
      <c r="N68" s="11" t="s">
        <v>237</v>
      </c>
      <c r="O68" s="11" t="s">
        <v>28</v>
      </c>
      <c r="P68" s="11" t="s">
        <v>29</v>
      </c>
      <c r="Q68" s="11" t="s">
        <v>43</v>
      </c>
      <c r="R68" s="9" t="e">
        <f>VLOOKUP(C68,#REF!,2,FALSE)</f>
        <v>#REF!</v>
      </c>
    </row>
    <row r="69" spans="1:18" ht="56.25" x14ac:dyDescent="0.25">
      <c r="A69" s="9"/>
      <c r="B69" s="13">
        <f t="shared" ref="B69" si="63">1+B68</f>
        <v>66</v>
      </c>
      <c r="C69" s="152"/>
      <c r="D69" s="155"/>
      <c r="E69" s="153"/>
      <c r="F69" s="139"/>
      <c r="G69" s="145"/>
      <c r="H69" s="139"/>
      <c r="I69" s="139"/>
      <c r="J69" s="154"/>
      <c r="K69" s="11" t="s">
        <v>249</v>
      </c>
      <c r="L69" s="40">
        <v>1</v>
      </c>
      <c r="M69" s="11" t="s">
        <v>249</v>
      </c>
      <c r="N69" s="11" t="s">
        <v>237</v>
      </c>
      <c r="O69" s="11" t="s">
        <v>28</v>
      </c>
      <c r="P69" s="11" t="s">
        <v>29</v>
      </c>
      <c r="Q69" s="11" t="s">
        <v>43</v>
      </c>
      <c r="R69" s="9" t="e">
        <f>VLOOKUP(C69,#REF!,2,FALSE)</f>
        <v>#REF!</v>
      </c>
    </row>
    <row r="70" spans="1:18" ht="22.5" x14ac:dyDescent="0.25">
      <c r="A70" s="9"/>
      <c r="B70" s="13">
        <f t="shared" ref="B70" si="64">1+B69</f>
        <v>67</v>
      </c>
      <c r="C70" s="152" t="s">
        <v>250</v>
      </c>
      <c r="D70" s="155"/>
      <c r="E70" s="153"/>
      <c r="F70" s="139" t="s">
        <v>251</v>
      </c>
      <c r="G70" s="145">
        <v>1</v>
      </c>
      <c r="H70" s="139" t="s">
        <v>252</v>
      </c>
      <c r="I70" s="11" t="s">
        <v>241</v>
      </c>
      <c r="J70" s="154">
        <v>0.1</v>
      </c>
      <c r="K70" s="11" t="s">
        <v>253</v>
      </c>
      <c r="L70" s="40">
        <v>1</v>
      </c>
      <c r="M70" s="11" t="s">
        <v>253</v>
      </c>
      <c r="N70" s="11" t="s">
        <v>254</v>
      </c>
      <c r="O70" s="11" t="s">
        <v>28</v>
      </c>
      <c r="P70" s="11" t="s">
        <v>29</v>
      </c>
      <c r="Q70" s="11" t="s">
        <v>43</v>
      </c>
      <c r="R70" s="9" t="e">
        <f>VLOOKUP(C70,#REF!,2,FALSE)</f>
        <v>#REF!</v>
      </c>
    </row>
    <row r="71" spans="1:18" ht="33.75" x14ac:dyDescent="0.25">
      <c r="A71" s="9"/>
      <c r="B71" s="13">
        <f t="shared" ref="B71" si="65">1+B70</f>
        <v>68</v>
      </c>
      <c r="C71" s="152"/>
      <c r="D71" s="155"/>
      <c r="E71" s="153"/>
      <c r="F71" s="139"/>
      <c r="G71" s="145"/>
      <c r="H71" s="139"/>
      <c r="I71" s="11" t="s">
        <v>232</v>
      </c>
      <c r="J71" s="154"/>
      <c r="K71" s="11" t="s">
        <v>255</v>
      </c>
      <c r="L71" s="40">
        <v>1</v>
      </c>
      <c r="M71" s="11" t="s">
        <v>255</v>
      </c>
      <c r="N71" s="11" t="s">
        <v>256</v>
      </c>
      <c r="O71" s="11" t="s">
        <v>28</v>
      </c>
      <c r="P71" s="11" t="s">
        <v>29</v>
      </c>
      <c r="Q71" s="11" t="s">
        <v>43</v>
      </c>
      <c r="R71" s="9" t="e">
        <f>VLOOKUP(C71,#REF!,2,FALSE)</f>
        <v>#REF!</v>
      </c>
    </row>
    <row r="72" spans="1:18" ht="36" x14ac:dyDescent="0.25">
      <c r="A72" s="9"/>
      <c r="B72" s="13">
        <f t="shared" ref="B72" si="66">1+B71</f>
        <v>69</v>
      </c>
      <c r="C72" s="112" t="s">
        <v>35</v>
      </c>
      <c r="D72" s="155"/>
      <c r="E72" s="153"/>
      <c r="F72" s="139" t="s">
        <v>257</v>
      </c>
      <c r="G72" s="145">
        <v>1</v>
      </c>
      <c r="H72" s="139" t="s">
        <v>258</v>
      </c>
      <c r="I72" s="139" t="s">
        <v>259</v>
      </c>
      <c r="J72" s="154">
        <v>0.08</v>
      </c>
      <c r="K72" s="11" t="s">
        <v>260</v>
      </c>
      <c r="L72" s="40">
        <v>1</v>
      </c>
      <c r="M72" s="11" t="s">
        <v>261</v>
      </c>
      <c r="N72" s="11" t="s">
        <v>243</v>
      </c>
      <c r="O72" s="11" t="s">
        <v>28</v>
      </c>
      <c r="P72" s="11" t="s">
        <v>29</v>
      </c>
      <c r="Q72" s="11" t="s">
        <v>43</v>
      </c>
      <c r="R72" s="9" t="e">
        <f>VLOOKUP(C72,#REF!,2,FALSE)</f>
        <v>#REF!</v>
      </c>
    </row>
    <row r="73" spans="1:18" ht="45" x14ac:dyDescent="0.25">
      <c r="A73" s="9"/>
      <c r="B73" s="13">
        <f t="shared" ref="B73" si="67">1+B72</f>
        <v>70</v>
      </c>
      <c r="C73" s="112" t="s">
        <v>250</v>
      </c>
      <c r="D73" s="155"/>
      <c r="E73" s="153"/>
      <c r="F73" s="139"/>
      <c r="G73" s="145"/>
      <c r="H73" s="139"/>
      <c r="I73" s="139"/>
      <c r="J73" s="154"/>
      <c r="K73" s="11" t="s">
        <v>262</v>
      </c>
      <c r="L73" s="40">
        <v>2</v>
      </c>
      <c r="M73" s="11" t="s">
        <v>262</v>
      </c>
      <c r="N73" s="11" t="s">
        <v>263</v>
      </c>
      <c r="O73" s="11" t="s">
        <v>28</v>
      </c>
      <c r="P73" s="11" t="s">
        <v>29</v>
      </c>
      <c r="Q73" s="11" t="s">
        <v>43</v>
      </c>
      <c r="R73" s="9" t="e">
        <f>VLOOKUP(C73,#REF!,2,FALSE)</f>
        <v>#REF!</v>
      </c>
    </row>
    <row r="74" spans="1:18" ht="45" x14ac:dyDescent="0.25">
      <c r="A74" s="9"/>
      <c r="B74" s="13">
        <f t="shared" ref="B74" si="68">1+B73</f>
        <v>71</v>
      </c>
      <c r="C74" s="152" t="s">
        <v>35</v>
      </c>
      <c r="D74" s="155"/>
      <c r="E74" s="153"/>
      <c r="F74" s="139" t="s">
        <v>264</v>
      </c>
      <c r="G74" s="145">
        <v>1</v>
      </c>
      <c r="H74" s="139" t="s">
        <v>265</v>
      </c>
      <c r="I74" s="139" t="s">
        <v>232</v>
      </c>
      <c r="J74" s="154">
        <v>0.1</v>
      </c>
      <c r="K74" s="11" t="s">
        <v>266</v>
      </c>
      <c r="L74" s="40">
        <v>1</v>
      </c>
      <c r="M74" s="11" t="s">
        <v>267</v>
      </c>
      <c r="N74" s="11" t="s">
        <v>237</v>
      </c>
      <c r="O74" s="11" t="s">
        <v>28</v>
      </c>
      <c r="P74" s="11" t="s">
        <v>29</v>
      </c>
      <c r="Q74" s="11" t="s">
        <v>43</v>
      </c>
      <c r="R74" s="9" t="e">
        <f>VLOOKUP(C74,#REF!,2,FALSE)</f>
        <v>#REF!</v>
      </c>
    </row>
    <row r="75" spans="1:18" ht="22.5" x14ac:dyDescent="0.25">
      <c r="A75" s="9"/>
      <c r="B75" s="13">
        <f t="shared" ref="B75" si="69">1+B74</f>
        <v>72</v>
      </c>
      <c r="C75" s="152"/>
      <c r="D75" s="155"/>
      <c r="E75" s="153"/>
      <c r="F75" s="139"/>
      <c r="G75" s="145"/>
      <c r="H75" s="139"/>
      <c r="I75" s="139"/>
      <c r="J75" s="154"/>
      <c r="K75" s="11" t="s">
        <v>268</v>
      </c>
      <c r="L75" s="40">
        <v>1</v>
      </c>
      <c r="M75" s="11" t="s">
        <v>268</v>
      </c>
      <c r="N75" s="11" t="s">
        <v>229</v>
      </c>
      <c r="O75" s="11" t="s">
        <v>28</v>
      </c>
      <c r="P75" s="11" t="s">
        <v>29</v>
      </c>
      <c r="Q75" s="11" t="s">
        <v>43</v>
      </c>
      <c r="R75" s="9" t="e">
        <f>VLOOKUP(C75,#REF!,2,FALSE)</f>
        <v>#REF!</v>
      </c>
    </row>
    <row r="76" spans="1:18" ht="33.75" x14ac:dyDescent="0.25">
      <c r="A76" s="9"/>
      <c r="B76" s="13">
        <f t="shared" ref="B76" si="70">1+B75</f>
        <v>73</v>
      </c>
      <c r="C76" s="152"/>
      <c r="D76" s="155"/>
      <c r="E76" s="153"/>
      <c r="F76" s="139"/>
      <c r="G76" s="145"/>
      <c r="H76" s="139"/>
      <c r="I76" s="139"/>
      <c r="J76" s="154"/>
      <c r="K76" s="11" t="s">
        <v>269</v>
      </c>
      <c r="L76" s="40">
        <v>1</v>
      </c>
      <c r="M76" s="11" t="s">
        <v>269</v>
      </c>
      <c r="N76" s="11" t="s">
        <v>270</v>
      </c>
      <c r="O76" s="11" t="s">
        <v>28</v>
      </c>
      <c r="P76" s="11" t="s">
        <v>29</v>
      </c>
      <c r="Q76" s="11" t="s">
        <v>43</v>
      </c>
      <c r="R76" s="9" t="e">
        <f>VLOOKUP(C76,#REF!,2,FALSE)</f>
        <v>#REF!</v>
      </c>
    </row>
    <row r="77" spans="1:18" ht="33.75" x14ac:dyDescent="0.25">
      <c r="A77" s="9"/>
      <c r="B77" s="13">
        <f t="shared" ref="B77" si="71">1+B76</f>
        <v>74</v>
      </c>
      <c r="C77" s="152" t="s">
        <v>19</v>
      </c>
      <c r="D77" s="155"/>
      <c r="E77" s="153"/>
      <c r="F77" s="139" t="s">
        <v>271</v>
      </c>
      <c r="G77" s="18">
        <v>1</v>
      </c>
      <c r="H77" s="11" t="s">
        <v>272</v>
      </c>
      <c r="I77" s="11" t="s">
        <v>232</v>
      </c>
      <c r="J77" s="12">
        <v>0.1</v>
      </c>
      <c r="K77" s="11" t="s">
        <v>273</v>
      </c>
      <c r="L77" s="40">
        <v>1</v>
      </c>
      <c r="M77" s="11" t="s">
        <v>273</v>
      </c>
      <c r="N77" s="11" t="s">
        <v>274</v>
      </c>
      <c r="O77" s="11" t="s">
        <v>28</v>
      </c>
      <c r="P77" s="11" t="s">
        <v>29</v>
      </c>
      <c r="Q77" s="11" t="s">
        <v>43</v>
      </c>
      <c r="R77" s="9" t="e">
        <f>VLOOKUP(C77,#REF!,2,FALSE)</f>
        <v>#REF!</v>
      </c>
    </row>
    <row r="78" spans="1:18" ht="33.75" x14ac:dyDescent="0.25">
      <c r="A78" s="9"/>
      <c r="B78" s="13">
        <f t="shared" ref="B78" si="72">1+B77</f>
        <v>75</v>
      </c>
      <c r="C78" s="152"/>
      <c r="D78" s="155"/>
      <c r="E78" s="153"/>
      <c r="F78" s="139"/>
      <c r="G78" s="18">
        <v>1</v>
      </c>
      <c r="H78" s="11" t="s">
        <v>275</v>
      </c>
      <c r="I78" s="11" t="s">
        <v>232</v>
      </c>
      <c r="J78" s="12">
        <v>0.05</v>
      </c>
      <c r="K78" s="11" t="s">
        <v>276</v>
      </c>
      <c r="L78" s="40">
        <v>1</v>
      </c>
      <c r="M78" s="11" t="s">
        <v>277</v>
      </c>
      <c r="N78" s="11" t="s">
        <v>278</v>
      </c>
      <c r="O78" s="11" t="s">
        <v>28</v>
      </c>
      <c r="P78" s="11" t="s">
        <v>29</v>
      </c>
      <c r="Q78" s="11" t="s">
        <v>43</v>
      </c>
      <c r="R78" s="9" t="e">
        <f>VLOOKUP(C78,#REF!,2,FALSE)</f>
        <v>#REF!</v>
      </c>
    </row>
    <row r="79" spans="1:18" ht="22.5" x14ac:dyDescent="0.25">
      <c r="A79" s="9"/>
      <c r="B79" s="13">
        <f t="shared" ref="B79" si="73">1+B78</f>
        <v>76</v>
      </c>
      <c r="C79" s="152"/>
      <c r="D79" s="155"/>
      <c r="E79" s="153"/>
      <c r="F79" s="139"/>
      <c r="G79" s="145">
        <v>1</v>
      </c>
      <c r="H79" s="139" t="s">
        <v>279</v>
      </c>
      <c r="I79" s="139" t="s">
        <v>232</v>
      </c>
      <c r="J79" s="154">
        <v>0.06</v>
      </c>
      <c r="K79" s="11" t="s">
        <v>280</v>
      </c>
      <c r="L79" s="40">
        <v>1</v>
      </c>
      <c r="M79" s="11" t="s">
        <v>281</v>
      </c>
      <c r="N79" s="11" t="s">
        <v>282</v>
      </c>
      <c r="O79" s="11" t="s">
        <v>28</v>
      </c>
      <c r="P79" s="11" t="s">
        <v>29</v>
      </c>
      <c r="Q79" s="11" t="s">
        <v>43</v>
      </c>
      <c r="R79" s="9" t="e">
        <f>VLOOKUP(C79,#REF!,2,FALSE)</f>
        <v>#REF!</v>
      </c>
    </row>
    <row r="80" spans="1:18" ht="36" x14ac:dyDescent="0.25">
      <c r="A80" s="9"/>
      <c r="B80" s="13">
        <f t="shared" ref="B80" si="74">1+B79</f>
        <v>77</v>
      </c>
      <c r="C80" s="112" t="s">
        <v>35</v>
      </c>
      <c r="D80" s="155"/>
      <c r="E80" s="153"/>
      <c r="F80" s="139"/>
      <c r="G80" s="145"/>
      <c r="H80" s="139"/>
      <c r="I80" s="139"/>
      <c r="J80" s="154"/>
      <c r="K80" s="11" t="s">
        <v>283</v>
      </c>
      <c r="L80" s="40">
        <v>1</v>
      </c>
      <c r="M80" s="11" t="s">
        <v>284</v>
      </c>
      <c r="N80" s="11" t="s">
        <v>285</v>
      </c>
      <c r="O80" s="11" t="s">
        <v>28</v>
      </c>
      <c r="P80" s="11" t="s">
        <v>29</v>
      </c>
      <c r="Q80" s="11" t="s">
        <v>43</v>
      </c>
      <c r="R80" s="9" t="e">
        <f>VLOOKUP(C80,#REF!,2,FALSE)</f>
        <v>#REF!</v>
      </c>
    </row>
    <row r="81" spans="1:18" ht="45" x14ac:dyDescent="0.25">
      <c r="A81" s="9"/>
      <c r="B81" s="13">
        <f t="shared" ref="B81" si="75">1+B80</f>
        <v>78</v>
      </c>
      <c r="C81" s="152" t="s">
        <v>250</v>
      </c>
      <c r="D81" s="155"/>
      <c r="E81" s="153"/>
      <c r="F81" s="139"/>
      <c r="G81" s="145">
        <v>1</v>
      </c>
      <c r="H81" s="139" t="s">
        <v>286</v>
      </c>
      <c r="I81" s="139" t="s">
        <v>232</v>
      </c>
      <c r="J81" s="154">
        <v>0.08</v>
      </c>
      <c r="K81" s="11" t="s">
        <v>287</v>
      </c>
      <c r="L81" s="40">
        <v>1</v>
      </c>
      <c r="M81" s="11" t="s">
        <v>288</v>
      </c>
      <c r="N81" s="11" t="s">
        <v>237</v>
      </c>
      <c r="O81" s="11" t="s">
        <v>28</v>
      </c>
      <c r="P81" s="11" t="s">
        <v>29</v>
      </c>
      <c r="Q81" s="11" t="s">
        <v>43</v>
      </c>
      <c r="R81" s="9" t="e">
        <f>VLOOKUP(C81,#REF!,2,FALSE)</f>
        <v>#REF!</v>
      </c>
    </row>
    <row r="82" spans="1:18" ht="33.75" x14ac:dyDescent="0.25">
      <c r="A82" s="9"/>
      <c r="B82" s="13">
        <f t="shared" ref="B82" si="76">1+B81</f>
        <v>79</v>
      </c>
      <c r="C82" s="152"/>
      <c r="D82" s="155"/>
      <c r="E82" s="153"/>
      <c r="F82" s="139"/>
      <c r="G82" s="145"/>
      <c r="H82" s="139"/>
      <c r="I82" s="139"/>
      <c r="J82" s="154"/>
      <c r="K82" s="11" t="s">
        <v>289</v>
      </c>
      <c r="L82" s="40">
        <v>1</v>
      </c>
      <c r="M82" s="11" t="s">
        <v>289</v>
      </c>
      <c r="N82" s="11" t="s">
        <v>290</v>
      </c>
      <c r="O82" s="11" t="s">
        <v>28</v>
      </c>
      <c r="P82" s="11" t="s">
        <v>29</v>
      </c>
      <c r="Q82" s="11" t="s">
        <v>43</v>
      </c>
      <c r="R82" s="9" t="e">
        <f>VLOOKUP(C82,#REF!,2,FALSE)</f>
        <v>#REF!</v>
      </c>
    </row>
    <row r="83" spans="1:18" ht="45" x14ac:dyDescent="0.25">
      <c r="A83" s="9"/>
      <c r="B83" s="13">
        <f t="shared" ref="B83" si="77">1+B82</f>
        <v>80</v>
      </c>
      <c r="C83" s="112" t="s">
        <v>35</v>
      </c>
      <c r="D83" s="155"/>
      <c r="E83" s="153"/>
      <c r="F83" s="11" t="s">
        <v>291</v>
      </c>
      <c r="G83" s="18">
        <v>1</v>
      </c>
      <c r="H83" s="11" t="s">
        <v>292</v>
      </c>
      <c r="I83" s="11" t="s">
        <v>259</v>
      </c>
      <c r="J83" s="12">
        <v>0.08</v>
      </c>
      <c r="K83" s="11" t="s">
        <v>293</v>
      </c>
      <c r="L83" s="40">
        <v>1</v>
      </c>
      <c r="M83" s="11" t="s">
        <v>294</v>
      </c>
      <c r="N83" s="11" t="s">
        <v>295</v>
      </c>
      <c r="O83" s="11" t="s">
        <v>28</v>
      </c>
      <c r="P83" s="11" t="s">
        <v>29</v>
      </c>
      <c r="Q83" s="11" t="s">
        <v>43</v>
      </c>
      <c r="R83" s="9" t="e">
        <f>VLOOKUP(C83,#REF!,2,FALSE)</f>
        <v>#REF!</v>
      </c>
    </row>
    <row r="84" spans="1:18" ht="56.25" x14ac:dyDescent="0.25">
      <c r="A84" s="9"/>
      <c r="B84" s="13">
        <f t="shared" ref="B84" si="78">1+B83</f>
        <v>81</v>
      </c>
      <c r="C84" s="141" t="s">
        <v>35</v>
      </c>
      <c r="D84" s="148" t="s">
        <v>296</v>
      </c>
      <c r="E84" s="139" t="s">
        <v>149</v>
      </c>
      <c r="F84" s="11" t="s">
        <v>297</v>
      </c>
      <c r="G84" s="41">
        <v>2</v>
      </c>
      <c r="H84" s="11" t="s">
        <v>298</v>
      </c>
      <c r="I84" s="11" t="s">
        <v>299</v>
      </c>
      <c r="J84" s="145">
        <v>0.2</v>
      </c>
      <c r="K84" s="11" t="s">
        <v>300</v>
      </c>
      <c r="L84" s="11">
        <v>2</v>
      </c>
      <c r="M84" s="11" t="s">
        <v>301</v>
      </c>
      <c r="N84" s="11" t="s">
        <v>302</v>
      </c>
      <c r="O84" s="11" t="s">
        <v>28</v>
      </c>
      <c r="P84" s="11" t="s">
        <v>29</v>
      </c>
      <c r="Q84" s="11" t="s">
        <v>43</v>
      </c>
      <c r="R84" s="9" t="e">
        <f>VLOOKUP(C84,#REF!,2,FALSE)</f>
        <v>#REF!</v>
      </c>
    </row>
    <row r="85" spans="1:18" ht="45" x14ac:dyDescent="0.25">
      <c r="A85" s="9"/>
      <c r="B85" s="13">
        <f t="shared" ref="B85" si="79">1+B84</f>
        <v>82</v>
      </c>
      <c r="C85" s="141"/>
      <c r="D85" s="137"/>
      <c r="E85" s="139"/>
      <c r="F85" s="11" t="s">
        <v>303</v>
      </c>
      <c r="G85" s="41">
        <v>8</v>
      </c>
      <c r="H85" s="11" t="s">
        <v>304</v>
      </c>
      <c r="I85" s="11" t="s">
        <v>305</v>
      </c>
      <c r="J85" s="145"/>
      <c r="K85" s="11" t="s">
        <v>306</v>
      </c>
      <c r="L85" s="11">
        <v>15</v>
      </c>
      <c r="M85" s="11" t="s">
        <v>307</v>
      </c>
      <c r="N85" s="11" t="s">
        <v>308</v>
      </c>
      <c r="O85" s="11" t="s">
        <v>28</v>
      </c>
      <c r="P85" s="11" t="s">
        <v>34</v>
      </c>
      <c r="Q85" s="11" t="s">
        <v>43</v>
      </c>
      <c r="R85" s="9" t="e">
        <f>VLOOKUP(C85,#REF!,2,FALSE)</f>
        <v>#REF!</v>
      </c>
    </row>
    <row r="86" spans="1:18" ht="22.5" x14ac:dyDescent="0.25">
      <c r="A86" s="9"/>
      <c r="B86" s="13">
        <f t="shared" ref="B86" si="80">1+B85</f>
        <v>83</v>
      </c>
      <c r="C86" s="141" t="s">
        <v>19</v>
      </c>
      <c r="D86" s="137"/>
      <c r="E86" s="139" t="s">
        <v>21</v>
      </c>
      <c r="F86" s="139" t="s">
        <v>309</v>
      </c>
      <c r="G86" s="145">
        <v>1</v>
      </c>
      <c r="H86" s="139" t="s">
        <v>310</v>
      </c>
      <c r="I86" s="139" t="s">
        <v>311</v>
      </c>
      <c r="J86" s="145">
        <v>0.1</v>
      </c>
      <c r="K86" s="11" t="s">
        <v>312</v>
      </c>
      <c r="L86" s="11">
        <v>11</v>
      </c>
      <c r="M86" s="11" t="s">
        <v>313</v>
      </c>
      <c r="N86" s="11" t="s">
        <v>314</v>
      </c>
      <c r="O86" s="11" t="s">
        <v>28</v>
      </c>
      <c r="P86" s="11" t="s">
        <v>29</v>
      </c>
      <c r="Q86" s="11" t="s">
        <v>43</v>
      </c>
      <c r="R86" s="9" t="e">
        <f>VLOOKUP(C86,#REF!,2,FALSE)</f>
        <v>#REF!</v>
      </c>
    </row>
    <row r="87" spans="1:18" ht="33.75" x14ac:dyDescent="0.25">
      <c r="A87" s="9"/>
      <c r="B87" s="13">
        <f t="shared" ref="B87" si="81">1+B86</f>
        <v>84</v>
      </c>
      <c r="C87" s="141"/>
      <c r="D87" s="137"/>
      <c r="E87" s="139"/>
      <c r="F87" s="139"/>
      <c r="G87" s="149"/>
      <c r="H87" s="139"/>
      <c r="I87" s="139"/>
      <c r="J87" s="145"/>
      <c r="K87" s="11" t="s">
        <v>315</v>
      </c>
      <c r="L87" s="11">
        <v>11</v>
      </c>
      <c r="M87" s="11" t="s">
        <v>316</v>
      </c>
      <c r="N87" s="11" t="s">
        <v>317</v>
      </c>
      <c r="O87" s="11" t="s">
        <v>28</v>
      </c>
      <c r="P87" s="11" t="s">
        <v>29</v>
      </c>
      <c r="Q87" s="11" t="s">
        <v>43</v>
      </c>
      <c r="R87" s="9" t="e">
        <f>VLOOKUP(C87,#REF!,2,FALSE)</f>
        <v>#REF!</v>
      </c>
    </row>
    <row r="88" spans="1:18" ht="33.75" x14ac:dyDescent="0.25">
      <c r="A88" s="9"/>
      <c r="B88" s="13">
        <f t="shared" ref="B88" si="82">1+B87</f>
        <v>85</v>
      </c>
      <c r="C88" s="141" t="s">
        <v>250</v>
      </c>
      <c r="D88" s="137"/>
      <c r="E88" s="139"/>
      <c r="F88" s="139" t="s">
        <v>318</v>
      </c>
      <c r="G88" s="150">
        <v>4</v>
      </c>
      <c r="H88" s="139" t="s">
        <v>319</v>
      </c>
      <c r="I88" s="139" t="s">
        <v>299</v>
      </c>
      <c r="J88" s="145">
        <v>0.25</v>
      </c>
      <c r="K88" s="11" t="s">
        <v>320</v>
      </c>
      <c r="L88" s="11">
        <v>1</v>
      </c>
      <c r="M88" s="11" t="s">
        <v>321</v>
      </c>
      <c r="N88" s="11" t="s">
        <v>322</v>
      </c>
      <c r="O88" s="11" t="s">
        <v>28</v>
      </c>
      <c r="P88" s="11" t="s">
        <v>29</v>
      </c>
      <c r="Q88" s="11" t="s">
        <v>43</v>
      </c>
      <c r="R88" s="9" t="e">
        <f>VLOOKUP(C88,#REF!,2,FALSE)</f>
        <v>#REF!</v>
      </c>
    </row>
    <row r="89" spans="1:18" ht="33.75" x14ac:dyDescent="0.25">
      <c r="A89" s="9"/>
      <c r="B89" s="13">
        <f t="shared" ref="B89" si="83">1+B88</f>
        <v>86</v>
      </c>
      <c r="C89" s="141"/>
      <c r="D89" s="137"/>
      <c r="E89" s="139"/>
      <c r="F89" s="139"/>
      <c r="G89" s="150"/>
      <c r="H89" s="139"/>
      <c r="I89" s="139"/>
      <c r="J89" s="145"/>
      <c r="K89" s="11" t="s">
        <v>323</v>
      </c>
      <c r="L89" s="11">
        <v>4</v>
      </c>
      <c r="M89" s="11" t="s">
        <v>324</v>
      </c>
      <c r="N89" s="11" t="s">
        <v>325</v>
      </c>
      <c r="O89" s="11" t="s">
        <v>28</v>
      </c>
      <c r="P89" s="11" t="s">
        <v>29</v>
      </c>
      <c r="Q89" s="11" t="s">
        <v>43</v>
      </c>
      <c r="R89" s="9" t="e">
        <f>VLOOKUP(C89,#REF!,2,FALSE)</f>
        <v>#REF!</v>
      </c>
    </row>
    <row r="90" spans="1:18" ht="22.5" x14ac:dyDescent="0.25">
      <c r="A90" s="9"/>
      <c r="B90" s="13">
        <f t="shared" ref="B90" si="84">1+B89</f>
        <v>87</v>
      </c>
      <c r="C90" s="141"/>
      <c r="D90" s="137"/>
      <c r="E90" s="139"/>
      <c r="F90" s="139"/>
      <c r="G90" s="150"/>
      <c r="H90" s="139"/>
      <c r="I90" s="139"/>
      <c r="J90" s="145"/>
      <c r="K90" s="11" t="s">
        <v>326</v>
      </c>
      <c r="L90" s="11">
        <v>10</v>
      </c>
      <c r="M90" s="11" t="s">
        <v>327</v>
      </c>
      <c r="N90" s="11" t="s">
        <v>308</v>
      </c>
      <c r="O90" s="11" t="s">
        <v>28</v>
      </c>
      <c r="P90" s="11" t="s">
        <v>34</v>
      </c>
      <c r="Q90" s="11" t="s">
        <v>43</v>
      </c>
      <c r="R90" s="9" t="e">
        <f>VLOOKUP(C90,#REF!,2,FALSE)</f>
        <v>#REF!</v>
      </c>
    </row>
    <row r="91" spans="1:18" ht="33.75" x14ac:dyDescent="0.25">
      <c r="A91" s="9"/>
      <c r="B91" s="13">
        <f t="shared" ref="B91" si="85">1+B90</f>
        <v>88</v>
      </c>
      <c r="C91" s="141"/>
      <c r="D91" s="137"/>
      <c r="E91" s="139"/>
      <c r="F91" s="139" t="s">
        <v>328</v>
      </c>
      <c r="G91" s="147">
        <v>26</v>
      </c>
      <c r="H91" s="139" t="s">
        <v>329</v>
      </c>
      <c r="I91" s="139" t="s">
        <v>330</v>
      </c>
      <c r="J91" s="145"/>
      <c r="K91" s="11" t="s">
        <v>331</v>
      </c>
      <c r="L91" s="11">
        <v>16</v>
      </c>
      <c r="M91" s="11" t="s">
        <v>332</v>
      </c>
      <c r="N91" s="11" t="s">
        <v>333</v>
      </c>
      <c r="O91" s="11" t="s">
        <v>28</v>
      </c>
      <c r="P91" s="11" t="s">
        <v>34</v>
      </c>
      <c r="Q91" s="11" t="s">
        <v>43</v>
      </c>
      <c r="R91" s="9" t="e">
        <f>VLOOKUP(C91,#REF!,2,FALSE)</f>
        <v>#REF!</v>
      </c>
    </row>
    <row r="92" spans="1:18" ht="45" x14ac:dyDescent="0.25">
      <c r="A92" s="9"/>
      <c r="B92" s="13">
        <f t="shared" ref="B92" si="86">1+B91</f>
        <v>89</v>
      </c>
      <c r="C92" s="141"/>
      <c r="D92" s="137"/>
      <c r="E92" s="139"/>
      <c r="F92" s="139"/>
      <c r="G92" s="147"/>
      <c r="H92" s="139"/>
      <c r="I92" s="139"/>
      <c r="J92" s="145"/>
      <c r="K92" s="11" t="s">
        <v>334</v>
      </c>
      <c r="L92" s="11">
        <v>10</v>
      </c>
      <c r="M92" s="11" t="s">
        <v>335</v>
      </c>
      <c r="N92" s="11" t="s">
        <v>308</v>
      </c>
      <c r="O92" s="11" t="s">
        <v>28</v>
      </c>
      <c r="P92" s="11" t="s">
        <v>34</v>
      </c>
      <c r="Q92" s="11" t="s">
        <v>43</v>
      </c>
      <c r="R92" s="9" t="e">
        <f>VLOOKUP(C92,#REF!,2,FALSE)</f>
        <v>#REF!</v>
      </c>
    </row>
    <row r="93" spans="1:18" ht="45" x14ac:dyDescent="0.25">
      <c r="A93" s="9"/>
      <c r="B93" s="13">
        <f t="shared" ref="B93" si="87">1+B92</f>
        <v>90</v>
      </c>
      <c r="C93" s="141" t="s">
        <v>35</v>
      </c>
      <c r="D93" s="137"/>
      <c r="E93" s="139" t="s">
        <v>149</v>
      </c>
      <c r="F93" s="11" t="s">
        <v>336</v>
      </c>
      <c r="G93" s="151">
        <v>1</v>
      </c>
      <c r="H93" s="11" t="s">
        <v>337</v>
      </c>
      <c r="I93" s="11" t="s">
        <v>299</v>
      </c>
      <c r="J93" s="145">
        <v>0.25</v>
      </c>
      <c r="K93" s="11" t="s">
        <v>338</v>
      </c>
      <c r="L93" s="11">
        <v>6</v>
      </c>
      <c r="M93" s="11" t="s">
        <v>339</v>
      </c>
      <c r="N93" s="11" t="s">
        <v>340</v>
      </c>
      <c r="O93" s="11" t="s">
        <v>28</v>
      </c>
      <c r="P93" s="11" t="s">
        <v>29</v>
      </c>
      <c r="Q93" s="11" t="s">
        <v>43</v>
      </c>
      <c r="R93" s="9" t="e">
        <f>VLOOKUP(C93,#REF!,2,FALSE)</f>
        <v>#REF!</v>
      </c>
    </row>
    <row r="94" spans="1:18" ht="33.75" x14ac:dyDescent="0.25">
      <c r="A94" s="9"/>
      <c r="B94" s="13">
        <f t="shared" ref="B94" si="88">1+B93</f>
        <v>91</v>
      </c>
      <c r="C94" s="141"/>
      <c r="D94" s="137"/>
      <c r="E94" s="139"/>
      <c r="F94" s="11" t="s">
        <v>341</v>
      </c>
      <c r="G94" s="147"/>
      <c r="H94" s="11" t="s">
        <v>342</v>
      </c>
      <c r="I94" s="11" t="s">
        <v>343</v>
      </c>
      <c r="J94" s="145"/>
      <c r="K94" s="11" t="s">
        <v>344</v>
      </c>
      <c r="L94" s="11">
        <v>6</v>
      </c>
      <c r="M94" s="11" t="s">
        <v>345</v>
      </c>
      <c r="N94" s="11" t="s">
        <v>346</v>
      </c>
      <c r="O94" s="11" t="s">
        <v>28</v>
      </c>
      <c r="P94" s="11" t="s">
        <v>34</v>
      </c>
      <c r="Q94" s="11" t="s">
        <v>43</v>
      </c>
      <c r="R94" s="9" t="e">
        <f>VLOOKUP(C94,#REF!,2,FALSE)</f>
        <v>#REF!</v>
      </c>
    </row>
    <row r="95" spans="1:18" ht="33.75" x14ac:dyDescent="0.25">
      <c r="A95" s="9"/>
      <c r="B95" s="13">
        <f t="shared" ref="B95" si="89">1+B94</f>
        <v>92</v>
      </c>
      <c r="C95" s="141"/>
      <c r="D95" s="137"/>
      <c r="E95" s="38" t="s">
        <v>21</v>
      </c>
      <c r="F95" s="11" t="s">
        <v>347</v>
      </c>
      <c r="G95" s="41">
        <v>3</v>
      </c>
      <c r="H95" s="11" t="s">
        <v>348</v>
      </c>
      <c r="I95" s="11" t="s">
        <v>299</v>
      </c>
      <c r="J95" s="18">
        <v>0.2</v>
      </c>
      <c r="K95" s="11" t="s">
        <v>349</v>
      </c>
      <c r="L95" s="11">
        <v>2</v>
      </c>
      <c r="M95" s="11" t="s">
        <v>350</v>
      </c>
      <c r="N95" s="11" t="s">
        <v>351</v>
      </c>
      <c r="O95" s="11" t="s">
        <v>28</v>
      </c>
      <c r="P95" s="11" t="s">
        <v>29</v>
      </c>
      <c r="Q95" s="11" t="s">
        <v>43</v>
      </c>
      <c r="R95" s="9" t="e">
        <f>VLOOKUP(C95,#REF!,2,FALSE)</f>
        <v>#REF!</v>
      </c>
    </row>
    <row r="96" spans="1:18" ht="33.75" x14ac:dyDescent="0.25">
      <c r="A96" s="9"/>
      <c r="B96" s="13">
        <f t="shared" ref="B96" si="90">1+B95</f>
        <v>93</v>
      </c>
      <c r="C96" s="141" t="s">
        <v>121</v>
      </c>
      <c r="D96" s="137" t="s">
        <v>352</v>
      </c>
      <c r="E96" s="139" t="s">
        <v>21</v>
      </c>
      <c r="F96" s="139" t="s">
        <v>353</v>
      </c>
      <c r="G96" s="145">
        <v>0.3</v>
      </c>
      <c r="H96" s="139" t="s">
        <v>354</v>
      </c>
      <c r="I96" s="146" t="s">
        <v>355</v>
      </c>
      <c r="J96" s="144">
        <v>7.1400000000000005E-2</v>
      </c>
      <c r="K96" s="11" t="s">
        <v>356</v>
      </c>
      <c r="L96" s="11">
        <v>1</v>
      </c>
      <c r="M96" s="11" t="s">
        <v>357</v>
      </c>
      <c r="N96" s="11" t="s">
        <v>358</v>
      </c>
      <c r="O96" s="11" t="s">
        <v>28</v>
      </c>
      <c r="P96" s="11" t="s">
        <v>29</v>
      </c>
      <c r="Q96" s="11" t="s">
        <v>43</v>
      </c>
      <c r="R96" s="9" t="e">
        <f>VLOOKUP(C96,#REF!,2,FALSE)</f>
        <v>#REF!</v>
      </c>
    </row>
    <row r="97" spans="1:18" ht="56.25" x14ac:dyDescent="0.25">
      <c r="A97" s="9"/>
      <c r="B97" s="13">
        <f t="shared" ref="B97" si="91">1+B96</f>
        <v>94</v>
      </c>
      <c r="C97" s="141"/>
      <c r="D97" s="137"/>
      <c r="E97" s="139"/>
      <c r="F97" s="139"/>
      <c r="G97" s="145"/>
      <c r="H97" s="139"/>
      <c r="I97" s="146"/>
      <c r="J97" s="144"/>
      <c r="K97" s="11" t="s">
        <v>359</v>
      </c>
      <c r="L97" s="11">
        <v>2</v>
      </c>
      <c r="M97" s="11" t="s">
        <v>360</v>
      </c>
      <c r="N97" s="11" t="s">
        <v>361</v>
      </c>
      <c r="O97" s="11" t="s">
        <v>28</v>
      </c>
      <c r="P97" s="11" t="s">
        <v>29</v>
      </c>
      <c r="Q97" s="11" t="s">
        <v>43</v>
      </c>
      <c r="R97" s="9" t="e">
        <f>VLOOKUP(C97,#REF!,2,FALSE)</f>
        <v>#REF!</v>
      </c>
    </row>
    <row r="98" spans="1:18" ht="45" x14ac:dyDescent="0.25">
      <c r="A98" s="9"/>
      <c r="B98" s="13">
        <f t="shared" ref="B98" si="92">1+B97</f>
        <v>95</v>
      </c>
      <c r="C98" s="141"/>
      <c r="D98" s="137"/>
      <c r="E98" s="139" t="s">
        <v>21</v>
      </c>
      <c r="F98" s="139" t="s">
        <v>362</v>
      </c>
      <c r="G98" s="145">
        <v>0.55000000000000004</v>
      </c>
      <c r="H98" s="139" t="s">
        <v>363</v>
      </c>
      <c r="I98" s="139" t="s">
        <v>364</v>
      </c>
      <c r="J98" s="144">
        <v>7.1400000000000005E-2</v>
      </c>
      <c r="K98" s="11" t="s">
        <v>365</v>
      </c>
      <c r="L98" s="11">
        <v>1</v>
      </c>
      <c r="M98" s="11" t="s">
        <v>366</v>
      </c>
      <c r="N98" s="11" t="s">
        <v>367</v>
      </c>
      <c r="O98" s="117" t="s">
        <v>28</v>
      </c>
      <c r="P98" s="11" t="s">
        <v>29</v>
      </c>
      <c r="Q98" s="11" t="s">
        <v>43</v>
      </c>
      <c r="R98" s="9" t="e">
        <f>VLOOKUP(C98,#REF!,2,FALSE)</f>
        <v>#REF!</v>
      </c>
    </row>
    <row r="99" spans="1:18" ht="33.75" x14ac:dyDescent="0.25">
      <c r="A99" s="9"/>
      <c r="B99" s="13">
        <f t="shared" ref="B99" si="93">1+B98</f>
        <v>96</v>
      </c>
      <c r="C99" s="141"/>
      <c r="D99" s="137"/>
      <c r="E99" s="139"/>
      <c r="F99" s="139"/>
      <c r="G99" s="145"/>
      <c r="H99" s="139"/>
      <c r="I99" s="139"/>
      <c r="J99" s="144"/>
      <c r="K99" s="11" t="s">
        <v>368</v>
      </c>
      <c r="L99" s="11">
        <v>1</v>
      </c>
      <c r="M99" s="11" t="s">
        <v>369</v>
      </c>
      <c r="N99" s="11" t="s">
        <v>370</v>
      </c>
      <c r="O99" s="117" t="s">
        <v>28</v>
      </c>
      <c r="P99" s="11" t="s">
        <v>29</v>
      </c>
      <c r="Q99" s="11" t="s">
        <v>43</v>
      </c>
      <c r="R99" s="9" t="e">
        <f>VLOOKUP(C99,#REF!,2,FALSE)</f>
        <v>#REF!</v>
      </c>
    </row>
    <row r="100" spans="1:18" ht="45" x14ac:dyDescent="0.25">
      <c r="A100" s="9"/>
      <c r="B100" s="13">
        <f t="shared" ref="B100" si="94">1+B99</f>
        <v>97</v>
      </c>
      <c r="C100" s="141"/>
      <c r="D100" s="137"/>
      <c r="E100" s="139"/>
      <c r="F100" s="139"/>
      <c r="G100" s="145"/>
      <c r="H100" s="139"/>
      <c r="I100" s="139"/>
      <c r="J100" s="144"/>
      <c r="K100" s="11" t="s">
        <v>371</v>
      </c>
      <c r="L100" s="11">
        <v>1</v>
      </c>
      <c r="M100" s="11" t="s">
        <v>372</v>
      </c>
      <c r="N100" s="11" t="s">
        <v>373</v>
      </c>
      <c r="O100" s="117" t="s">
        <v>28</v>
      </c>
      <c r="P100" s="11" t="s">
        <v>29</v>
      </c>
      <c r="Q100" s="11" t="s">
        <v>43</v>
      </c>
      <c r="R100" s="9" t="e">
        <f>VLOOKUP(C100,#REF!,2,FALSE)</f>
        <v>#REF!</v>
      </c>
    </row>
    <row r="101" spans="1:18" ht="45" x14ac:dyDescent="0.25">
      <c r="A101" s="9"/>
      <c r="B101" s="13">
        <f t="shared" ref="B101" si="95">1+B100</f>
        <v>98</v>
      </c>
      <c r="C101" s="141"/>
      <c r="D101" s="137"/>
      <c r="E101" s="139"/>
      <c r="F101" s="139"/>
      <c r="G101" s="145"/>
      <c r="H101" s="139"/>
      <c r="I101" s="139"/>
      <c r="J101" s="144"/>
      <c r="K101" s="11" t="s">
        <v>374</v>
      </c>
      <c r="L101" s="11">
        <v>1</v>
      </c>
      <c r="M101" s="11" t="s">
        <v>375</v>
      </c>
      <c r="N101" s="11" t="s">
        <v>376</v>
      </c>
      <c r="O101" s="117" t="s">
        <v>28</v>
      </c>
      <c r="P101" s="11" t="s">
        <v>29</v>
      </c>
      <c r="Q101" s="11" t="s">
        <v>43</v>
      </c>
      <c r="R101" s="9" t="e">
        <f>VLOOKUP(C101,#REF!,2,FALSE)</f>
        <v>#REF!</v>
      </c>
    </row>
    <row r="102" spans="1:18" ht="33.75" x14ac:dyDescent="0.25">
      <c r="A102" s="9"/>
      <c r="B102" s="13">
        <f t="shared" ref="B102" si="96">1+B101</f>
        <v>99</v>
      </c>
      <c r="C102" s="141" t="s">
        <v>148</v>
      </c>
      <c r="D102" s="137"/>
      <c r="E102" s="139"/>
      <c r="F102" s="139" t="s">
        <v>377</v>
      </c>
      <c r="G102" s="145">
        <v>0.3</v>
      </c>
      <c r="H102" s="139" t="s">
        <v>378</v>
      </c>
      <c r="I102" s="139" t="s">
        <v>379</v>
      </c>
      <c r="J102" s="144">
        <v>7.1400000000000005E-2</v>
      </c>
      <c r="K102" s="11" t="s">
        <v>380</v>
      </c>
      <c r="L102" s="12">
        <v>1</v>
      </c>
      <c r="M102" s="11" t="s">
        <v>381</v>
      </c>
      <c r="N102" s="11" t="s">
        <v>382</v>
      </c>
      <c r="O102" s="11" t="s">
        <v>46</v>
      </c>
      <c r="P102" s="11" t="s">
        <v>29</v>
      </c>
      <c r="Q102" s="11" t="s">
        <v>43</v>
      </c>
      <c r="R102" s="9" t="e">
        <f>VLOOKUP(C102,#REF!,2,FALSE)</f>
        <v>#REF!</v>
      </c>
    </row>
    <row r="103" spans="1:18" ht="22.5" x14ac:dyDescent="0.25">
      <c r="A103" s="9"/>
      <c r="B103" s="13">
        <f t="shared" ref="B103" si="97">1+B102</f>
        <v>100</v>
      </c>
      <c r="C103" s="141"/>
      <c r="D103" s="137"/>
      <c r="E103" s="139"/>
      <c r="F103" s="139"/>
      <c r="G103" s="145"/>
      <c r="H103" s="139"/>
      <c r="I103" s="139"/>
      <c r="J103" s="144"/>
      <c r="K103" s="11" t="s">
        <v>383</v>
      </c>
      <c r="L103" s="43">
        <v>1</v>
      </c>
      <c r="M103" s="11" t="s">
        <v>384</v>
      </c>
      <c r="N103" s="11" t="s">
        <v>385</v>
      </c>
      <c r="O103" s="11" t="s">
        <v>46</v>
      </c>
      <c r="P103" s="11" t="s">
        <v>29</v>
      </c>
      <c r="Q103" s="11" t="s">
        <v>43</v>
      </c>
      <c r="R103" s="9" t="e">
        <f>VLOOKUP(C103,#REF!,2,FALSE)</f>
        <v>#REF!</v>
      </c>
    </row>
    <row r="104" spans="1:18" ht="33.75" x14ac:dyDescent="0.25">
      <c r="B104" s="13">
        <f t="shared" ref="B104:B143" si="98">1+B103</f>
        <v>101</v>
      </c>
      <c r="C104" s="141"/>
      <c r="D104" s="137"/>
      <c r="E104" s="139"/>
      <c r="F104" s="11" t="s">
        <v>386</v>
      </c>
      <c r="G104" s="18">
        <v>0.2</v>
      </c>
      <c r="H104" s="11" t="s">
        <v>387</v>
      </c>
      <c r="I104" s="11" t="s">
        <v>388</v>
      </c>
      <c r="J104" s="97">
        <v>7.1400000000000005E-2</v>
      </c>
      <c r="K104" s="11" t="s">
        <v>389</v>
      </c>
      <c r="L104" s="11">
        <v>1</v>
      </c>
      <c r="M104" s="11" t="s">
        <v>390</v>
      </c>
      <c r="N104" s="11" t="s">
        <v>391</v>
      </c>
      <c r="O104" s="11" t="s">
        <v>28</v>
      </c>
      <c r="P104" s="11" t="s">
        <v>29</v>
      </c>
      <c r="Q104" s="11" t="s">
        <v>43</v>
      </c>
    </row>
    <row r="105" spans="1:18" ht="90" x14ac:dyDescent="0.25">
      <c r="B105" s="13">
        <f t="shared" si="98"/>
        <v>102</v>
      </c>
      <c r="C105" s="104" t="s">
        <v>121</v>
      </c>
      <c r="D105" s="137"/>
      <c r="E105" s="139"/>
      <c r="F105" s="11" t="s">
        <v>392</v>
      </c>
      <c r="G105" s="11">
        <v>4</v>
      </c>
      <c r="H105" s="11" t="s">
        <v>393</v>
      </c>
      <c r="I105" s="13" t="s">
        <v>394</v>
      </c>
      <c r="J105" s="97">
        <v>7.1400000000000005E-2</v>
      </c>
      <c r="K105" s="11" t="s">
        <v>395</v>
      </c>
      <c r="L105" s="11">
        <v>4</v>
      </c>
      <c r="M105" s="11" t="s">
        <v>396</v>
      </c>
      <c r="N105" s="11" t="s">
        <v>397</v>
      </c>
      <c r="O105" s="11" t="s">
        <v>28</v>
      </c>
      <c r="P105" s="11" t="s">
        <v>29</v>
      </c>
      <c r="Q105" s="11" t="s">
        <v>43</v>
      </c>
    </row>
    <row r="106" spans="1:18" ht="45" x14ac:dyDescent="0.25">
      <c r="B106" s="13">
        <f t="shared" si="98"/>
        <v>103</v>
      </c>
      <c r="C106" s="104" t="s">
        <v>398</v>
      </c>
      <c r="D106" s="137"/>
      <c r="E106" s="11" t="s">
        <v>212</v>
      </c>
      <c r="F106" s="11" t="s">
        <v>399</v>
      </c>
      <c r="G106" s="11">
        <v>1</v>
      </c>
      <c r="H106" s="11" t="s">
        <v>400</v>
      </c>
      <c r="I106" s="11" t="s">
        <v>401</v>
      </c>
      <c r="J106" s="97">
        <v>7.1400000000000005E-2</v>
      </c>
      <c r="K106" s="11" t="s">
        <v>402</v>
      </c>
      <c r="L106" s="11">
        <v>1</v>
      </c>
      <c r="M106" s="11" t="s">
        <v>403</v>
      </c>
      <c r="N106" s="11" t="s">
        <v>404</v>
      </c>
      <c r="O106" s="11" t="s">
        <v>28</v>
      </c>
      <c r="P106" s="11" t="s">
        <v>29</v>
      </c>
      <c r="Q106" s="11" t="s">
        <v>43</v>
      </c>
    </row>
    <row r="107" spans="1:18" ht="33.75" x14ac:dyDescent="0.25">
      <c r="B107" s="13">
        <f t="shared" si="98"/>
        <v>104</v>
      </c>
      <c r="C107" s="141" t="s">
        <v>121</v>
      </c>
      <c r="D107" s="137"/>
      <c r="E107" s="11" t="s">
        <v>21</v>
      </c>
      <c r="F107" s="11" t="s">
        <v>405</v>
      </c>
      <c r="G107" s="12">
        <v>1</v>
      </c>
      <c r="H107" s="11" t="s">
        <v>406</v>
      </c>
      <c r="I107" s="11" t="s">
        <v>407</v>
      </c>
      <c r="J107" s="97">
        <v>7.1400000000000005E-2</v>
      </c>
      <c r="K107" s="11" t="s">
        <v>408</v>
      </c>
      <c r="L107" s="11">
        <v>45</v>
      </c>
      <c r="M107" s="11" t="s">
        <v>409</v>
      </c>
      <c r="N107" s="11" t="s">
        <v>410</v>
      </c>
      <c r="O107" s="11" t="s">
        <v>28</v>
      </c>
      <c r="P107" s="11" t="s">
        <v>34</v>
      </c>
      <c r="Q107" s="11" t="s">
        <v>43</v>
      </c>
    </row>
    <row r="108" spans="1:18" ht="112.5" x14ac:dyDescent="0.25">
      <c r="B108" s="13">
        <f t="shared" si="98"/>
        <v>105</v>
      </c>
      <c r="C108" s="141"/>
      <c r="D108" s="137"/>
      <c r="E108" s="143" t="s">
        <v>411</v>
      </c>
      <c r="F108" s="124" t="s">
        <v>412</v>
      </c>
      <c r="G108" s="42">
        <v>20</v>
      </c>
      <c r="H108" s="11" t="s">
        <v>413</v>
      </c>
      <c r="I108" s="11" t="s">
        <v>414</v>
      </c>
      <c r="J108" s="97">
        <v>7.1400000000000005E-2</v>
      </c>
      <c r="K108" s="11" t="s">
        <v>415</v>
      </c>
      <c r="L108" s="45">
        <v>1</v>
      </c>
      <c r="M108" s="11" t="s">
        <v>416</v>
      </c>
      <c r="N108" s="11" t="s">
        <v>417</v>
      </c>
      <c r="O108" s="11" t="s">
        <v>28</v>
      </c>
      <c r="P108" s="11" t="s">
        <v>29</v>
      </c>
      <c r="Q108" s="11" t="s">
        <v>30</v>
      </c>
    </row>
    <row r="109" spans="1:18" ht="78.75" x14ac:dyDescent="0.25">
      <c r="B109" s="13">
        <f t="shared" si="98"/>
        <v>106</v>
      </c>
      <c r="C109" s="141"/>
      <c r="D109" s="137"/>
      <c r="E109" s="143"/>
      <c r="F109" s="11" t="s">
        <v>418</v>
      </c>
      <c r="G109" s="42">
        <v>15</v>
      </c>
      <c r="H109" s="11" t="s">
        <v>419</v>
      </c>
      <c r="I109" s="11" t="s">
        <v>420</v>
      </c>
      <c r="J109" s="97">
        <v>7.1400000000000005E-2</v>
      </c>
      <c r="K109" s="11" t="s">
        <v>421</v>
      </c>
      <c r="L109" s="44">
        <v>15</v>
      </c>
      <c r="M109" s="11" t="s">
        <v>422</v>
      </c>
      <c r="N109" s="44" t="s">
        <v>423</v>
      </c>
      <c r="O109" s="44" t="s">
        <v>28</v>
      </c>
      <c r="P109" s="44" t="s">
        <v>29</v>
      </c>
      <c r="Q109" s="44" t="s">
        <v>30</v>
      </c>
    </row>
    <row r="110" spans="1:18" ht="45" x14ac:dyDescent="0.25">
      <c r="B110" s="13">
        <f t="shared" si="98"/>
        <v>107</v>
      </c>
      <c r="C110" s="141"/>
      <c r="D110" s="137"/>
      <c r="E110" s="143"/>
      <c r="F110" s="11" t="s">
        <v>424</v>
      </c>
      <c r="G110" s="42">
        <v>5</v>
      </c>
      <c r="H110" s="11" t="s">
        <v>425</v>
      </c>
      <c r="I110" s="11" t="s">
        <v>426</v>
      </c>
      <c r="J110" s="97">
        <v>7.1400000000000005E-2</v>
      </c>
      <c r="K110" s="11" t="s">
        <v>427</v>
      </c>
      <c r="L110" s="44">
        <v>5</v>
      </c>
      <c r="M110" s="11" t="s">
        <v>428</v>
      </c>
      <c r="N110" s="44" t="s">
        <v>417</v>
      </c>
      <c r="O110" s="44" t="s">
        <v>28</v>
      </c>
      <c r="P110" s="44" t="s">
        <v>29</v>
      </c>
      <c r="Q110" s="44" t="s">
        <v>30</v>
      </c>
    </row>
    <row r="111" spans="1:18" ht="56.25" x14ac:dyDescent="0.25">
      <c r="B111" s="13">
        <f t="shared" si="98"/>
        <v>108</v>
      </c>
      <c r="C111" s="141"/>
      <c r="D111" s="137"/>
      <c r="E111" s="143"/>
      <c r="F111" s="11" t="s">
        <v>429</v>
      </c>
      <c r="G111" s="42">
        <v>1</v>
      </c>
      <c r="H111" s="11" t="s">
        <v>430</v>
      </c>
      <c r="I111" s="11" t="s">
        <v>430</v>
      </c>
      <c r="J111" s="97">
        <v>7.1400000000000005E-2</v>
      </c>
      <c r="K111" s="11" t="s">
        <v>431</v>
      </c>
      <c r="L111" s="44">
        <v>1</v>
      </c>
      <c r="M111" s="11" t="s">
        <v>432</v>
      </c>
      <c r="N111" s="44" t="s">
        <v>417</v>
      </c>
      <c r="O111" s="44" t="s">
        <v>28</v>
      </c>
      <c r="P111" s="44" t="s">
        <v>29</v>
      </c>
      <c r="Q111" s="44" t="s">
        <v>30</v>
      </c>
    </row>
    <row r="112" spans="1:18" ht="67.5" x14ac:dyDescent="0.25">
      <c r="B112" s="13">
        <f t="shared" si="98"/>
        <v>109</v>
      </c>
      <c r="C112" s="141"/>
      <c r="D112" s="137"/>
      <c r="E112" s="143"/>
      <c r="F112" s="11" t="s">
        <v>433</v>
      </c>
      <c r="G112" s="42">
        <v>1</v>
      </c>
      <c r="H112" s="11" t="s">
        <v>434</v>
      </c>
      <c r="I112" s="11" t="s">
        <v>435</v>
      </c>
      <c r="J112" s="97">
        <v>7.1400000000000005E-2</v>
      </c>
      <c r="K112" s="11" t="s">
        <v>436</v>
      </c>
      <c r="L112" s="44">
        <v>1</v>
      </c>
      <c r="M112" s="11" t="s">
        <v>437</v>
      </c>
      <c r="N112" s="44" t="s">
        <v>417</v>
      </c>
      <c r="O112" s="44" t="s">
        <v>28</v>
      </c>
      <c r="P112" s="44" t="s">
        <v>34</v>
      </c>
      <c r="Q112" s="44" t="s">
        <v>43</v>
      </c>
    </row>
    <row r="113" spans="2:17" ht="56.25" x14ac:dyDescent="0.25">
      <c r="B113" s="13">
        <f t="shared" si="98"/>
        <v>110</v>
      </c>
      <c r="C113" s="141"/>
      <c r="D113" s="137"/>
      <c r="E113" s="143"/>
      <c r="F113" s="11" t="s">
        <v>438</v>
      </c>
      <c r="G113" s="42">
        <v>10</v>
      </c>
      <c r="H113" s="11" t="s">
        <v>439</v>
      </c>
      <c r="I113" s="11" t="s">
        <v>440</v>
      </c>
      <c r="J113" s="97">
        <v>7.1400000000000005E-2</v>
      </c>
      <c r="K113" s="11" t="s">
        <v>441</v>
      </c>
      <c r="L113" s="44">
        <v>10</v>
      </c>
      <c r="M113" s="11" t="s">
        <v>442</v>
      </c>
      <c r="N113" s="44" t="s">
        <v>443</v>
      </c>
      <c r="O113" s="44" t="s">
        <v>28</v>
      </c>
      <c r="P113" s="44" t="s">
        <v>29</v>
      </c>
      <c r="Q113" s="44" t="s">
        <v>43</v>
      </c>
    </row>
    <row r="114" spans="2:17" ht="112.5" x14ac:dyDescent="0.25">
      <c r="B114" s="13">
        <f t="shared" si="98"/>
        <v>111</v>
      </c>
      <c r="C114" s="141"/>
      <c r="D114" s="137"/>
      <c r="E114" s="143"/>
      <c r="F114" s="11" t="s">
        <v>444</v>
      </c>
      <c r="G114" s="13">
        <v>1</v>
      </c>
      <c r="H114" s="13" t="s">
        <v>445</v>
      </c>
      <c r="I114" s="13" t="s">
        <v>446</v>
      </c>
      <c r="J114" s="43">
        <v>7.1400000000000005E-2</v>
      </c>
      <c r="K114" s="13" t="s">
        <v>447</v>
      </c>
      <c r="L114" s="13">
        <v>1</v>
      </c>
      <c r="M114" s="13" t="s">
        <v>448</v>
      </c>
      <c r="N114" s="13" t="s">
        <v>449</v>
      </c>
      <c r="O114" s="13" t="s">
        <v>28</v>
      </c>
      <c r="P114" s="13" t="s">
        <v>29</v>
      </c>
      <c r="Q114" s="13" t="s">
        <v>43</v>
      </c>
    </row>
    <row r="115" spans="2:17" ht="36" x14ac:dyDescent="0.25">
      <c r="B115" s="13">
        <f t="shared" si="98"/>
        <v>112</v>
      </c>
      <c r="C115" s="104" t="s">
        <v>35</v>
      </c>
      <c r="D115" s="137" t="s">
        <v>450</v>
      </c>
      <c r="E115" s="139" t="s">
        <v>21</v>
      </c>
      <c r="F115" s="11" t="s">
        <v>451</v>
      </c>
      <c r="G115" s="20">
        <v>1</v>
      </c>
      <c r="H115" s="11" t="s">
        <v>452</v>
      </c>
      <c r="I115" s="11" t="s">
        <v>453</v>
      </c>
      <c r="J115" s="12">
        <v>1</v>
      </c>
      <c r="K115" s="11" t="s">
        <v>454</v>
      </c>
      <c r="L115" s="11">
        <v>1</v>
      </c>
      <c r="M115" s="11" t="s">
        <v>455</v>
      </c>
      <c r="N115" s="11" t="s">
        <v>456</v>
      </c>
      <c r="O115" s="11" t="s">
        <v>28</v>
      </c>
      <c r="P115" s="11" t="s">
        <v>29</v>
      </c>
      <c r="Q115" s="11" t="s">
        <v>43</v>
      </c>
    </row>
    <row r="116" spans="2:17" ht="56.25" x14ac:dyDescent="0.25">
      <c r="B116" s="13">
        <f t="shared" si="98"/>
        <v>113</v>
      </c>
      <c r="C116" s="104" t="s">
        <v>19</v>
      </c>
      <c r="D116" s="137"/>
      <c r="E116" s="139"/>
      <c r="F116" s="11" t="s">
        <v>457</v>
      </c>
      <c r="G116" s="20">
        <v>1</v>
      </c>
      <c r="H116" s="11" t="s">
        <v>458</v>
      </c>
      <c r="I116" s="11" t="s">
        <v>453</v>
      </c>
      <c r="J116" s="12">
        <v>1</v>
      </c>
      <c r="K116" s="11" t="s">
        <v>459</v>
      </c>
      <c r="L116" s="11">
        <v>1</v>
      </c>
      <c r="M116" s="11" t="s">
        <v>460</v>
      </c>
      <c r="N116" s="11" t="s">
        <v>461</v>
      </c>
      <c r="O116" s="11" t="s">
        <v>28</v>
      </c>
      <c r="P116" s="11" t="s">
        <v>29</v>
      </c>
      <c r="Q116" s="11" t="s">
        <v>43</v>
      </c>
    </row>
    <row r="117" spans="2:17" ht="56.25" x14ac:dyDescent="0.25">
      <c r="B117" s="13">
        <f t="shared" si="98"/>
        <v>114</v>
      </c>
      <c r="C117" s="104" t="s">
        <v>35</v>
      </c>
      <c r="D117" s="137"/>
      <c r="E117" s="139"/>
      <c r="F117" s="11" t="s">
        <v>462</v>
      </c>
      <c r="G117" s="20">
        <v>1</v>
      </c>
      <c r="H117" s="11" t="s">
        <v>463</v>
      </c>
      <c r="I117" s="11" t="s">
        <v>453</v>
      </c>
      <c r="J117" s="12">
        <v>1</v>
      </c>
      <c r="K117" s="11" t="s">
        <v>464</v>
      </c>
      <c r="L117" s="11">
        <v>1</v>
      </c>
      <c r="M117" s="11" t="s">
        <v>465</v>
      </c>
      <c r="N117" s="11" t="s">
        <v>466</v>
      </c>
      <c r="O117" s="11" t="s">
        <v>28</v>
      </c>
      <c r="P117" s="11" t="s">
        <v>29</v>
      </c>
      <c r="Q117" s="11" t="s">
        <v>43</v>
      </c>
    </row>
    <row r="118" spans="2:17" ht="67.5" x14ac:dyDescent="0.25">
      <c r="B118" s="13">
        <f t="shared" si="98"/>
        <v>115</v>
      </c>
      <c r="C118" s="141" t="s">
        <v>19</v>
      </c>
      <c r="D118" s="137"/>
      <c r="E118" s="139"/>
      <c r="F118" s="11" t="s">
        <v>467</v>
      </c>
      <c r="G118" s="21">
        <v>1</v>
      </c>
      <c r="H118" s="11" t="s">
        <v>468</v>
      </c>
      <c r="I118" s="11" t="s">
        <v>469</v>
      </c>
      <c r="J118" s="12">
        <v>1</v>
      </c>
      <c r="K118" s="11" t="s">
        <v>470</v>
      </c>
      <c r="L118" s="11" t="s">
        <v>471</v>
      </c>
      <c r="M118" s="11" t="s">
        <v>472</v>
      </c>
      <c r="N118" s="11" t="s">
        <v>473</v>
      </c>
      <c r="O118" s="11" t="s">
        <v>28</v>
      </c>
      <c r="P118" s="11" t="s">
        <v>29</v>
      </c>
      <c r="Q118" s="11" t="s">
        <v>43</v>
      </c>
    </row>
    <row r="119" spans="2:17" ht="45" x14ac:dyDescent="0.25">
      <c r="B119" s="13">
        <f t="shared" si="98"/>
        <v>116</v>
      </c>
      <c r="C119" s="141"/>
      <c r="D119" s="137"/>
      <c r="E119" s="139"/>
      <c r="F119" s="11" t="s">
        <v>474</v>
      </c>
      <c r="G119" s="20">
        <v>1</v>
      </c>
      <c r="H119" s="11" t="s">
        <v>475</v>
      </c>
      <c r="I119" s="11" t="s">
        <v>453</v>
      </c>
      <c r="J119" s="12">
        <v>1</v>
      </c>
      <c r="K119" s="11" t="s">
        <v>476</v>
      </c>
      <c r="L119" s="11">
        <v>1</v>
      </c>
      <c r="M119" s="11" t="s">
        <v>477</v>
      </c>
      <c r="N119" s="11" t="s">
        <v>478</v>
      </c>
      <c r="O119" s="11" t="s">
        <v>28</v>
      </c>
      <c r="P119" s="11" t="s">
        <v>29</v>
      </c>
      <c r="Q119" s="11" t="s">
        <v>43</v>
      </c>
    </row>
    <row r="120" spans="2:17" ht="45" x14ac:dyDescent="0.25">
      <c r="B120" s="13">
        <f t="shared" si="98"/>
        <v>117</v>
      </c>
      <c r="C120" s="141"/>
      <c r="D120" s="137"/>
      <c r="E120" s="139"/>
      <c r="F120" s="11" t="s">
        <v>479</v>
      </c>
      <c r="G120" s="20">
        <v>1</v>
      </c>
      <c r="H120" s="11" t="s">
        <v>480</v>
      </c>
      <c r="I120" s="11" t="s">
        <v>453</v>
      </c>
      <c r="J120" s="12">
        <v>1</v>
      </c>
      <c r="K120" s="11" t="s">
        <v>481</v>
      </c>
      <c r="L120" s="11">
        <v>1</v>
      </c>
      <c r="M120" s="11" t="s">
        <v>482</v>
      </c>
      <c r="N120" s="11" t="s">
        <v>483</v>
      </c>
      <c r="O120" s="11" t="s">
        <v>28</v>
      </c>
      <c r="P120" s="11" t="s">
        <v>29</v>
      </c>
      <c r="Q120" s="11" t="s">
        <v>43</v>
      </c>
    </row>
    <row r="121" spans="2:17" ht="101.25" x14ac:dyDescent="0.25">
      <c r="B121" s="13">
        <f t="shared" si="98"/>
        <v>118</v>
      </c>
      <c r="C121" s="104" t="s">
        <v>35</v>
      </c>
      <c r="D121" s="137"/>
      <c r="E121" s="139"/>
      <c r="F121" s="11" t="s">
        <v>484</v>
      </c>
      <c r="G121" s="20">
        <v>1</v>
      </c>
      <c r="H121" s="11" t="s">
        <v>485</v>
      </c>
      <c r="I121" s="11" t="s">
        <v>453</v>
      </c>
      <c r="J121" s="12">
        <v>1</v>
      </c>
      <c r="K121" s="11" t="s">
        <v>486</v>
      </c>
      <c r="L121" s="11">
        <v>1</v>
      </c>
      <c r="M121" s="11" t="s">
        <v>487</v>
      </c>
      <c r="N121" s="11" t="s">
        <v>483</v>
      </c>
      <c r="O121" s="11" t="s">
        <v>28</v>
      </c>
      <c r="P121" s="11" t="s">
        <v>29</v>
      </c>
      <c r="Q121" s="11" t="s">
        <v>43</v>
      </c>
    </row>
    <row r="122" spans="2:17" ht="45" x14ac:dyDescent="0.25">
      <c r="B122" s="13">
        <f t="shared" si="98"/>
        <v>119</v>
      </c>
      <c r="C122" s="141" t="s">
        <v>19</v>
      </c>
      <c r="D122" s="137"/>
      <c r="E122" s="139"/>
      <c r="F122" s="11" t="s">
        <v>488</v>
      </c>
      <c r="G122" s="20">
        <v>1</v>
      </c>
      <c r="H122" s="11" t="s">
        <v>489</v>
      </c>
      <c r="I122" s="11" t="s">
        <v>453</v>
      </c>
      <c r="J122" s="12">
        <v>1</v>
      </c>
      <c r="K122" s="11" t="s">
        <v>490</v>
      </c>
      <c r="L122" s="11">
        <v>1</v>
      </c>
      <c r="M122" s="11" t="s">
        <v>491</v>
      </c>
      <c r="N122" s="11" t="s">
        <v>483</v>
      </c>
      <c r="O122" s="11" t="s">
        <v>28</v>
      </c>
      <c r="P122" s="11" t="s">
        <v>29</v>
      </c>
      <c r="Q122" s="11" t="s">
        <v>43</v>
      </c>
    </row>
    <row r="123" spans="2:17" ht="45" x14ac:dyDescent="0.25">
      <c r="B123" s="13">
        <f t="shared" si="98"/>
        <v>120</v>
      </c>
      <c r="C123" s="141"/>
      <c r="D123" s="137"/>
      <c r="E123" s="139"/>
      <c r="F123" s="11" t="s">
        <v>492</v>
      </c>
      <c r="G123" s="20">
        <v>1</v>
      </c>
      <c r="H123" s="11" t="s">
        <v>493</v>
      </c>
      <c r="I123" s="11" t="s">
        <v>453</v>
      </c>
      <c r="J123" s="12">
        <v>1</v>
      </c>
      <c r="K123" s="11" t="s">
        <v>494</v>
      </c>
      <c r="L123" s="11">
        <v>4</v>
      </c>
      <c r="M123" s="11" t="s">
        <v>495</v>
      </c>
      <c r="N123" s="11" t="s">
        <v>496</v>
      </c>
      <c r="O123" s="11" t="s">
        <v>28</v>
      </c>
      <c r="P123" s="11" t="s">
        <v>29</v>
      </c>
      <c r="Q123" s="11" t="s">
        <v>43</v>
      </c>
    </row>
    <row r="124" spans="2:17" ht="56.25" x14ac:dyDescent="0.25">
      <c r="B124" s="13">
        <f t="shared" si="98"/>
        <v>121</v>
      </c>
      <c r="C124" s="141"/>
      <c r="D124" s="137"/>
      <c r="E124" s="139"/>
      <c r="F124" s="11" t="s">
        <v>497</v>
      </c>
      <c r="G124" s="20">
        <v>1</v>
      </c>
      <c r="H124" s="11" t="s">
        <v>498</v>
      </c>
      <c r="I124" s="11" t="s">
        <v>453</v>
      </c>
      <c r="J124" s="12">
        <v>1</v>
      </c>
      <c r="K124" s="11" t="s">
        <v>498</v>
      </c>
      <c r="L124" s="11" t="s">
        <v>471</v>
      </c>
      <c r="M124" s="11" t="s">
        <v>499</v>
      </c>
      <c r="N124" s="11" t="s">
        <v>500</v>
      </c>
      <c r="O124" s="11" t="s">
        <v>28</v>
      </c>
      <c r="P124" s="11" t="s">
        <v>29</v>
      </c>
      <c r="Q124" s="11" t="s">
        <v>43</v>
      </c>
    </row>
    <row r="125" spans="2:17" ht="45" x14ac:dyDescent="0.25">
      <c r="B125" s="13">
        <f t="shared" si="98"/>
        <v>122</v>
      </c>
      <c r="C125" s="141"/>
      <c r="D125" s="137"/>
      <c r="E125" s="139"/>
      <c r="F125" s="11" t="s">
        <v>501</v>
      </c>
      <c r="G125" s="20">
        <v>1</v>
      </c>
      <c r="H125" s="11" t="s">
        <v>502</v>
      </c>
      <c r="I125" s="11" t="s">
        <v>453</v>
      </c>
      <c r="J125" s="12">
        <v>1</v>
      </c>
      <c r="K125" s="11" t="s">
        <v>503</v>
      </c>
      <c r="L125" s="11">
        <v>2</v>
      </c>
      <c r="M125" s="11" t="s">
        <v>504</v>
      </c>
      <c r="N125" s="11" t="s">
        <v>505</v>
      </c>
      <c r="O125" s="11" t="s">
        <v>28</v>
      </c>
      <c r="P125" s="11" t="s">
        <v>29</v>
      </c>
      <c r="Q125" s="11" t="s">
        <v>43</v>
      </c>
    </row>
    <row r="126" spans="2:17" ht="56.25" x14ac:dyDescent="0.25">
      <c r="B126" s="13">
        <f t="shared" si="98"/>
        <v>123</v>
      </c>
      <c r="C126" s="104" t="s">
        <v>35</v>
      </c>
      <c r="D126" s="137"/>
      <c r="E126" s="139"/>
      <c r="F126" s="11" t="s">
        <v>506</v>
      </c>
      <c r="G126" s="20">
        <v>1</v>
      </c>
      <c r="H126" s="11" t="s">
        <v>507</v>
      </c>
      <c r="I126" s="11" t="s">
        <v>453</v>
      </c>
      <c r="J126" s="12">
        <v>1</v>
      </c>
      <c r="K126" s="11" t="s">
        <v>508</v>
      </c>
      <c r="L126" s="11">
        <v>2</v>
      </c>
      <c r="M126" s="11" t="s">
        <v>509</v>
      </c>
      <c r="N126" s="11" t="s">
        <v>510</v>
      </c>
      <c r="O126" s="11" t="s">
        <v>28</v>
      </c>
      <c r="P126" s="11" t="s">
        <v>29</v>
      </c>
      <c r="Q126" s="11" t="s">
        <v>43</v>
      </c>
    </row>
    <row r="127" spans="2:17" ht="39.75" customHeight="1" x14ac:dyDescent="0.25">
      <c r="B127" s="13">
        <f t="shared" si="98"/>
        <v>124</v>
      </c>
      <c r="C127" s="141" t="s">
        <v>19</v>
      </c>
      <c r="D127" s="137"/>
      <c r="E127" s="139"/>
      <c r="F127" s="11" t="s">
        <v>511</v>
      </c>
      <c r="G127" s="20">
        <v>1</v>
      </c>
      <c r="H127" s="11" t="s">
        <v>512</v>
      </c>
      <c r="I127" s="11" t="s">
        <v>453</v>
      </c>
      <c r="J127" s="12">
        <v>1</v>
      </c>
      <c r="K127" s="11" t="s">
        <v>512</v>
      </c>
      <c r="L127" s="11">
        <v>6</v>
      </c>
      <c r="M127" s="11" t="s">
        <v>513</v>
      </c>
      <c r="N127" s="11" t="s">
        <v>514</v>
      </c>
      <c r="O127" s="11" t="s">
        <v>28</v>
      </c>
      <c r="P127" s="11" t="s">
        <v>29</v>
      </c>
      <c r="Q127" s="11" t="s">
        <v>43</v>
      </c>
    </row>
    <row r="128" spans="2:17" ht="45" x14ac:dyDescent="0.25">
      <c r="B128" s="13">
        <f t="shared" si="98"/>
        <v>125</v>
      </c>
      <c r="C128" s="141"/>
      <c r="D128" s="137"/>
      <c r="E128" s="139"/>
      <c r="F128" s="11" t="s">
        <v>515</v>
      </c>
      <c r="G128" s="20">
        <v>1</v>
      </c>
      <c r="H128" s="11" t="s">
        <v>516</v>
      </c>
      <c r="I128" s="11" t="s">
        <v>453</v>
      </c>
      <c r="J128" s="12">
        <v>1</v>
      </c>
      <c r="K128" s="39" t="s">
        <v>517</v>
      </c>
      <c r="L128" s="11">
        <v>1</v>
      </c>
      <c r="M128" s="11" t="s">
        <v>518</v>
      </c>
      <c r="N128" s="11" t="s">
        <v>519</v>
      </c>
      <c r="O128" s="11" t="s">
        <v>28</v>
      </c>
      <c r="P128" s="11" t="s">
        <v>29</v>
      </c>
      <c r="Q128" s="11" t="s">
        <v>43</v>
      </c>
    </row>
    <row r="129" spans="2:17" ht="45" x14ac:dyDescent="0.25">
      <c r="B129" s="13">
        <f t="shared" si="98"/>
        <v>126</v>
      </c>
      <c r="C129" s="141"/>
      <c r="D129" s="137"/>
      <c r="E129" s="139"/>
      <c r="F129" s="11" t="s">
        <v>520</v>
      </c>
      <c r="G129" s="20">
        <v>1</v>
      </c>
      <c r="H129" s="11" t="s">
        <v>521</v>
      </c>
      <c r="I129" s="11" t="s">
        <v>453</v>
      </c>
      <c r="J129" s="12">
        <v>1</v>
      </c>
      <c r="K129" s="39" t="s">
        <v>522</v>
      </c>
      <c r="L129" s="11">
        <v>1</v>
      </c>
      <c r="M129" s="11" t="s">
        <v>523</v>
      </c>
      <c r="N129" s="11" t="s">
        <v>519</v>
      </c>
      <c r="O129" s="11" t="s">
        <v>28</v>
      </c>
      <c r="P129" s="11" t="s">
        <v>29</v>
      </c>
      <c r="Q129" s="11" t="s">
        <v>43</v>
      </c>
    </row>
    <row r="130" spans="2:17" ht="45" x14ac:dyDescent="0.25">
      <c r="B130" s="13">
        <f t="shared" si="98"/>
        <v>127</v>
      </c>
      <c r="C130" s="142"/>
      <c r="D130" s="138"/>
      <c r="E130" s="140"/>
      <c r="F130" s="14" t="s">
        <v>524</v>
      </c>
      <c r="G130" s="46">
        <v>1</v>
      </c>
      <c r="H130" s="14" t="s">
        <v>525</v>
      </c>
      <c r="I130" s="14" t="s">
        <v>453</v>
      </c>
      <c r="J130" s="47">
        <v>1</v>
      </c>
      <c r="K130" s="14" t="s">
        <v>526</v>
      </c>
      <c r="L130" s="14">
        <v>2</v>
      </c>
      <c r="M130" s="14" t="s">
        <v>527</v>
      </c>
      <c r="N130" s="14" t="s">
        <v>528</v>
      </c>
      <c r="O130" s="14" t="s">
        <v>28</v>
      </c>
      <c r="P130" s="14" t="s">
        <v>29</v>
      </c>
      <c r="Q130" s="14" t="s">
        <v>43</v>
      </c>
    </row>
    <row r="131" spans="2:17" ht="45" x14ac:dyDescent="0.25">
      <c r="B131" s="13">
        <f t="shared" si="98"/>
        <v>128</v>
      </c>
      <c r="C131" s="142" t="s">
        <v>148</v>
      </c>
      <c r="D131" s="172" t="s">
        <v>529</v>
      </c>
      <c r="E131" s="140" t="s">
        <v>149</v>
      </c>
      <c r="F131" s="139" t="s">
        <v>530</v>
      </c>
      <c r="G131" s="145">
        <v>1</v>
      </c>
      <c r="H131" s="168" t="s">
        <v>531</v>
      </c>
      <c r="I131" s="169" t="s">
        <v>532</v>
      </c>
      <c r="J131" s="145">
        <v>0.05</v>
      </c>
      <c r="K131" s="11" t="s">
        <v>533</v>
      </c>
      <c r="L131" s="11">
        <v>8</v>
      </c>
      <c r="M131" s="11" t="s">
        <v>534</v>
      </c>
      <c r="N131" s="11" t="s">
        <v>535</v>
      </c>
      <c r="O131" s="11" t="s">
        <v>28</v>
      </c>
      <c r="P131" s="11" t="s">
        <v>29</v>
      </c>
      <c r="Q131" s="11" t="s">
        <v>43</v>
      </c>
    </row>
    <row r="132" spans="2:17" ht="90" x14ac:dyDescent="0.25">
      <c r="B132" s="13">
        <f t="shared" si="98"/>
        <v>129</v>
      </c>
      <c r="C132" s="170"/>
      <c r="D132" s="173"/>
      <c r="E132" s="175"/>
      <c r="F132" s="139"/>
      <c r="G132" s="145"/>
      <c r="H132" s="169"/>
      <c r="I132" s="169"/>
      <c r="J132" s="145"/>
      <c r="K132" s="11" t="s">
        <v>536</v>
      </c>
      <c r="L132" s="11">
        <v>2</v>
      </c>
      <c r="M132" s="11" t="s">
        <v>537</v>
      </c>
      <c r="N132" s="11" t="s">
        <v>538</v>
      </c>
      <c r="O132" s="11" t="s">
        <v>28</v>
      </c>
      <c r="P132" s="11" t="s">
        <v>29</v>
      </c>
      <c r="Q132" s="11" t="s">
        <v>43</v>
      </c>
    </row>
    <row r="133" spans="2:17" ht="78.75" x14ac:dyDescent="0.25">
      <c r="B133" s="13">
        <f t="shared" si="98"/>
        <v>130</v>
      </c>
      <c r="C133" s="170"/>
      <c r="D133" s="173"/>
      <c r="E133" s="175"/>
      <c r="F133" s="139"/>
      <c r="G133" s="145"/>
      <c r="H133" s="169"/>
      <c r="I133" s="169"/>
      <c r="J133" s="145"/>
      <c r="K133" s="11" t="s">
        <v>539</v>
      </c>
      <c r="L133" s="11">
        <v>3</v>
      </c>
      <c r="M133" s="11" t="s">
        <v>540</v>
      </c>
      <c r="N133" s="11" t="s">
        <v>538</v>
      </c>
      <c r="O133" s="11" t="s">
        <v>28</v>
      </c>
      <c r="P133" s="11" t="s">
        <v>29</v>
      </c>
      <c r="Q133" s="11" t="s">
        <v>43</v>
      </c>
    </row>
    <row r="134" spans="2:17" ht="67.5" x14ac:dyDescent="0.25">
      <c r="B134" s="13">
        <f t="shared" si="98"/>
        <v>131</v>
      </c>
      <c r="C134" s="170"/>
      <c r="D134" s="173"/>
      <c r="E134" s="175"/>
      <c r="F134" s="139"/>
      <c r="G134" s="145"/>
      <c r="H134" s="169"/>
      <c r="I134" s="169"/>
      <c r="J134" s="145"/>
      <c r="K134" s="11" t="s">
        <v>541</v>
      </c>
      <c r="L134" s="11">
        <v>2</v>
      </c>
      <c r="M134" s="11" t="s">
        <v>542</v>
      </c>
      <c r="N134" s="11" t="s">
        <v>543</v>
      </c>
      <c r="O134" s="11" t="s">
        <v>28</v>
      </c>
      <c r="P134" s="11" t="s">
        <v>29</v>
      </c>
      <c r="Q134" s="11" t="s">
        <v>43</v>
      </c>
    </row>
    <row r="135" spans="2:17" ht="45" x14ac:dyDescent="0.25">
      <c r="B135" s="13">
        <f t="shared" si="98"/>
        <v>132</v>
      </c>
      <c r="C135" s="170"/>
      <c r="D135" s="173"/>
      <c r="E135" s="175"/>
      <c r="F135" s="140" t="s">
        <v>544</v>
      </c>
      <c r="G135" s="12">
        <v>1</v>
      </c>
      <c r="H135" s="11" t="s">
        <v>545</v>
      </c>
      <c r="I135" s="11" t="s">
        <v>546</v>
      </c>
      <c r="J135" s="18">
        <v>0.1</v>
      </c>
      <c r="K135" s="11" t="s">
        <v>547</v>
      </c>
      <c r="L135" s="11">
        <v>30</v>
      </c>
      <c r="M135" s="11" t="s">
        <v>546</v>
      </c>
      <c r="N135" s="11" t="s">
        <v>548</v>
      </c>
      <c r="O135" s="11" t="s">
        <v>28</v>
      </c>
      <c r="P135" s="11" t="s">
        <v>29</v>
      </c>
      <c r="Q135" s="11" t="s">
        <v>43</v>
      </c>
    </row>
    <row r="136" spans="2:17" ht="45" x14ac:dyDescent="0.25">
      <c r="B136" s="13">
        <f t="shared" si="98"/>
        <v>133</v>
      </c>
      <c r="C136" s="170"/>
      <c r="D136" s="173"/>
      <c r="E136" s="175"/>
      <c r="F136" s="176"/>
      <c r="G136" s="12">
        <v>1</v>
      </c>
      <c r="H136" s="11" t="s">
        <v>549</v>
      </c>
      <c r="I136" s="11" t="s">
        <v>550</v>
      </c>
      <c r="J136" s="18">
        <v>0.1</v>
      </c>
      <c r="K136" s="11" t="s">
        <v>551</v>
      </c>
      <c r="L136" s="11">
        <v>60</v>
      </c>
      <c r="M136" s="11" t="s">
        <v>552</v>
      </c>
      <c r="N136" s="11" t="s">
        <v>553</v>
      </c>
      <c r="O136" s="11" t="s">
        <v>28</v>
      </c>
      <c r="P136" s="11" t="s">
        <v>29</v>
      </c>
      <c r="Q136" s="11" t="s">
        <v>43</v>
      </c>
    </row>
    <row r="137" spans="2:17" ht="33.75" x14ac:dyDescent="0.25">
      <c r="B137" s="13">
        <f t="shared" si="98"/>
        <v>134</v>
      </c>
      <c r="C137" s="170"/>
      <c r="D137" s="173"/>
      <c r="E137" s="175"/>
      <c r="F137" s="139" t="s">
        <v>554</v>
      </c>
      <c r="G137" s="12">
        <v>1</v>
      </c>
      <c r="H137" s="11" t="s">
        <v>555</v>
      </c>
      <c r="I137" s="11" t="s">
        <v>556</v>
      </c>
      <c r="J137" s="18">
        <v>0.15</v>
      </c>
      <c r="K137" s="11" t="s">
        <v>557</v>
      </c>
      <c r="L137" s="11">
        <v>15000</v>
      </c>
      <c r="M137" s="11" t="s">
        <v>556</v>
      </c>
      <c r="N137" s="11" t="s">
        <v>556</v>
      </c>
      <c r="O137" s="11" t="s">
        <v>28</v>
      </c>
      <c r="P137" s="11" t="s">
        <v>29</v>
      </c>
      <c r="Q137" s="11" t="s">
        <v>43</v>
      </c>
    </row>
    <row r="138" spans="2:17" ht="33.75" x14ac:dyDescent="0.25">
      <c r="B138" s="13">
        <f t="shared" si="98"/>
        <v>135</v>
      </c>
      <c r="C138" s="170"/>
      <c r="D138" s="173"/>
      <c r="E138" s="175"/>
      <c r="F138" s="139"/>
      <c r="G138" s="12">
        <v>1</v>
      </c>
      <c r="H138" s="11" t="s">
        <v>558</v>
      </c>
      <c r="I138" s="11" t="s">
        <v>559</v>
      </c>
      <c r="J138" s="18">
        <v>0.15</v>
      </c>
      <c r="K138" s="11" t="s">
        <v>560</v>
      </c>
      <c r="L138" s="11">
        <v>8966</v>
      </c>
      <c r="M138" s="11" t="s">
        <v>558</v>
      </c>
      <c r="N138" s="11" t="s">
        <v>558</v>
      </c>
      <c r="O138" s="11" t="s">
        <v>28</v>
      </c>
      <c r="P138" s="11" t="s">
        <v>29</v>
      </c>
      <c r="Q138" s="11" t="s">
        <v>43</v>
      </c>
    </row>
    <row r="139" spans="2:17" ht="33.75" x14ac:dyDescent="0.25">
      <c r="B139" s="13">
        <f t="shared" si="98"/>
        <v>136</v>
      </c>
      <c r="C139" s="170"/>
      <c r="D139" s="173"/>
      <c r="E139" s="175"/>
      <c r="F139" s="139" t="s">
        <v>561</v>
      </c>
      <c r="G139" s="12">
        <v>1</v>
      </c>
      <c r="H139" s="11" t="s">
        <v>562</v>
      </c>
      <c r="I139" s="11" t="s">
        <v>563</v>
      </c>
      <c r="J139" s="18">
        <v>0.1</v>
      </c>
      <c r="K139" s="11" t="s">
        <v>564</v>
      </c>
      <c r="L139" s="11">
        <v>40000</v>
      </c>
      <c r="M139" s="11" t="s">
        <v>565</v>
      </c>
      <c r="N139" s="11" t="s">
        <v>565</v>
      </c>
      <c r="O139" s="11" t="s">
        <v>28</v>
      </c>
      <c r="P139" s="11" t="s">
        <v>29</v>
      </c>
      <c r="Q139" s="11" t="s">
        <v>43</v>
      </c>
    </row>
    <row r="140" spans="2:17" ht="33.75" x14ac:dyDescent="0.25">
      <c r="B140" s="13">
        <f t="shared" si="98"/>
        <v>137</v>
      </c>
      <c r="C140" s="170"/>
      <c r="D140" s="173"/>
      <c r="E140" s="175"/>
      <c r="F140" s="139"/>
      <c r="G140" s="48">
        <v>1</v>
      </c>
      <c r="H140" s="49" t="s">
        <v>566</v>
      </c>
      <c r="I140" s="49" t="s">
        <v>567</v>
      </c>
      <c r="J140" s="18">
        <v>0.1</v>
      </c>
      <c r="K140" s="11" t="s">
        <v>568</v>
      </c>
      <c r="L140" s="96">
        <v>1</v>
      </c>
      <c r="M140" s="11" t="s">
        <v>569</v>
      </c>
      <c r="N140" s="11" t="s">
        <v>567</v>
      </c>
      <c r="O140" s="11" t="s">
        <v>46</v>
      </c>
      <c r="P140" s="11" t="s">
        <v>29</v>
      </c>
      <c r="Q140" s="11" t="s">
        <v>43</v>
      </c>
    </row>
    <row r="141" spans="2:17" ht="45" x14ac:dyDescent="0.25">
      <c r="B141" s="13">
        <f t="shared" si="98"/>
        <v>138</v>
      </c>
      <c r="C141" s="170"/>
      <c r="D141" s="173"/>
      <c r="E141" s="175"/>
      <c r="F141" s="139" t="s">
        <v>570</v>
      </c>
      <c r="G141" s="154">
        <v>1</v>
      </c>
      <c r="H141" s="139" t="s">
        <v>571</v>
      </c>
      <c r="I141" s="139" t="s">
        <v>572</v>
      </c>
      <c r="J141" s="145">
        <v>0.1</v>
      </c>
      <c r="K141" s="11" t="s">
        <v>573</v>
      </c>
      <c r="L141" s="11">
        <v>70</v>
      </c>
      <c r="M141" s="11" t="s">
        <v>574</v>
      </c>
      <c r="N141" s="11" t="s">
        <v>575</v>
      </c>
      <c r="O141" s="11" t="s">
        <v>28</v>
      </c>
      <c r="P141" s="11" t="s">
        <v>29</v>
      </c>
      <c r="Q141" s="11" t="s">
        <v>43</v>
      </c>
    </row>
    <row r="142" spans="2:17" ht="45" x14ac:dyDescent="0.25">
      <c r="B142" s="13">
        <f t="shared" si="98"/>
        <v>139</v>
      </c>
      <c r="C142" s="170"/>
      <c r="D142" s="173"/>
      <c r="E142" s="175"/>
      <c r="F142" s="139"/>
      <c r="G142" s="154"/>
      <c r="H142" s="139"/>
      <c r="I142" s="140"/>
      <c r="J142" s="145"/>
      <c r="K142" s="11" t="s">
        <v>576</v>
      </c>
      <c r="L142" s="11">
        <v>50</v>
      </c>
      <c r="M142" s="11" t="s">
        <v>577</v>
      </c>
      <c r="N142" s="11" t="s">
        <v>578</v>
      </c>
      <c r="O142" s="11" t="s">
        <v>28</v>
      </c>
      <c r="P142" s="11" t="s">
        <v>29</v>
      </c>
      <c r="Q142" s="11" t="s">
        <v>43</v>
      </c>
    </row>
    <row r="143" spans="2:17" ht="45" x14ac:dyDescent="0.25">
      <c r="B143" s="13">
        <f t="shared" si="98"/>
        <v>140</v>
      </c>
      <c r="C143" s="171"/>
      <c r="D143" s="174"/>
      <c r="E143" s="176"/>
      <c r="F143" s="11" t="s">
        <v>579</v>
      </c>
      <c r="G143" s="12">
        <v>1</v>
      </c>
      <c r="H143" s="110" t="s">
        <v>580</v>
      </c>
      <c r="I143" s="109" t="s">
        <v>581</v>
      </c>
      <c r="J143" s="111">
        <v>0.05</v>
      </c>
      <c r="K143" s="11" t="s">
        <v>582</v>
      </c>
      <c r="L143" s="11">
        <v>5</v>
      </c>
      <c r="M143" s="11" t="s">
        <v>583</v>
      </c>
      <c r="N143" s="11" t="s">
        <v>584</v>
      </c>
      <c r="O143" s="11" t="s">
        <v>28</v>
      </c>
      <c r="P143" s="11" t="s">
        <v>29</v>
      </c>
      <c r="Q143" s="11" t="s">
        <v>43</v>
      </c>
    </row>
  </sheetData>
  <sheetProtection selectLockedCells="1"/>
  <mergeCells count="208">
    <mergeCell ref="F141:F142"/>
    <mergeCell ref="G141:G142"/>
    <mergeCell ref="H141:H142"/>
    <mergeCell ref="I141:I142"/>
    <mergeCell ref="J131:J134"/>
    <mergeCell ref="F137:F138"/>
    <mergeCell ref="F139:F140"/>
    <mergeCell ref="J141:J142"/>
    <mergeCell ref="C131:C143"/>
    <mergeCell ref="D131:D143"/>
    <mergeCell ref="E131:E143"/>
    <mergeCell ref="F135:F136"/>
    <mergeCell ref="B2:E2"/>
    <mergeCell ref="F4:F5"/>
    <mergeCell ref="G4:G5"/>
    <mergeCell ref="H4:H5"/>
    <mergeCell ref="I4:I5"/>
    <mergeCell ref="C4:C5"/>
    <mergeCell ref="F131:F134"/>
    <mergeCell ref="G131:G134"/>
    <mergeCell ref="H131:H134"/>
    <mergeCell ref="I131:I134"/>
    <mergeCell ref="F6:F10"/>
    <mergeCell ref="G6:G10"/>
    <mergeCell ref="H6:H10"/>
    <mergeCell ref="I6:I10"/>
    <mergeCell ref="F11:F14"/>
    <mergeCell ref="G11:G14"/>
    <mergeCell ref="H11:H14"/>
    <mergeCell ref="I11:I14"/>
    <mergeCell ref="G30:G32"/>
    <mergeCell ref="H30:H32"/>
    <mergeCell ref="I30:I32"/>
    <mergeCell ref="G33:G35"/>
    <mergeCell ref="H33:H34"/>
    <mergeCell ref="I33:I34"/>
    <mergeCell ref="K2:Q2"/>
    <mergeCell ref="F2:J2"/>
    <mergeCell ref="F26:F27"/>
    <mergeCell ref="G26:G27"/>
    <mergeCell ref="H26:H27"/>
    <mergeCell ref="I26:I27"/>
    <mergeCell ref="F15:F17"/>
    <mergeCell ref="G15:G17"/>
    <mergeCell ref="H15:H17"/>
    <mergeCell ref="I15:I17"/>
    <mergeCell ref="F18:F21"/>
    <mergeCell ref="G18:G21"/>
    <mergeCell ref="H18:H21"/>
    <mergeCell ref="I18:I21"/>
    <mergeCell ref="J30:J32"/>
    <mergeCell ref="J33:J35"/>
    <mergeCell ref="J36:J39"/>
    <mergeCell ref="J40:J43"/>
    <mergeCell ref="J44:J45"/>
    <mergeCell ref="J49:J52"/>
    <mergeCell ref="J53:J54"/>
    <mergeCell ref="J55:J56"/>
    <mergeCell ref="C6:C17"/>
    <mergeCell ref="C18:C28"/>
    <mergeCell ref="E4:E29"/>
    <mergeCell ref="J18:J21"/>
    <mergeCell ref="J22:J25"/>
    <mergeCell ref="J26:J27"/>
    <mergeCell ref="J28:J29"/>
    <mergeCell ref="J4:J5"/>
    <mergeCell ref="J6:J10"/>
    <mergeCell ref="J11:J14"/>
    <mergeCell ref="J15:J17"/>
    <mergeCell ref="D4:D29"/>
    <mergeCell ref="F22:F25"/>
    <mergeCell ref="G22:G25"/>
    <mergeCell ref="H22:H25"/>
    <mergeCell ref="I22:I25"/>
    <mergeCell ref="D30:D56"/>
    <mergeCell ref="C30:C35"/>
    <mergeCell ref="C36:C56"/>
    <mergeCell ref="E30:E35"/>
    <mergeCell ref="F30:F32"/>
    <mergeCell ref="F33:F35"/>
    <mergeCell ref="E36:E48"/>
    <mergeCell ref="F36:F39"/>
    <mergeCell ref="F40:F43"/>
    <mergeCell ref="F44:F45"/>
    <mergeCell ref="F46:F47"/>
    <mergeCell ref="F49:F51"/>
    <mergeCell ref="E49:E56"/>
    <mergeCell ref="H40:H43"/>
    <mergeCell ref="G40:G43"/>
    <mergeCell ref="I40:I43"/>
    <mergeCell ref="H36:H39"/>
    <mergeCell ref="G36:G39"/>
    <mergeCell ref="I36:I39"/>
    <mergeCell ref="G46:G47"/>
    <mergeCell ref="I46:I47"/>
    <mergeCell ref="H46:H47"/>
    <mergeCell ref="H44:H45"/>
    <mergeCell ref="I44:I45"/>
    <mergeCell ref="G44:G45"/>
    <mergeCell ref="F68:F69"/>
    <mergeCell ref="G68:G69"/>
    <mergeCell ref="H68:H69"/>
    <mergeCell ref="I68:I69"/>
    <mergeCell ref="F70:F71"/>
    <mergeCell ref="G70:G71"/>
    <mergeCell ref="H70:H71"/>
    <mergeCell ref="H49:H51"/>
    <mergeCell ref="I49:I51"/>
    <mergeCell ref="F57:F67"/>
    <mergeCell ref="G57:G62"/>
    <mergeCell ref="H57:H58"/>
    <mergeCell ref="I57:I58"/>
    <mergeCell ref="H59:H62"/>
    <mergeCell ref="I59:I62"/>
    <mergeCell ref="G63:G65"/>
    <mergeCell ref="H64:H65"/>
    <mergeCell ref="I64:I65"/>
    <mergeCell ref="G66:G67"/>
    <mergeCell ref="H66:H67"/>
    <mergeCell ref="I66:I67"/>
    <mergeCell ref="G49:G51"/>
    <mergeCell ref="G81:G82"/>
    <mergeCell ref="H81:H82"/>
    <mergeCell ref="I81:I82"/>
    <mergeCell ref="F72:F73"/>
    <mergeCell ref="G72:G73"/>
    <mergeCell ref="H72:H73"/>
    <mergeCell ref="I72:I73"/>
    <mergeCell ref="F74:F76"/>
    <mergeCell ref="G74:G76"/>
    <mergeCell ref="H74:H76"/>
    <mergeCell ref="I74:I76"/>
    <mergeCell ref="C77:C79"/>
    <mergeCell ref="C81:C82"/>
    <mergeCell ref="E59:E66"/>
    <mergeCell ref="J57:J58"/>
    <mergeCell ref="J59:J62"/>
    <mergeCell ref="J64:J65"/>
    <mergeCell ref="J66:J67"/>
    <mergeCell ref="J68:J69"/>
    <mergeCell ref="E68:E83"/>
    <mergeCell ref="J70:J71"/>
    <mergeCell ref="J72:J73"/>
    <mergeCell ref="J74:J76"/>
    <mergeCell ref="J79:J80"/>
    <mergeCell ref="J81:J82"/>
    <mergeCell ref="D57:D83"/>
    <mergeCell ref="C57:C58"/>
    <mergeCell ref="C59:C62"/>
    <mergeCell ref="C64:C69"/>
    <mergeCell ref="C70:C71"/>
    <mergeCell ref="C74:C76"/>
    <mergeCell ref="F77:F82"/>
    <mergeCell ref="G79:G80"/>
    <mergeCell ref="H79:H80"/>
    <mergeCell ref="I79:I80"/>
    <mergeCell ref="J88:J92"/>
    <mergeCell ref="F91:F92"/>
    <mergeCell ref="G91:G92"/>
    <mergeCell ref="H91:H92"/>
    <mergeCell ref="I91:I92"/>
    <mergeCell ref="C84:C85"/>
    <mergeCell ref="D84:D95"/>
    <mergeCell ref="E84:E85"/>
    <mergeCell ref="J84:J85"/>
    <mergeCell ref="C86:C87"/>
    <mergeCell ref="E86:E92"/>
    <mergeCell ref="F86:F87"/>
    <mergeCell ref="G86:G87"/>
    <mergeCell ref="H86:H87"/>
    <mergeCell ref="I86:I87"/>
    <mergeCell ref="J86:J87"/>
    <mergeCell ref="C88:C92"/>
    <mergeCell ref="F88:F90"/>
    <mergeCell ref="G88:G90"/>
    <mergeCell ref="H88:H90"/>
    <mergeCell ref="I88:I90"/>
    <mergeCell ref="C93:C95"/>
    <mergeCell ref="E93:E94"/>
    <mergeCell ref="G93:G94"/>
    <mergeCell ref="J93:J94"/>
    <mergeCell ref="F96:F97"/>
    <mergeCell ref="H96:H97"/>
    <mergeCell ref="I96:I97"/>
    <mergeCell ref="E96:E97"/>
    <mergeCell ref="G96:G97"/>
    <mergeCell ref="J96:J97"/>
    <mergeCell ref="C96:C101"/>
    <mergeCell ref="J98:J101"/>
    <mergeCell ref="J102:J103"/>
    <mergeCell ref="G102:G103"/>
    <mergeCell ref="D96:D114"/>
    <mergeCell ref="F98:F101"/>
    <mergeCell ref="G98:G101"/>
    <mergeCell ref="H98:H101"/>
    <mergeCell ref="I98:I101"/>
    <mergeCell ref="F102:F103"/>
    <mergeCell ref="H102:H103"/>
    <mergeCell ref="I102:I103"/>
    <mergeCell ref="D115:D130"/>
    <mergeCell ref="E115:E130"/>
    <mergeCell ref="C118:C120"/>
    <mergeCell ref="C122:C125"/>
    <mergeCell ref="C127:C130"/>
    <mergeCell ref="C102:C104"/>
    <mergeCell ref="C107:C114"/>
    <mergeCell ref="E98:E105"/>
    <mergeCell ref="E108:E114"/>
  </mergeCells>
  <dataValidations count="3">
    <dataValidation type="list" allowBlank="1" showInputMessage="1" showErrorMessage="1" sqref="D4 D57 D84" xr:uid="{00000000-0002-0000-0000-000003000000}">
      <formula1>INDIRECT(R4)</formula1>
    </dataValidation>
    <dataValidation type="list" allowBlank="1" showInputMessage="1" showErrorMessage="1" sqref="D115" xr:uid="{CEB50CB7-C17A-4FA9-B28A-44972CD870F0}">
      <formula1>INDIRECT(#REF!)</formula1>
    </dataValidation>
    <dataValidation type="list" allowBlank="1" showInputMessage="1" showErrorMessage="1" sqref="E4 E57:E59 E67:E68 E96 E98 Q4:Q14 Q16:Q29 O4:P29 O57:Q83 T8:T9 C4 C6 C18 C29 C57 C59 C63:C64 C70 C72:C74 C77 C80:C81 C83 C96 C102 O96:Q103" xr:uid="{00000000-0002-0000-0000-000000000000}">
      <formula1>#REF!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53C0F-5075-4C2D-9A0C-C1FD70D88602}">
  <sheetPr>
    <pageSetUpPr fitToPage="1"/>
  </sheetPr>
  <dimension ref="A1:T140"/>
  <sheetViews>
    <sheetView showGridLines="0" view="pageBreakPreview" zoomScale="110" zoomScaleNormal="110" zoomScaleSheetLayoutView="110" workbookViewId="0">
      <pane ySplit="4" topLeftCell="A5" activePane="bottomLeft" state="frozen"/>
      <selection pane="bottomLeft" activeCell="D97" sqref="D97:D106"/>
    </sheetView>
  </sheetViews>
  <sheetFormatPr baseColWidth="10" defaultColWidth="28.85546875" defaultRowHeight="15" x14ac:dyDescent="0.25"/>
  <cols>
    <col min="1" max="1" width="2.140625" style="4" customWidth="1"/>
    <col min="2" max="2" width="5.85546875" style="4" customWidth="1"/>
    <col min="3" max="3" width="23.7109375" style="4" customWidth="1"/>
    <col min="4" max="4" width="23.42578125" style="4" customWidth="1"/>
    <col min="5" max="6" width="28.85546875" style="4"/>
    <col min="7" max="7" width="20.7109375" style="4" customWidth="1"/>
    <col min="8" max="9" width="28.85546875" style="4"/>
    <col min="10" max="10" width="16.85546875" style="4" customWidth="1"/>
    <col min="11" max="11" width="31.85546875" style="4" customWidth="1"/>
    <col min="12" max="12" width="15" style="4" customWidth="1"/>
    <col min="13" max="13" width="32.28515625" style="4" customWidth="1"/>
    <col min="14" max="14" width="25.28515625" style="4" customWidth="1"/>
    <col min="15" max="15" width="13.42578125" style="4" customWidth="1"/>
    <col min="16" max="16" width="16.28515625" style="4" customWidth="1"/>
    <col min="17" max="17" width="28.85546875" style="4" customWidth="1"/>
    <col min="18" max="19" width="8.85546875" hidden="1" customWidth="1"/>
    <col min="20" max="20" width="4.85546875" hidden="1" customWidth="1"/>
    <col min="21" max="21" width="28.85546875" customWidth="1"/>
  </cols>
  <sheetData>
    <row r="1" spans="1:20" x14ac:dyDescent="0.25">
      <c r="A1" s="2"/>
      <c r="B1" s="2"/>
      <c r="C1" s="2"/>
      <c r="D1" s="2"/>
      <c r="E1" s="2"/>
      <c r="F1" s="2"/>
      <c r="H1" s="2"/>
      <c r="I1" s="2"/>
      <c r="J1" s="2"/>
      <c r="K1" s="2"/>
      <c r="L1" s="2"/>
      <c r="M1" s="2"/>
      <c r="N1" s="2"/>
      <c r="O1" s="2"/>
      <c r="P1" s="2"/>
      <c r="Q1" s="2"/>
    </row>
    <row r="2" spans="1:20" ht="61.5" x14ac:dyDescent="0.25">
      <c r="A2" s="3"/>
      <c r="B2" s="167" t="s">
        <v>0</v>
      </c>
      <c r="C2" s="167"/>
      <c r="D2" s="167"/>
      <c r="E2" s="167"/>
      <c r="F2" s="166" t="s">
        <v>1</v>
      </c>
      <c r="G2" s="166"/>
      <c r="H2" s="166"/>
      <c r="I2" s="166"/>
      <c r="J2" s="166"/>
      <c r="K2" s="163" t="s">
        <v>2</v>
      </c>
      <c r="L2" s="164"/>
      <c r="M2" s="164"/>
      <c r="N2" s="164"/>
      <c r="O2" s="164"/>
      <c r="P2" s="164"/>
      <c r="Q2" s="165"/>
    </row>
    <row r="3" spans="1:20" ht="33.75" x14ac:dyDescent="0.25">
      <c r="A3" s="10"/>
      <c r="B3" s="5" t="s">
        <v>3</v>
      </c>
      <c r="C3" s="5" t="s">
        <v>4</v>
      </c>
      <c r="D3" s="5" t="s">
        <v>5</v>
      </c>
      <c r="E3" s="5" t="s">
        <v>6</v>
      </c>
      <c r="F3" s="6" t="s">
        <v>7</v>
      </c>
      <c r="G3" s="32" t="s">
        <v>8</v>
      </c>
      <c r="H3" s="6" t="s">
        <v>9</v>
      </c>
      <c r="I3" s="6" t="s">
        <v>10</v>
      </c>
      <c r="J3" s="6" t="s">
        <v>11</v>
      </c>
      <c r="K3" s="7" t="s">
        <v>12</v>
      </c>
      <c r="L3" s="7" t="s">
        <v>13</v>
      </c>
      <c r="M3" s="7" t="s">
        <v>14</v>
      </c>
      <c r="N3" s="7" t="s">
        <v>15</v>
      </c>
      <c r="O3" s="7" t="s">
        <v>16</v>
      </c>
      <c r="P3" s="7" t="s">
        <v>17</v>
      </c>
      <c r="Q3" s="7" t="s">
        <v>18</v>
      </c>
    </row>
    <row r="4" spans="1:20" x14ac:dyDescent="0.25">
      <c r="A4" s="8"/>
      <c r="B4" s="30"/>
      <c r="C4" s="30"/>
      <c r="D4" s="30"/>
      <c r="E4" s="30"/>
      <c r="F4" s="30"/>
      <c r="G4" s="31"/>
      <c r="H4" s="30"/>
      <c r="I4" s="30"/>
      <c r="J4" s="30"/>
      <c r="K4" s="30"/>
      <c r="L4" s="30"/>
      <c r="M4" s="30"/>
      <c r="N4" s="30"/>
      <c r="O4" s="30"/>
      <c r="P4" s="30"/>
      <c r="Q4" s="30"/>
    </row>
    <row r="5" spans="1:20" ht="33.75" x14ac:dyDescent="0.25">
      <c r="A5" s="28"/>
      <c r="B5" s="23">
        <v>1</v>
      </c>
      <c r="C5" s="179" t="s">
        <v>585</v>
      </c>
      <c r="D5" s="180" t="s">
        <v>586</v>
      </c>
      <c r="E5" s="192" t="s">
        <v>149</v>
      </c>
      <c r="F5" s="177" t="s">
        <v>587</v>
      </c>
      <c r="G5" s="178">
        <v>1</v>
      </c>
      <c r="H5" s="177" t="s">
        <v>588</v>
      </c>
      <c r="I5" s="177" t="s">
        <v>589</v>
      </c>
      <c r="J5" s="178">
        <v>0.1</v>
      </c>
      <c r="K5" s="55" t="s">
        <v>590</v>
      </c>
      <c r="L5" s="29">
        <v>1</v>
      </c>
      <c r="M5" s="55" t="s">
        <v>591</v>
      </c>
      <c r="N5" s="55" t="s">
        <v>592</v>
      </c>
      <c r="O5" s="24" t="s">
        <v>46</v>
      </c>
      <c r="P5" s="24" t="s">
        <v>34</v>
      </c>
      <c r="Q5" s="24" t="s">
        <v>43</v>
      </c>
    </row>
    <row r="6" spans="1:20" ht="33.75" x14ac:dyDescent="0.25">
      <c r="A6" s="28"/>
      <c r="B6" s="23">
        <f t="shared" ref="B6:B68" si="0">1+B5</f>
        <v>2</v>
      </c>
      <c r="C6" s="179"/>
      <c r="D6" s="181"/>
      <c r="E6" s="193"/>
      <c r="F6" s="177"/>
      <c r="G6" s="178"/>
      <c r="H6" s="177"/>
      <c r="I6" s="177"/>
      <c r="J6" s="177"/>
      <c r="K6" s="24" t="s">
        <v>593</v>
      </c>
      <c r="L6" s="24">
        <v>4</v>
      </c>
      <c r="M6" s="24" t="s">
        <v>594</v>
      </c>
      <c r="N6" s="24" t="s">
        <v>595</v>
      </c>
      <c r="O6" s="24" t="s">
        <v>28</v>
      </c>
      <c r="P6" s="24" t="s">
        <v>34</v>
      </c>
      <c r="Q6" s="24" t="s">
        <v>43</v>
      </c>
    </row>
    <row r="7" spans="1:20" ht="33.75" x14ac:dyDescent="0.25">
      <c r="A7" s="28"/>
      <c r="B7" s="23">
        <f t="shared" si="0"/>
        <v>3</v>
      </c>
      <c r="C7" s="179"/>
      <c r="D7" s="181"/>
      <c r="E7" s="193"/>
      <c r="F7" s="177"/>
      <c r="G7" s="178"/>
      <c r="H7" s="177"/>
      <c r="I7" s="177"/>
      <c r="J7" s="177"/>
      <c r="K7" s="24" t="s">
        <v>596</v>
      </c>
      <c r="L7" s="24">
        <v>1</v>
      </c>
      <c r="M7" s="24" t="s">
        <v>597</v>
      </c>
      <c r="N7" s="24" t="s">
        <v>598</v>
      </c>
      <c r="O7" s="24" t="s">
        <v>28</v>
      </c>
      <c r="P7" s="24" t="s">
        <v>34</v>
      </c>
      <c r="Q7" s="24" t="s">
        <v>43</v>
      </c>
    </row>
    <row r="8" spans="1:20" ht="56.25" x14ac:dyDescent="0.25">
      <c r="A8" s="28"/>
      <c r="B8" s="23">
        <f t="shared" si="0"/>
        <v>4</v>
      </c>
      <c r="C8" s="179"/>
      <c r="D8" s="181"/>
      <c r="E8" s="193"/>
      <c r="F8" s="177"/>
      <c r="G8" s="178"/>
      <c r="H8" s="177"/>
      <c r="I8" s="177"/>
      <c r="J8" s="177"/>
      <c r="K8" s="24" t="s">
        <v>599</v>
      </c>
      <c r="L8" s="26">
        <v>1</v>
      </c>
      <c r="M8" s="24" t="s">
        <v>600</v>
      </c>
      <c r="N8" s="24" t="s">
        <v>601</v>
      </c>
      <c r="O8" s="24" t="s">
        <v>46</v>
      </c>
      <c r="P8" s="24" t="s">
        <v>29</v>
      </c>
      <c r="Q8" s="24" t="s">
        <v>43</v>
      </c>
    </row>
    <row r="9" spans="1:20" ht="33.75" x14ac:dyDescent="0.25">
      <c r="A9" s="28"/>
      <c r="B9" s="23">
        <f t="shared" si="0"/>
        <v>5</v>
      </c>
      <c r="C9" s="179"/>
      <c r="D9" s="181"/>
      <c r="E9" s="193"/>
      <c r="F9" s="177"/>
      <c r="G9" s="178"/>
      <c r="H9" s="177"/>
      <c r="I9" s="177"/>
      <c r="J9" s="177"/>
      <c r="K9" s="24" t="s">
        <v>602</v>
      </c>
      <c r="L9" s="26">
        <v>1</v>
      </c>
      <c r="M9" s="24" t="s">
        <v>603</v>
      </c>
      <c r="N9" s="24" t="s">
        <v>604</v>
      </c>
      <c r="O9" s="24" t="s">
        <v>46</v>
      </c>
      <c r="P9" s="24" t="s">
        <v>34</v>
      </c>
      <c r="Q9" s="24" t="s">
        <v>43</v>
      </c>
    </row>
    <row r="10" spans="1:20" ht="22.5" x14ac:dyDescent="0.25">
      <c r="A10" s="28"/>
      <c r="B10" s="23">
        <f t="shared" si="0"/>
        <v>6</v>
      </c>
      <c r="C10" s="179"/>
      <c r="D10" s="181"/>
      <c r="E10" s="193"/>
      <c r="F10" s="177"/>
      <c r="G10" s="178"/>
      <c r="H10" s="177"/>
      <c r="I10" s="177"/>
      <c r="J10" s="177"/>
      <c r="K10" s="24" t="s">
        <v>605</v>
      </c>
      <c r="L10" s="24">
        <v>2</v>
      </c>
      <c r="M10" s="24" t="s">
        <v>606</v>
      </c>
      <c r="N10" s="24" t="s">
        <v>607</v>
      </c>
      <c r="O10" s="24" t="s">
        <v>28</v>
      </c>
      <c r="P10" s="24" t="s">
        <v>34</v>
      </c>
      <c r="Q10" s="24" t="s">
        <v>43</v>
      </c>
    </row>
    <row r="11" spans="1:20" ht="45" x14ac:dyDescent="0.25">
      <c r="A11" s="28"/>
      <c r="B11" s="23">
        <f t="shared" si="0"/>
        <v>7</v>
      </c>
      <c r="C11" s="179"/>
      <c r="D11" s="181"/>
      <c r="E11" s="193"/>
      <c r="F11" s="177"/>
      <c r="G11" s="178"/>
      <c r="H11" s="177"/>
      <c r="I11" s="177"/>
      <c r="J11" s="177"/>
      <c r="K11" s="24" t="s">
        <v>608</v>
      </c>
      <c r="L11" s="26">
        <v>1</v>
      </c>
      <c r="M11" s="24" t="s">
        <v>609</v>
      </c>
      <c r="N11" s="24" t="s">
        <v>610</v>
      </c>
      <c r="O11" s="24" t="s">
        <v>46</v>
      </c>
      <c r="P11" s="24" t="s">
        <v>34</v>
      </c>
      <c r="Q11" s="24" t="s">
        <v>43</v>
      </c>
    </row>
    <row r="12" spans="1:20" ht="45" x14ac:dyDescent="0.25">
      <c r="A12" s="28"/>
      <c r="B12" s="23">
        <f t="shared" si="0"/>
        <v>8</v>
      </c>
      <c r="C12" s="179"/>
      <c r="D12" s="181"/>
      <c r="E12" s="193"/>
      <c r="F12" s="177"/>
      <c r="G12" s="178"/>
      <c r="H12" s="177"/>
      <c r="I12" s="177"/>
      <c r="J12" s="177"/>
      <c r="K12" s="24" t="s">
        <v>611</v>
      </c>
      <c r="L12" s="24">
        <v>4</v>
      </c>
      <c r="M12" s="24" t="s">
        <v>612</v>
      </c>
      <c r="N12" s="24" t="s">
        <v>613</v>
      </c>
      <c r="O12" s="24" t="s">
        <v>28</v>
      </c>
      <c r="P12" s="24" t="s">
        <v>34</v>
      </c>
      <c r="Q12" s="24" t="s">
        <v>43</v>
      </c>
    </row>
    <row r="13" spans="1:20" ht="33.75" x14ac:dyDescent="0.25">
      <c r="A13" s="28"/>
      <c r="B13" s="23">
        <f t="shared" si="0"/>
        <v>9</v>
      </c>
      <c r="C13" s="179" t="s">
        <v>614</v>
      </c>
      <c r="D13" s="181"/>
      <c r="E13" s="193"/>
      <c r="F13" s="177" t="s">
        <v>615</v>
      </c>
      <c r="G13" s="178">
        <v>1</v>
      </c>
      <c r="H13" s="177" t="s">
        <v>616</v>
      </c>
      <c r="I13" s="177" t="s">
        <v>617</v>
      </c>
      <c r="J13" s="178">
        <v>0.1</v>
      </c>
      <c r="K13" s="24" t="s">
        <v>618</v>
      </c>
      <c r="L13" s="26">
        <v>1</v>
      </c>
      <c r="M13" s="24" t="s">
        <v>619</v>
      </c>
      <c r="N13" s="24" t="s">
        <v>620</v>
      </c>
      <c r="O13" s="24" t="s">
        <v>46</v>
      </c>
      <c r="P13" s="24" t="s">
        <v>34</v>
      </c>
      <c r="Q13" s="24" t="s">
        <v>43</v>
      </c>
    </row>
    <row r="14" spans="1:20" ht="33.75" x14ac:dyDescent="0.25">
      <c r="A14" s="28"/>
      <c r="B14" s="23">
        <f t="shared" si="0"/>
        <v>10</v>
      </c>
      <c r="C14" s="179"/>
      <c r="D14" s="181"/>
      <c r="E14" s="193"/>
      <c r="F14" s="177"/>
      <c r="G14" s="178"/>
      <c r="H14" s="177"/>
      <c r="I14" s="177"/>
      <c r="J14" s="177"/>
      <c r="K14" s="24" t="s">
        <v>621</v>
      </c>
      <c r="L14" s="26">
        <v>1</v>
      </c>
      <c r="M14" s="24" t="s">
        <v>622</v>
      </c>
      <c r="N14" s="24" t="s">
        <v>623</v>
      </c>
      <c r="O14" s="24" t="s">
        <v>46</v>
      </c>
      <c r="P14" s="24" t="s">
        <v>34</v>
      </c>
      <c r="Q14" s="24" t="s">
        <v>43</v>
      </c>
    </row>
    <row r="15" spans="1:20" ht="22.5" x14ac:dyDescent="0.25">
      <c r="A15" s="28"/>
      <c r="B15" s="23">
        <f t="shared" si="0"/>
        <v>11</v>
      </c>
      <c r="C15" s="179" t="s">
        <v>624</v>
      </c>
      <c r="D15" s="181"/>
      <c r="E15" s="193"/>
      <c r="F15" s="177" t="s">
        <v>625</v>
      </c>
      <c r="G15" s="178">
        <v>1</v>
      </c>
      <c r="H15" s="177" t="s">
        <v>626</v>
      </c>
      <c r="I15" s="177" t="s">
        <v>627</v>
      </c>
      <c r="J15" s="178">
        <v>0.1</v>
      </c>
      <c r="K15" s="22" t="s">
        <v>628</v>
      </c>
      <c r="L15" s="22">
        <v>1</v>
      </c>
      <c r="M15" s="22" t="s">
        <v>629</v>
      </c>
      <c r="N15" s="22" t="s">
        <v>630</v>
      </c>
      <c r="O15" s="22" t="s">
        <v>28</v>
      </c>
      <c r="P15" s="22" t="s">
        <v>29</v>
      </c>
      <c r="Q15" s="24" t="s">
        <v>43</v>
      </c>
      <c r="R15" s="120">
        <v>44986</v>
      </c>
      <c r="S15" s="120">
        <v>45046</v>
      </c>
      <c r="T15" s="121">
        <f t="shared" ref="T15:T38" si="1">(S15-R15)/30</f>
        <v>2</v>
      </c>
    </row>
    <row r="16" spans="1:20" ht="56.25" x14ac:dyDescent="0.25">
      <c r="A16" s="28"/>
      <c r="B16" s="23">
        <f t="shared" si="0"/>
        <v>12</v>
      </c>
      <c r="C16" s="179"/>
      <c r="D16" s="181"/>
      <c r="E16" s="193"/>
      <c r="F16" s="177"/>
      <c r="G16" s="178"/>
      <c r="H16" s="177"/>
      <c r="I16" s="177"/>
      <c r="J16" s="177"/>
      <c r="K16" s="27" t="s">
        <v>631</v>
      </c>
      <c r="L16" s="27">
        <v>1</v>
      </c>
      <c r="M16" s="27" t="s">
        <v>632</v>
      </c>
      <c r="N16" s="27" t="s">
        <v>633</v>
      </c>
      <c r="O16" s="22" t="s">
        <v>28</v>
      </c>
      <c r="P16" s="27" t="s">
        <v>29</v>
      </c>
      <c r="Q16" s="24" t="s">
        <v>43</v>
      </c>
      <c r="R16" s="122">
        <v>45047</v>
      </c>
      <c r="S16" s="122">
        <v>45077</v>
      </c>
      <c r="T16" s="123">
        <f t="shared" si="1"/>
        <v>1</v>
      </c>
    </row>
    <row r="17" spans="1:20" ht="22.5" x14ac:dyDescent="0.25">
      <c r="A17" s="28"/>
      <c r="B17" s="23">
        <f t="shared" si="0"/>
        <v>13</v>
      </c>
      <c r="C17" s="179"/>
      <c r="D17" s="181"/>
      <c r="E17" s="193"/>
      <c r="F17" s="177"/>
      <c r="G17" s="178"/>
      <c r="H17" s="177"/>
      <c r="I17" s="177"/>
      <c r="J17" s="177"/>
      <c r="K17" s="22" t="s">
        <v>634</v>
      </c>
      <c r="L17" s="22">
        <v>1</v>
      </c>
      <c r="M17" s="22" t="s">
        <v>635</v>
      </c>
      <c r="N17" s="22" t="s">
        <v>636</v>
      </c>
      <c r="O17" s="22" t="s">
        <v>28</v>
      </c>
      <c r="P17" s="22" t="s">
        <v>29</v>
      </c>
      <c r="Q17" s="24" t="s">
        <v>43</v>
      </c>
      <c r="R17" s="120">
        <v>45261</v>
      </c>
      <c r="S17" s="120">
        <v>45291</v>
      </c>
      <c r="T17" s="121">
        <f t="shared" si="1"/>
        <v>1</v>
      </c>
    </row>
    <row r="18" spans="1:20" ht="33.75" x14ac:dyDescent="0.25">
      <c r="A18" s="1"/>
      <c r="B18" s="23">
        <f t="shared" si="0"/>
        <v>14</v>
      </c>
      <c r="C18" s="179"/>
      <c r="D18" s="181"/>
      <c r="E18" s="193"/>
      <c r="F18" s="177" t="s">
        <v>637</v>
      </c>
      <c r="G18" s="178">
        <v>1</v>
      </c>
      <c r="H18" s="177" t="s">
        <v>638</v>
      </c>
      <c r="I18" s="177" t="s">
        <v>639</v>
      </c>
      <c r="J18" s="178">
        <v>0.1</v>
      </c>
      <c r="K18" s="27" t="s">
        <v>640</v>
      </c>
      <c r="L18" s="27">
        <v>1</v>
      </c>
      <c r="M18" s="27" t="s">
        <v>641</v>
      </c>
      <c r="N18" s="27" t="s">
        <v>642</v>
      </c>
      <c r="O18" s="22" t="s">
        <v>28</v>
      </c>
      <c r="P18" s="27" t="s">
        <v>29</v>
      </c>
      <c r="Q18" s="27" t="s">
        <v>43</v>
      </c>
      <c r="R18" s="122"/>
      <c r="S18" s="122"/>
      <c r="T18" s="123">
        <f t="shared" si="1"/>
        <v>0</v>
      </c>
    </row>
    <row r="19" spans="1:20" ht="22.5" x14ac:dyDescent="0.25">
      <c r="A19" s="1"/>
      <c r="B19" s="23">
        <f t="shared" si="0"/>
        <v>15</v>
      </c>
      <c r="C19" s="179"/>
      <c r="D19" s="181"/>
      <c r="E19" s="193"/>
      <c r="F19" s="177"/>
      <c r="G19" s="178"/>
      <c r="H19" s="177"/>
      <c r="I19" s="177"/>
      <c r="J19" s="177"/>
      <c r="K19" s="22" t="s">
        <v>643</v>
      </c>
      <c r="L19" s="100">
        <v>1</v>
      </c>
      <c r="M19" s="22" t="s">
        <v>644</v>
      </c>
      <c r="N19" s="22" t="s">
        <v>645</v>
      </c>
      <c r="O19" s="22" t="s">
        <v>46</v>
      </c>
      <c r="P19" s="22" t="s">
        <v>29</v>
      </c>
      <c r="Q19" s="22" t="s">
        <v>43</v>
      </c>
      <c r="R19" s="120"/>
      <c r="S19" s="120"/>
      <c r="T19" s="121">
        <f t="shared" si="1"/>
        <v>0</v>
      </c>
    </row>
    <row r="20" spans="1:20" ht="22.5" x14ac:dyDescent="0.25">
      <c r="A20" s="1"/>
      <c r="B20" s="23">
        <f t="shared" si="0"/>
        <v>16</v>
      </c>
      <c r="C20" s="179"/>
      <c r="D20" s="181"/>
      <c r="E20" s="193"/>
      <c r="F20" s="177"/>
      <c r="G20" s="178"/>
      <c r="H20" s="177"/>
      <c r="I20" s="177"/>
      <c r="J20" s="177"/>
      <c r="K20" s="27" t="s">
        <v>646</v>
      </c>
      <c r="L20" s="92">
        <v>1</v>
      </c>
      <c r="M20" s="27" t="s">
        <v>647</v>
      </c>
      <c r="N20" s="27" t="s">
        <v>648</v>
      </c>
      <c r="O20" s="27" t="s">
        <v>46</v>
      </c>
      <c r="P20" s="27" t="s">
        <v>29</v>
      </c>
      <c r="Q20" s="27" t="s">
        <v>43</v>
      </c>
      <c r="R20" s="122"/>
      <c r="S20" s="122"/>
      <c r="T20" s="123">
        <f t="shared" si="1"/>
        <v>0</v>
      </c>
    </row>
    <row r="21" spans="1:20" ht="33.75" x14ac:dyDescent="0.25">
      <c r="A21" s="1"/>
      <c r="B21" s="23">
        <f t="shared" si="0"/>
        <v>17</v>
      </c>
      <c r="C21" s="179"/>
      <c r="D21" s="181"/>
      <c r="E21" s="193"/>
      <c r="F21" s="177"/>
      <c r="G21" s="178"/>
      <c r="H21" s="177"/>
      <c r="I21" s="177"/>
      <c r="J21" s="177"/>
      <c r="K21" s="22" t="s">
        <v>649</v>
      </c>
      <c r="L21" s="100">
        <v>1</v>
      </c>
      <c r="M21" s="22" t="s">
        <v>650</v>
      </c>
      <c r="N21" s="22" t="s">
        <v>651</v>
      </c>
      <c r="O21" s="22" t="s">
        <v>46</v>
      </c>
      <c r="P21" s="22" t="s">
        <v>34</v>
      </c>
      <c r="Q21" s="22" t="s">
        <v>43</v>
      </c>
      <c r="R21" s="120"/>
      <c r="S21" s="120"/>
      <c r="T21" s="121">
        <f t="shared" si="1"/>
        <v>0</v>
      </c>
    </row>
    <row r="22" spans="1:20" ht="33.75" x14ac:dyDescent="0.25">
      <c r="A22" s="1"/>
      <c r="B22" s="23">
        <f t="shared" si="0"/>
        <v>18</v>
      </c>
      <c r="C22" s="179"/>
      <c r="D22" s="181"/>
      <c r="E22" s="193"/>
      <c r="F22" s="177" t="s">
        <v>652</v>
      </c>
      <c r="G22" s="178">
        <v>1</v>
      </c>
      <c r="H22" s="177" t="s">
        <v>653</v>
      </c>
      <c r="I22" s="177" t="s">
        <v>654</v>
      </c>
      <c r="J22" s="178">
        <v>0.1</v>
      </c>
      <c r="K22" s="27" t="s">
        <v>655</v>
      </c>
      <c r="L22" s="27">
        <v>1</v>
      </c>
      <c r="M22" s="27" t="s">
        <v>656</v>
      </c>
      <c r="N22" s="27" t="s">
        <v>657</v>
      </c>
      <c r="O22" s="22" t="s">
        <v>28</v>
      </c>
      <c r="P22" s="27" t="s">
        <v>29</v>
      </c>
      <c r="Q22" s="27" t="s">
        <v>43</v>
      </c>
      <c r="R22" s="122"/>
      <c r="S22" s="122"/>
      <c r="T22" s="123">
        <f t="shared" si="1"/>
        <v>0</v>
      </c>
    </row>
    <row r="23" spans="1:20" ht="22.5" x14ac:dyDescent="0.25">
      <c r="A23" s="1"/>
      <c r="B23" s="23">
        <f t="shared" si="0"/>
        <v>19</v>
      </c>
      <c r="C23" s="179"/>
      <c r="D23" s="181"/>
      <c r="E23" s="193"/>
      <c r="F23" s="177"/>
      <c r="G23" s="178"/>
      <c r="H23" s="177"/>
      <c r="I23" s="177"/>
      <c r="J23" s="177"/>
      <c r="K23" s="22" t="s">
        <v>658</v>
      </c>
      <c r="L23" s="100">
        <v>1</v>
      </c>
      <c r="M23" s="22" t="s">
        <v>659</v>
      </c>
      <c r="N23" s="22" t="s">
        <v>660</v>
      </c>
      <c r="O23" s="22" t="s">
        <v>46</v>
      </c>
      <c r="P23" s="22" t="s">
        <v>29</v>
      </c>
      <c r="Q23" s="22" t="s">
        <v>43</v>
      </c>
      <c r="R23" s="120"/>
      <c r="S23" s="120"/>
      <c r="T23" s="121">
        <f t="shared" si="1"/>
        <v>0</v>
      </c>
    </row>
    <row r="24" spans="1:20" ht="22.5" x14ac:dyDescent="0.25">
      <c r="A24" s="1"/>
      <c r="B24" s="23">
        <f t="shared" si="0"/>
        <v>20</v>
      </c>
      <c r="C24" s="179"/>
      <c r="D24" s="181"/>
      <c r="E24" s="193"/>
      <c r="F24" s="177"/>
      <c r="G24" s="178"/>
      <c r="H24" s="177"/>
      <c r="I24" s="177"/>
      <c r="J24" s="177"/>
      <c r="K24" s="27" t="s">
        <v>661</v>
      </c>
      <c r="L24" s="92">
        <v>1</v>
      </c>
      <c r="M24" s="27" t="s">
        <v>662</v>
      </c>
      <c r="N24" s="27" t="s">
        <v>663</v>
      </c>
      <c r="O24" s="27" t="s">
        <v>46</v>
      </c>
      <c r="P24" s="27" t="s">
        <v>29</v>
      </c>
      <c r="Q24" s="27" t="s">
        <v>43</v>
      </c>
      <c r="R24" s="122"/>
      <c r="S24" s="122"/>
      <c r="T24" s="123">
        <f t="shared" si="1"/>
        <v>0</v>
      </c>
    </row>
    <row r="25" spans="1:20" ht="33.75" x14ac:dyDescent="0.25">
      <c r="A25" s="1"/>
      <c r="B25" s="23">
        <f t="shared" si="0"/>
        <v>21</v>
      </c>
      <c r="C25" s="179"/>
      <c r="D25" s="181"/>
      <c r="E25" s="193"/>
      <c r="F25" s="177"/>
      <c r="G25" s="178"/>
      <c r="H25" s="177"/>
      <c r="I25" s="177"/>
      <c r="J25" s="177"/>
      <c r="K25" s="22" t="s">
        <v>664</v>
      </c>
      <c r="L25" s="22">
        <v>9</v>
      </c>
      <c r="M25" s="22" t="s">
        <v>665</v>
      </c>
      <c r="N25" s="22" t="s">
        <v>651</v>
      </c>
      <c r="O25" s="22" t="s">
        <v>28</v>
      </c>
      <c r="P25" s="22" t="s">
        <v>34</v>
      </c>
      <c r="Q25" s="22" t="s">
        <v>43</v>
      </c>
      <c r="R25" s="120"/>
      <c r="S25" s="120"/>
      <c r="T25" s="121">
        <f t="shared" si="1"/>
        <v>0</v>
      </c>
    </row>
    <row r="26" spans="1:20" ht="22.5" x14ac:dyDescent="0.25">
      <c r="A26" s="1"/>
      <c r="B26" s="23">
        <f t="shared" si="0"/>
        <v>22</v>
      </c>
      <c r="C26" s="179"/>
      <c r="D26" s="181"/>
      <c r="E26" s="193"/>
      <c r="F26" s="177" t="s">
        <v>666</v>
      </c>
      <c r="G26" s="178">
        <v>1</v>
      </c>
      <c r="H26" s="177" t="s">
        <v>667</v>
      </c>
      <c r="I26" s="177" t="s">
        <v>668</v>
      </c>
      <c r="J26" s="178">
        <v>0.05</v>
      </c>
      <c r="K26" s="27" t="s">
        <v>669</v>
      </c>
      <c r="L26" s="27">
        <v>1</v>
      </c>
      <c r="M26" s="27" t="s">
        <v>670</v>
      </c>
      <c r="N26" s="27" t="s">
        <v>351</v>
      </c>
      <c r="O26" s="22" t="s">
        <v>28</v>
      </c>
      <c r="P26" s="27" t="s">
        <v>29</v>
      </c>
      <c r="Q26" s="27" t="s">
        <v>43</v>
      </c>
      <c r="R26" s="122"/>
      <c r="S26" s="122"/>
      <c r="T26" s="123">
        <f t="shared" si="1"/>
        <v>0</v>
      </c>
    </row>
    <row r="27" spans="1:20" ht="22.5" x14ac:dyDescent="0.25">
      <c r="A27" s="1"/>
      <c r="B27" s="23">
        <f t="shared" si="0"/>
        <v>23</v>
      </c>
      <c r="C27" s="179"/>
      <c r="D27" s="181"/>
      <c r="E27" s="193"/>
      <c r="F27" s="177"/>
      <c r="G27" s="178"/>
      <c r="H27" s="177"/>
      <c r="I27" s="177"/>
      <c r="J27" s="177"/>
      <c r="K27" s="22" t="s">
        <v>671</v>
      </c>
      <c r="L27" s="22">
        <v>1</v>
      </c>
      <c r="M27" s="22" t="s">
        <v>672</v>
      </c>
      <c r="N27" s="22" t="s">
        <v>657</v>
      </c>
      <c r="O27" s="22" t="s">
        <v>28</v>
      </c>
      <c r="P27" s="22" t="s">
        <v>29</v>
      </c>
      <c r="Q27" s="22" t="s">
        <v>43</v>
      </c>
      <c r="R27" s="120"/>
      <c r="S27" s="120"/>
      <c r="T27" s="121">
        <f t="shared" si="1"/>
        <v>0</v>
      </c>
    </row>
    <row r="28" spans="1:20" ht="33.75" x14ac:dyDescent="0.25">
      <c r="A28" s="1"/>
      <c r="B28" s="23">
        <f t="shared" si="0"/>
        <v>24</v>
      </c>
      <c r="C28" s="179"/>
      <c r="D28" s="181"/>
      <c r="E28" s="193"/>
      <c r="F28" s="177"/>
      <c r="G28" s="178"/>
      <c r="H28" s="177"/>
      <c r="I28" s="177"/>
      <c r="J28" s="177"/>
      <c r="K28" s="27" t="s">
        <v>673</v>
      </c>
      <c r="L28" s="27">
        <v>9</v>
      </c>
      <c r="M28" s="27" t="s">
        <v>674</v>
      </c>
      <c r="N28" s="27" t="s">
        <v>675</v>
      </c>
      <c r="O28" s="27" t="s">
        <v>28</v>
      </c>
      <c r="P28" s="27" t="s">
        <v>34</v>
      </c>
      <c r="Q28" s="27" t="s">
        <v>43</v>
      </c>
      <c r="R28" s="122"/>
      <c r="S28" s="122"/>
      <c r="T28" s="123">
        <f t="shared" si="1"/>
        <v>0</v>
      </c>
    </row>
    <row r="29" spans="1:20" ht="33.75" x14ac:dyDescent="0.25">
      <c r="A29" s="1"/>
      <c r="B29" s="23">
        <f t="shared" si="0"/>
        <v>25</v>
      </c>
      <c r="C29" s="179"/>
      <c r="D29" s="181"/>
      <c r="E29" s="193"/>
      <c r="F29" s="177" t="s">
        <v>676</v>
      </c>
      <c r="G29" s="178">
        <v>1</v>
      </c>
      <c r="H29" s="177" t="s">
        <v>677</v>
      </c>
      <c r="I29" s="177" t="s">
        <v>678</v>
      </c>
      <c r="J29" s="178">
        <v>0.05</v>
      </c>
      <c r="K29" s="22" t="s">
        <v>679</v>
      </c>
      <c r="L29" s="22">
        <v>1</v>
      </c>
      <c r="M29" s="22" t="s">
        <v>680</v>
      </c>
      <c r="N29" s="22" t="s">
        <v>657</v>
      </c>
      <c r="O29" s="27" t="s">
        <v>28</v>
      </c>
      <c r="P29" s="22" t="s">
        <v>29</v>
      </c>
      <c r="Q29" s="22" t="s">
        <v>43</v>
      </c>
      <c r="R29" s="120"/>
      <c r="S29" s="120"/>
      <c r="T29" s="121">
        <f t="shared" si="1"/>
        <v>0</v>
      </c>
    </row>
    <row r="30" spans="1:20" ht="45" x14ac:dyDescent="0.25">
      <c r="A30" s="1"/>
      <c r="B30" s="23">
        <f t="shared" si="0"/>
        <v>26</v>
      </c>
      <c r="C30" s="179"/>
      <c r="D30" s="181"/>
      <c r="E30" s="193"/>
      <c r="F30" s="177"/>
      <c r="G30" s="178"/>
      <c r="H30" s="177"/>
      <c r="I30" s="177"/>
      <c r="J30" s="177"/>
      <c r="K30" s="27" t="s">
        <v>681</v>
      </c>
      <c r="L30" s="93">
        <v>9</v>
      </c>
      <c r="M30" s="27" t="s">
        <v>682</v>
      </c>
      <c r="N30" s="27" t="s">
        <v>683</v>
      </c>
      <c r="O30" s="27" t="s">
        <v>28</v>
      </c>
      <c r="P30" s="27" t="s">
        <v>34</v>
      </c>
      <c r="Q30" s="27" t="s">
        <v>43</v>
      </c>
      <c r="R30" s="122"/>
      <c r="S30" s="122"/>
      <c r="T30" s="123">
        <f t="shared" si="1"/>
        <v>0</v>
      </c>
    </row>
    <row r="31" spans="1:20" ht="33.75" x14ac:dyDescent="0.25">
      <c r="A31" s="1"/>
      <c r="B31" s="23">
        <f t="shared" si="0"/>
        <v>27</v>
      </c>
      <c r="C31" s="179"/>
      <c r="D31" s="181"/>
      <c r="E31" s="193"/>
      <c r="F31" s="177" t="s">
        <v>684</v>
      </c>
      <c r="G31" s="178">
        <v>1</v>
      </c>
      <c r="H31" s="177" t="s">
        <v>685</v>
      </c>
      <c r="I31" s="177" t="s">
        <v>686</v>
      </c>
      <c r="J31" s="178">
        <v>0.05</v>
      </c>
      <c r="K31" s="22" t="s">
        <v>687</v>
      </c>
      <c r="L31" s="22">
        <v>1</v>
      </c>
      <c r="M31" s="22" t="s">
        <v>688</v>
      </c>
      <c r="N31" s="22" t="s">
        <v>689</v>
      </c>
      <c r="O31" s="27" t="s">
        <v>28</v>
      </c>
      <c r="P31" s="22" t="s">
        <v>29</v>
      </c>
      <c r="Q31" s="22" t="s">
        <v>43</v>
      </c>
      <c r="R31" s="120"/>
      <c r="S31" s="120"/>
      <c r="T31" s="121">
        <f t="shared" si="1"/>
        <v>0</v>
      </c>
    </row>
    <row r="32" spans="1:20" ht="30" customHeight="1" x14ac:dyDescent="0.25">
      <c r="A32" s="1"/>
      <c r="B32" s="23">
        <v>28</v>
      </c>
      <c r="C32" s="179"/>
      <c r="D32" s="181"/>
      <c r="E32" s="193"/>
      <c r="F32" s="177"/>
      <c r="G32" s="178"/>
      <c r="H32" s="177"/>
      <c r="I32" s="177"/>
      <c r="J32" s="177"/>
      <c r="K32" s="22" t="s">
        <v>690</v>
      </c>
      <c r="L32" s="22">
        <v>1</v>
      </c>
      <c r="M32" s="22" t="s">
        <v>691</v>
      </c>
      <c r="N32" s="22" t="s">
        <v>633</v>
      </c>
      <c r="O32" s="27" t="s">
        <v>28</v>
      </c>
      <c r="P32" s="22" t="s">
        <v>29</v>
      </c>
      <c r="Q32" s="22" t="s">
        <v>43</v>
      </c>
      <c r="R32" s="122"/>
      <c r="S32" s="122"/>
      <c r="T32" s="123">
        <f t="shared" si="1"/>
        <v>0</v>
      </c>
    </row>
    <row r="33" spans="1:20" ht="33.75" x14ac:dyDescent="0.25">
      <c r="A33" s="1"/>
      <c r="B33" s="23">
        <f t="shared" si="0"/>
        <v>29</v>
      </c>
      <c r="C33" s="179"/>
      <c r="D33" s="181"/>
      <c r="E33" s="193"/>
      <c r="F33" s="177"/>
      <c r="G33" s="178"/>
      <c r="H33" s="177"/>
      <c r="I33" s="177"/>
      <c r="J33" s="177"/>
      <c r="K33" s="27" t="s">
        <v>692</v>
      </c>
      <c r="L33" s="27">
        <v>1</v>
      </c>
      <c r="M33" s="27" t="s">
        <v>691</v>
      </c>
      <c r="N33" s="27" t="s">
        <v>633</v>
      </c>
      <c r="O33" s="27" t="s">
        <v>28</v>
      </c>
      <c r="P33" s="27" t="s">
        <v>29</v>
      </c>
      <c r="Q33" s="27" t="s">
        <v>43</v>
      </c>
      <c r="R33" s="120"/>
      <c r="S33" s="120"/>
      <c r="T33" s="121">
        <f t="shared" si="1"/>
        <v>0</v>
      </c>
    </row>
    <row r="34" spans="1:20" ht="22.5" x14ac:dyDescent="0.25">
      <c r="A34" s="1"/>
      <c r="B34" s="23">
        <f t="shared" si="0"/>
        <v>30</v>
      </c>
      <c r="C34" s="179"/>
      <c r="D34" s="181"/>
      <c r="E34" s="193"/>
      <c r="F34" s="177"/>
      <c r="G34" s="178"/>
      <c r="H34" s="177"/>
      <c r="I34" s="177"/>
      <c r="J34" s="177"/>
      <c r="K34" s="22" t="s">
        <v>693</v>
      </c>
      <c r="L34" s="22">
        <v>1</v>
      </c>
      <c r="M34" s="22" t="s">
        <v>691</v>
      </c>
      <c r="N34" s="22" t="s">
        <v>633</v>
      </c>
      <c r="O34" s="27" t="s">
        <v>28</v>
      </c>
      <c r="P34" s="22" t="s">
        <v>29</v>
      </c>
      <c r="Q34" s="22" t="s">
        <v>43</v>
      </c>
      <c r="R34" s="122"/>
      <c r="S34" s="122"/>
      <c r="T34" s="123">
        <f t="shared" si="1"/>
        <v>0</v>
      </c>
    </row>
    <row r="35" spans="1:20" ht="45" x14ac:dyDescent="0.25">
      <c r="A35" s="1"/>
      <c r="B35" s="23">
        <f t="shared" si="0"/>
        <v>31</v>
      </c>
      <c r="C35" s="179"/>
      <c r="D35" s="181"/>
      <c r="E35" s="193"/>
      <c r="F35" s="177"/>
      <c r="G35" s="178"/>
      <c r="H35" s="177"/>
      <c r="I35" s="177"/>
      <c r="J35" s="177"/>
      <c r="K35" s="27" t="s">
        <v>694</v>
      </c>
      <c r="L35" s="27">
        <v>1</v>
      </c>
      <c r="M35" s="27" t="s">
        <v>695</v>
      </c>
      <c r="N35" s="27" t="s">
        <v>633</v>
      </c>
      <c r="O35" s="27" t="s">
        <v>28</v>
      </c>
      <c r="P35" s="27" t="s">
        <v>29</v>
      </c>
      <c r="Q35" s="27" t="s">
        <v>43</v>
      </c>
      <c r="R35" s="120"/>
      <c r="S35" s="120"/>
      <c r="T35" s="121">
        <f t="shared" si="1"/>
        <v>0</v>
      </c>
    </row>
    <row r="36" spans="1:20" ht="22.5" x14ac:dyDescent="0.25">
      <c r="A36" s="1"/>
      <c r="B36" s="23">
        <f t="shared" si="0"/>
        <v>32</v>
      </c>
      <c r="C36" s="179"/>
      <c r="D36" s="181"/>
      <c r="E36" s="193"/>
      <c r="F36" s="177"/>
      <c r="G36" s="178"/>
      <c r="H36" s="177"/>
      <c r="I36" s="177"/>
      <c r="J36" s="177"/>
      <c r="K36" s="22" t="s">
        <v>696</v>
      </c>
      <c r="L36" s="22">
        <v>2</v>
      </c>
      <c r="M36" s="22" t="s">
        <v>697</v>
      </c>
      <c r="N36" s="22" t="s">
        <v>698</v>
      </c>
      <c r="O36" s="22" t="s">
        <v>28</v>
      </c>
      <c r="P36" s="22" t="s">
        <v>34</v>
      </c>
      <c r="Q36" s="22" t="s">
        <v>43</v>
      </c>
      <c r="R36" s="122"/>
      <c r="S36" s="122"/>
      <c r="T36" s="123">
        <f t="shared" si="1"/>
        <v>0</v>
      </c>
    </row>
    <row r="37" spans="1:20" ht="33.75" x14ac:dyDescent="0.25">
      <c r="A37" s="1"/>
      <c r="B37" s="23">
        <f t="shared" si="0"/>
        <v>33</v>
      </c>
      <c r="C37" s="179"/>
      <c r="D37" s="181"/>
      <c r="E37" s="193"/>
      <c r="F37" s="177" t="s">
        <v>699</v>
      </c>
      <c r="G37" s="178">
        <v>1</v>
      </c>
      <c r="H37" s="177" t="s">
        <v>700</v>
      </c>
      <c r="I37" s="177" t="s">
        <v>701</v>
      </c>
      <c r="J37" s="178">
        <v>0.05</v>
      </c>
      <c r="K37" s="27" t="s">
        <v>702</v>
      </c>
      <c r="L37" s="27">
        <v>1</v>
      </c>
      <c r="M37" s="27" t="s">
        <v>703</v>
      </c>
      <c r="N37" s="27" t="s">
        <v>704</v>
      </c>
      <c r="O37" s="22" t="s">
        <v>28</v>
      </c>
      <c r="P37" s="27" t="s">
        <v>29</v>
      </c>
      <c r="Q37" s="27" t="s">
        <v>43</v>
      </c>
      <c r="R37" s="120"/>
      <c r="S37" s="120"/>
      <c r="T37" s="121">
        <f t="shared" si="1"/>
        <v>0</v>
      </c>
    </row>
    <row r="38" spans="1:20" ht="22.5" x14ac:dyDescent="0.25">
      <c r="A38" s="1"/>
      <c r="B38" s="23">
        <f t="shared" si="0"/>
        <v>34</v>
      </c>
      <c r="C38" s="179"/>
      <c r="D38" s="181"/>
      <c r="E38" s="193"/>
      <c r="F38" s="177"/>
      <c r="G38" s="178"/>
      <c r="H38" s="177"/>
      <c r="I38" s="177"/>
      <c r="J38" s="177"/>
      <c r="K38" s="22" t="s">
        <v>705</v>
      </c>
      <c r="L38" s="22">
        <v>9</v>
      </c>
      <c r="M38" s="22" t="s">
        <v>706</v>
      </c>
      <c r="N38" s="22" t="s">
        <v>707</v>
      </c>
      <c r="O38" s="22" t="s">
        <v>28</v>
      </c>
      <c r="P38" s="22" t="s">
        <v>34</v>
      </c>
      <c r="Q38" s="22" t="s">
        <v>43</v>
      </c>
      <c r="R38" s="122"/>
      <c r="S38" s="122"/>
      <c r="T38" s="123">
        <f t="shared" si="1"/>
        <v>0</v>
      </c>
    </row>
    <row r="39" spans="1:20" ht="33.75" x14ac:dyDescent="0.25">
      <c r="B39" s="23">
        <f t="shared" si="0"/>
        <v>35</v>
      </c>
      <c r="C39" s="179"/>
      <c r="D39" s="181"/>
      <c r="E39" s="193"/>
      <c r="F39" s="177" t="s">
        <v>708</v>
      </c>
      <c r="G39" s="178">
        <v>0.9</v>
      </c>
      <c r="H39" s="177" t="s">
        <v>709</v>
      </c>
      <c r="I39" s="184" t="s">
        <v>710</v>
      </c>
      <c r="J39" s="183">
        <v>0.1</v>
      </c>
      <c r="K39" s="24" t="s">
        <v>711</v>
      </c>
      <c r="L39" s="24">
        <v>4</v>
      </c>
      <c r="M39" s="24" t="s">
        <v>712</v>
      </c>
      <c r="N39" s="24" t="s">
        <v>713</v>
      </c>
      <c r="O39" s="24" t="s">
        <v>28</v>
      </c>
      <c r="P39" s="24" t="s">
        <v>29</v>
      </c>
      <c r="Q39" s="24" t="s">
        <v>43</v>
      </c>
    </row>
    <row r="40" spans="1:20" ht="33.75" x14ac:dyDescent="0.25">
      <c r="B40" s="23">
        <f t="shared" si="0"/>
        <v>36</v>
      </c>
      <c r="C40" s="179"/>
      <c r="D40" s="181"/>
      <c r="E40" s="193"/>
      <c r="F40" s="177"/>
      <c r="G40" s="178"/>
      <c r="H40" s="177"/>
      <c r="I40" s="184"/>
      <c r="J40" s="177"/>
      <c r="K40" s="24" t="s">
        <v>714</v>
      </c>
      <c r="L40" s="24">
        <v>12</v>
      </c>
      <c r="M40" s="24" t="s">
        <v>715</v>
      </c>
      <c r="N40" s="24" t="s">
        <v>716</v>
      </c>
      <c r="O40" s="24" t="s">
        <v>28</v>
      </c>
      <c r="P40" s="24" t="s">
        <v>29</v>
      </c>
      <c r="Q40" s="24" t="s">
        <v>43</v>
      </c>
    </row>
    <row r="41" spans="1:20" ht="33.75" x14ac:dyDescent="0.25">
      <c r="B41" s="23">
        <f t="shared" si="0"/>
        <v>37</v>
      </c>
      <c r="C41" s="179"/>
      <c r="D41" s="181"/>
      <c r="E41" s="193"/>
      <c r="F41" s="177"/>
      <c r="G41" s="178"/>
      <c r="H41" s="177"/>
      <c r="I41" s="184"/>
      <c r="J41" s="177"/>
      <c r="K41" s="24" t="s">
        <v>717</v>
      </c>
      <c r="L41" s="26">
        <v>1</v>
      </c>
      <c r="M41" s="24" t="s">
        <v>718</v>
      </c>
      <c r="N41" s="24" t="s">
        <v>719</v>
      </c>
      <c r="O41" s="24" t="s">
        <v>46</v>
      </c>
      <c r="P41" s="24" t="s">
        <v>34</v>
      </c>
      <c r="Q41" s="24" t="s">
        <v>43</v>
      </c>
    </row>
    <row r="42" spans="1:20" s="133" customFormat="1" ht="22.5" x14ac:dyDescent="0.25">
      <c r="A42" s="130"/>
      <c r="B42" s="131">
        <f t="shared" si="0"/>
        <v>38</v>
      </c>
      <c r="C42" s="179"/>
      <c r="D42" s="181"/>
      <c r="E42" s="193"/>
      <c r="F42" s="177" t="s">
        <v>720</v>
      </c>
      <c r="G42" s="178">
        <v>1</v>
      </c>
      <c r="H42" s="177" t="s">
        <v>721</v>
      </c>
      <c r="I42" s="177" t="s">
        <v>722</v>
      </c>
      <c r="J42" s="178">
        <v>0.1</v>
      </c>
      <c r="K42" s="132" t="s">
        <v>723</v>
      </c>
      <c r="L42" s="132">
        <v>1</v>
      </c>
      <c r="M42" s="132" t="s">
        <v>724</v>
      </c>
      <c r="N42" s="132" t="s">
        <v>725</v>
      </c>
      <c r="O42" s="132" t="s">
        <v>28</v>
      </c>
      <c r="P42" s="132" t="s">
        <v>34</v>
      </c>
      <c r="Q42" s="132" t="s">
        <v>43</v>
      </c>
    </row>
    <row r="43" spans="1:20" ht="22.5" x14ac:dyDescent="0.25">
      <c r="B43" s="23">
        <f t="shared" si="0"/>
        <v>39</v>
      </c>
      <c r="C43" s="179"/>
      <c r="D43" s="181"/>
      <c r="E43" s="193"/>
      <c r="F43" s="177"/>
      <c r="G43" s="177"/>
      <c r="H43" s="177"/>
      <c r="I43" s="177"/>
      <c r="J43" s="177"/>
      <c r="K43" s="24" t="s">
        <v>726</v>
      </c>
      <c r="L43" s="24">
        <v>1</v>
      </c>
      <c r="M43" s="24" t="s">
        <v>727</v>
      </c>
      <c r="N43" s="24" t="s">
        <v>727</v>
      </c>
      <c r="O43" s="24" t="s">
        <v>28</v>
      </c>
      <c r="P43" s="24" t="s">
        <v>34</v>
      </c>
      <c r="Q43" s="24" t="s">
        <v>43</v>
      </c>
    </row>
    <row r="44" spans="1:20" ht="45" x14ac:dyDescent="0.25">
      <c r="B44" s="23">
        <f t="shared" si="0"/>
        <v>40</v>
      </c>
      <c r="C44" s="179"/>
      <c r="D44" s="181"/>
      <c r="E44" s="193"/>
      <c r="F44" s="177"/>
      <c r="G44" s="177"/>
      <c r="H44" s="177"/>
      <c r="I44" s="177"/>
      <c r="J44" s="177"/>
      <c r="K44" s="24" t="s">
        <v>728</v>
      </c>
      <c r="L44" s="26">
        <v>1</v>
      </c>
      <c r="M44" s="24" t="s">
        <v>729</v>
      </c>
      <c r="N44" s="24" t="s">
        <v>730</v>
      </c>
      <c r="O44" s="24" t="s">
        <v>46</v>
      </c>
      <c r="P44" s="24" t="s">
        <v>34</v>
      </c>
      <c r="Q44" s="24" t="s">
        <v>43</v>
      </c>
    </row>
    <row r="45" spans="1:20" ht="45" x14ac:dyDescent="0.25">
      <c r="B45" s="23">
        <f t="shared" si="0"/>
        <v>41</v>
      </c>
      <c r="C45" s="179" t="s">
        <v>731</v>
      </c>
      <c r="D45" s="181"/>
      <c r="E45" s="193"/>
      <c r="F45" s="189" t="s">
        <v>732</v>
      </c>
      <c r="G45" s="178">
        <v>1</v>
      </c>
      <c r="H45" s="184" t="s">
        <v>733</v>
      </c>
      <c r="I45" s="177" t="s">
        <v>734</v>
      </c>
      <c r="J45" s="178">
        <v>0.1</v>
      </c>
      <c r="K45" s="24" t="s">
        <v>735</v>
      </c>
      <c r="L45" s="24">
        <v>50</v>
      </c>
      <c r="M45" s="24" t="s">
        <v>736</v>
      </c>
      <c r="N45" s="25" t="s">
        <v>737</v>
      </c>
      <c r="O45" s="24" t="s">
        <v>28</v>
      </c>
      <c r="P45" s="24" t="s">
        <v>34</v>
      </c>
      <c r="Q45" s="24" t="s">
        <v>43</v>
      </c>
    </row>
    <row r="46" spans="1:20" ht="67.5" x14ac:dyDescent="0.25">
      <c r="B46" s="23">
        <f t="shared" si="0"/>
        <v>42</v>
      </c>
      <c r="C46" s="179"/>
      <c r="D46" s="182"/>
      <c r="E46" s="194"/>
      <c r="F46" s="189"/>
      <c r="G46" s="177"/>
      <c r="H46" s="177"/>
      <c r="I46" s="177"/>
      <c r="J46" s="177"/>
      <c r="K46" s="24" t="s">
        <v>738</v>
      </c>
      <c r="L46" s="24">
        <v>30</v>
      </c>
      <c r="M46" s="24" t="s">
        <v>739</v>
      </c>
      <c r="N46" s="24" t="s">
        <v>740</v>
      </c>
      <c r="O46" s="24" t="s">
        <v>28</v>
      </c>
      <c r="P46" s="24" t="s">
        <v>34</v>
      </c>
      <c r="Q46" s="24" t="s">
        <v>43</v>
      </c>
    </row>
    <row r="47" spans="1:20" ht="22.5" x14ac:dyDescent="0.25">
      <c r="B47" s="23">
        <f t="shared" si="0"/>
        <v>43</v>
      </c>
      <c r="C47" s="188" t="s">
        <v>624</v>
      </c>
      <c r="D47" s="188" t="s">
        <v>741</v>
      </c>
      <c r="E47" s="188" t="s">
        <v>21</v>
      </c>
      <c r="F47" s="185" t="s">
        <v>742</v>
      </c>
      <c r="G47" s="186">
        <v>1</v>
      </c>
      <c r="H47" s="185" t="s">
        <v>743</v>
      </c>
      <c r="I47" s="185" t="s">
        <v>744</v>
      </c>
      <c r="J47" s="186">
        <v>0.5</v>
      </c>
      <c r="K47" s="22" t="s">
        <v>745</v>
      </c>
      <c r="L47" s="22">
        <v>1</v>
      </c>
      <c r="M47" s="22" t="s">
        <v>746</v>
      </c>
      <c r="N47" s="22" t="s">
        <v>747</v>
      </c>
      <c r="O47" s="22" t="s">
        <v>28</v>
      </c>
      <c r="P47" s="22" t="s">
        <v>29</v>
      </c>
      <c r="Q47" s="22" t="s">
        <v>43</v>
      </c>
    </row>
    <row r="48" spans="1:20" ht="33.75" x14ac:dyDescent="0.25">
      <c r="B48" s="23">
        <f t="shared" si="0"/>
        <v>44</v>
      </c>
      <c r="C48" s="188"/>
      <c r="D48" s="188"/>
      <c r="E48" s="188"/>
      <c r="F48" s="185"/>
      <c r="G48" s="187"/>
      <c r="H48" s="185"/>
      <c r="I48" s="185"/>
      <c r="J48" s="187"/>
      <c r="K48" s="11" t="s">
        <v>748</v>
      </c>
      <c r="L48" s="11">
        <v>3</v>
      </c>
      <c r="M48" s="11" t="s">
        <v>749</v>
      </c>
      <c r="N48" s="11" t="s">
        <v>750</v>
      </c>
      <c r="O48" s="11" t="s">
        <v>28</v>
      </c>
      <c r="P48" s="11" t="s">
        <v>29</v>
      </c>
      <c r="Q48" s="11" t="s">
        <v>43</v>
      </c>
    </row>
    <row r="49" spans="2:17" ht="45" x14ac:dyDescent="0.25">
      <c r="B49" s="23">
        <f t="shared" si="0"/>
        <v>45</v>
      </c>
      <c r="C49" s="188"/>
      <c r="D49" s="188"/>
      <c r="E49" s="188"/>
      <c r="F49" s="185" t="s">
        <v>751</v>
      </c>
      <c r="G49" s="186">
        <v>1</v>
      </c>
      <c r="H49" s="185" t="s">
        <v>752</v>
      </c>
      <c r="I49" s="185" t="s">
        <v>753</v>
      </c>
      <c r="J49" s="186">
        <v>0.5</v>
      </c>
      <c r="K49" s="11" t="s">
        <v>754</v>
      </c>
      <c r="L49" s="11">
        <v>1</v>
      </c>
      <c r="M49" s="11" t="s">
        <v>755</v>
      </c>
      <c r="N49" s="11" t="s">
        <v>756</v>
      </c>
      <c r="O49" s="11" t="s">
        <v>28</v>
      </c>
      <c r="P49" s="11" t="s">
        <v>29</v>
      </c>
      <c r="Q49" s="11" t="s">
        <v>43</v>
      </c>
    </row>
    <row r="50" spans="2:17" ht="22.5" x14ac:dyDescent="0.25">
      <c r="B50" s="23">
        <f t="shared" si="0"/>
        <v>46</v>
      </c>
      <c r="C50" s="188"/>
      <c r="D50" s="188"/>
      <c r="E50" s="188"/>
      <c r="F50" s="185"/>
      <c r="G50" s="187"/>
      <c r="H50" s="185"/>
      <c r="I50" s="185"/>
      <c r="J50" s="187"/>
      <c r="K50" s="11" t="s">
        <v>757</v>
      </c>
      <c r="L50" s="11">
        <v>3</v>
      </c>
      <c r="M50" s="11" t="s">
        <v>758</v>
      </c>
      <c r="N50" s="11" t="s">
        <v>759</v>
      </c>
      <c r="O50" s="11" t="s">
        <v>28</v>
      </c>
      <c r="P50" s="11" t="s">
        <v>29</v>
      </c>
      <c r="Q50" s="11" t="s">
        <v>43</v>
      </c>
    </row>
    <row r="51" spans="2:17" ht="22.5" x14ac:dyDescent="0.25">
      <c r="B51" s="23">
        <f t="shared" si="0"/>
        <v>47</v>
      </c>
      <c r="C51" s="219" t="s">
        <v>760</v>
      </c>
      <c r="D51" s="220" t="s">
        <v>761</v>
      </c>
      <c r="E51" s="222" t="s">
        <v>762</v>
      </c>
      <c r="F51" s="190" t="s">
        <v>763</v>
      </c>
      <c r="G51" s="195">
        <v>1</v>
      </c>
      <c r="H51" s="190" t="s">
        <v>764</v>
      </c>
      <c r="I51" s="190" t="s">
        <v>765</v>
      </c>
      <c r="J51" s="195">
        <v>1</v>
      </c>
      <c r="K51" s="55" t="s">
        <v>766</v>
      </c>
      <c r="L51" s="53">
        <v>1</v>
      </c>
      <c r="M51" s="55" t="s">
        <v>767</v>
      </c>
      <c r="N51" s="54" t="s">
        <v>768</v>
      </c>
      <c r="O51" s="55" t="s">
        <v>46</v>
      </c>
      <c r="P51" s="55" t="s">
        <v>34</v>
      </c>
      <c r="Q51" s="55" t="s">
        <v>43</v>
      </c>
    </row>
    <row r="52" spans="2:17" ht="33.75" x14ac:dyDescent="0.25">
      <c r="B52" s="23">
        <f t="shared" si="0"/>
        <v>48</v>
      </c>
      <c r="C52" s="219"/>
      <c r="D52" s="221"/>
      <c r="E52" s="223"/>
      <c r="F52" s="213"/>
      <c r="G52" s="196"/>
      <c r="H52" s="191"/>
      <c r="I52" s="191"/>
      <c r="J52" s="196"/>
      <c r="K52" s="55" t="s">
        <v>769</v>
      </c>
      <c r="L52" s="57">
        <v>4</v>
      </c>
      <c r="M52" s="55" t="s">
        <v>770</v>
      </c>
      <c r="N52" s="54" t="s">
        <v>771</v>
      </c>
      <c r="O52" s="55" t="s">
        <v>28</v>
      </c>
      <c r="P52" s="55" t="s">
        <v>29</v>
      </c>
      <c r="Q52" s="55" t="s">
        <v>43</v>
      </c>
    </row>
    <row r="53" spans="2:17" ht="33.75" x14ac:dyDescent="0.25">
      <c r="B53" s="23">
        <f t="shared" si="0"/>
        <v>49</v>
      </c>
      <c r="C53" s="197" t="s">
        <v>772</v>
      </c>
      <c r="D53" s="200" t="s">
        <v>773</v>
      </c>
      <c r="E53" s="203" t="s">
        <v>774</v>
      </c>
      <c r="F53" s="206" t="s">
        <v>775</v>
      </c>
      <c r="G53" s="209">
        <v>1</v>
      </c>
      <c r="H53" s="190" t="s">
        <v>776</v>
      </c>
      <c r="I53" s="190" t="s">
        <v>765</v>
      </c>
      <c r="J53" s="195">
        <v>0.7</v>
      </c>
      <c r="K53" s="55" t="s">
        <v>777</v>
      </c>
      <c r="L53" s="57">
        <v>11</v>
      </c>
      <c r="M53" s="55" t="s">
        <v>778</v>
      </c>
      <c r="N53" s="54" t="s">
        <v>779</v>
      </c>
      <c r="O53" s="55" t="s">
        <v>28</v>
      </c>
      <c r="P53" s="55" t="s">
        <v>34</v>
      </c>
      <c r="Q53" s="55" t="s">
        <v>43</v>
      </c>
    </row>
    <row r="54" spans="2:17" ht="33.75" x14ac:dyDescent="0.25">
      <c r="B54" s="23">
        <f t="shared" si="0"/>
        <v>50</v>
      </c>
      <c r="C54" s="198"/>
      <c r="D54" s="201"/>
      <c r="E54" s="204"/>
      <c r="F54" s="207"/>
      <c r="G54" s="210"/>
      <c r="H54" s="212"/>
      <c r="I54" s="212"/>
      <c r="J54" s="214"/>
      <c r="K54" s="55" t="s">
        <v>780</v>
      </c>
      <c r="L54" s="57">
        <v>2</v>
      </c>
      <c r="M54" s="55" t="s">
        <v>781</v>
      </c>
      <c r="N54" s="54" t="s">
        <v>782</v>
      </c>
      <c r="O54" s="55" t="s">
        <v>28</v>
      </c>
      <c r="P54" s="55" t="s">
        <v>29</v>
      </c>
      <c r="Q54" s="55" t="s">
        <v>43</v>
      </c>
    </row>
    <row r="55" spans="2:17" ht="22.5" x14ac:dyDescent="0.25">
      <c r="B55" s="23">
        <f t="shared" si="0"/>
        <v>51</v>
      </c>
      <c r="C55" s="198"/>
      <c r="D55" s="201"/>
      <c r="E55" s="204"/>
      <c r="F55" s="207"/>
      <c r="G55" s="211"/>
      <c r="H55" s="213"/>
      <c r="I55" s="213"/>
      <c r="J55" s="215"/>
      <c r="K55" s="50" t="s">
        <v>783</v>
      </c>
      <c r="L55" s="58">
        <v>2</v>
      </c>
      <c r="M55" s="55" t="s">
        <v>784</v>
      </c>
      <c r="N55" s="59" t="s">
        <v>595</v>
      </c>
      <c r="O55" s="55" t="s">
        <v>28</v>
      </c>
      <c r="P55" s="55" t="s">
        <v>29</v>
      </c>
      <c r="Q55" s="55" t="s">
        <v>43</v>
      </c>
    </row>
    <row r="56" spans="2:17" ht="22.5" x14ac:dyDescent="0.25">
      <c r="B56" s="23">
        <f t="shared" si="0"/>
        <v>52</v>
      </c>
      <c r="C56" s="198"/>
      <c r="D56" s="201"/>
      <c r="E56" s="204"/>
      <c r="F56" s="207"/>
      <c r="G56" s="216">
        <v>1</v>
      </c>
      <c r="H56" s="206" t="s">
        <v>785</v>
      </c>
      <c r="I56" s="206" t="s">
        <v>786</v>
      </c>
      <c r="J56" s="216">
        <v>0.3</v>
      </c>
      <c r="K56" s="125" t="s">
        <v>787</v>
      </c>
      <c r="L56" s="60">
        <v>4</v>
      </c>
      <c r="M56" s="55" t="s">
        <v>788</v>
      </c>
      <c r="N56" s="61" t="s">
        <v>789</v>
      </c>
      <c r="O56" s="54" t="s">
        <v>28</v>
      </c>
      <c r="P56" s="55" t="s">
        <v>29</v>
      </c>
      <c r="Q56" s="55" t="s">
        <v>43</v>
      </c>
    </row>
    <row r="57" spans="2:17" ht="45" x14ac:dyDescent="0.25">
      <c r="B57" s="23">
        <f t="shared" si="0"/>
        <v>53</v>
      </c>
      <c r="C57" s="199"/>
      <c r="D57" s="202"/>
      <c r="E57" s="205"/>
      <c r="F57" s="208"/>
      <c r="G57" s="217"/>
      <c r="H57" s="208"/>
      <c r="I57" s="208"/>
      <c r="J57" s="218"/>
      <c r="K57" s="85" t="s">
        <v>790</v>
      </c>
      <c r="L57" s="62">
        <v>3</v>
      </c>
      <c r="M57" s="55" t="s">
        <v>791</v>
      </c>
      <c r="N57" s="63" t="s">
        <v>792</v>
      </c>
      <c r="O57" s="59" t="s">
        <v>28</v>
      </c>
      <c r="P57" s="50" t="s">
        <v>29</v>
      </c>
      <c r="Q57" s="50" t="s">
        <v>43</v>
      </c>
    </row>
    <row r="58" spans="2:17" ht="33.75" x14ac:dyDescent="0.25">
      <c r="B58" s="23">
        <f t="shared" si="0"/>
        <v>54</v>
      </c>
      <c r="C58" s="200" t="s">
        <v>793</v>
      </c>
      <c r="D58" s="200" t="s">
        <v>794</v>
      </c>
      <c r="E58" s="203" t="s">
        <v>774</v>
      </c>
      <c r="F58" s="206" t="s">
        <v>795</v>
      </c>
      <c r="G58" s="216">
        <v>1</v>
      </c>
      <c r="H58" s="206" t="s">
        <v>796</v>
      </c>
      <c r="I58" s="224" t="s">
        <v>797</v>
      </c>
      <c r="J58" s="227">
        <v>0.5</v>
      </c>
      <c r="K58" s="64" t="s">
        <v>798</v>
      </c>
      <c r="L58" s="101">
        <v>3</v>
      </c>
      <c r="M58" s="25" t="s">
        <v>799</v>
      </c>
      <c r="N58" s="64" t="s">
        <v>800</v>
      </c>
      <c r="O58" s="64" t="s">
        <v>28</v>
      </c>
      <c r="P58" s="64" t="s">
        <v>29</v>
      </c>
      <c r="Q58" s="64" t="s">
        <v>43</v>
      </c>
    </row>
    <row r="59" spans="2:17" ht="22.5" x14ac:dyDescent="0.25">
      <c r="B59" s="23">
        <f t="shared" si="0"/>
        <v>55</v>
      </c>
      <c r="C59" s="201"/>
      <c r="D59" s="201"/>
      <c r="E59" s="204"/>
      <c r="F59" s="207"/>
      <c r="G59" s="218"/>
      <c r="H59" s="207"/>
      <c r="I59" s="225"/>
      <c r="J59" s="227"/>
      <c r="K59" s="66" t="s">
        <v>801</v>
      </c>
      <c r="L59" s="75">
        <v>0.9</v>
      </c>
      <c r="M59" s="25" t="s">
        <v>802</v>
      </c>
      <c r="N59" s="129" t="s">
        <v>802</v>
      </c>
      <c r="O59" s="65" t="s">
        <v>46</v>
      </c>
      <c r="P59" s="66" t="s">
        <v>34</v>
      </c>
      <c r="Q59" s="66" t="s">
        <v>43</v>
      </c>
    </row>
    <row r="60" spans="2:17" ht="33.75" x14ac:dyDescent="0.25">
      <c r="B60" s="23">
        <f t="shared" si="0"/>
        <v>56</v>
      </c>
      <c r="C60" s="201"/>
      <c r="D60" s="201"/>
      <c r="E60" s="204"/>
      <c r="F60" s="208"/>
      <c r="G60" s="217"/>
      <c r="H60" s="208"/>
      <c r="I60" s="226"/>
      <c r="J60" s="227"/>
      <c r="K60" s="91" t="s">
        <v>803</v>
      </c>
      <c r="L60" s="102">
        <v>2</v>
      </c>
      <c r="M60" s="25" t="s">
        <v>804</v>
      </c>
      <c r="N60" s="64" t="s">
        <v>805</v>
      </c>
      <c r="O60" s="66" t="s">
        <v>28</v>
      </c>
      <c r="P60" s="66" t="s">
        <v>29</v>
      </c>
      <c r="Q60" s="66" t="s">
        <v>43</v>
      </c>
    </row>
    <row r="61" spans="2:17" ht="56.25" x14ac:dyDescent="0.25">
      <c r="B61" s="23">
        <f t="shared" si="0"/>
        <v>57</v>
      </c>
      <c r="C61" s="202"/>
      <c r="D61" s="202"/>
      <c r="E61" s="205"/>
      <c r="F61" s="125" t="s">
        <v>806</v>
      </c>
      <c r="G61" s="67">
        <v>1</v>
      </c>
      <c r="H61" s="125" t="s">
        <v>807</v>
      </c>
      <c r="I61" s="60" t="s">
        <v>808</v>
      </c>
      <c r="J61" s="227"/>
      <c r="K61" s="68" t="s">
        <v>809</v>
      </c>
      <c r="L61" s="103">
        <v>10</v>
      </c>
      <c r="M61" s="126" t="s">
        <v>810</v>
      </c>
      <c r="N61" s="68" t="s">
        <v>811</v>
      </c>
      <c r="O61" s="68" t="s">
        <v>28</v>
      </c>
      <c r="P61" s="68" t="s">
        <v>29</v>
      </c>
      <c r="Q61" s="68" t="s">
        <v>43</v>
      </c>
    </row>
    <row r="62" spans="2:17" ht="33.75" x14ac:dyDescent="0.25">
      <c r="B62" s="23">
        <f t="shared" si="0"/>
        <v>58</v>
      </c>
      <c r="C62" s="228" t="s">
        <v>812</v>
      </c>
      <c r="D62" s="231" t="s">
        <v>794</v>
      </c>
      <c r="E62" s="234" t="s">
        <v>149</v>
      </c>
      <c r="F62" s="237" t="s">
        <v>813</v>
      </c>
      <c r="G62" s="238">
        <v>1</v>
      </c>
      <c r="H62" s="237" t="s">
        <v>814</v>
      </c>
      <c r="I62" s="237" t="s">
        <v>815</v>
      </c>
      <c r="J62" s="214">
        <v>0.5</v>
      </c>
      <c r="K62" s="56" t="s">
        <v>816</v>
      </c>
      <c r="L62" s="69">
        <v>1</v>
      </c>
      <c r="M62" s="55" t="s">
        <v>817</v>
      </c>
      <c r="N62" s="70" t="s">
        <v>818</v>
      </c>
      <c r="O62" s="56" t="s">
        <v>46</v>
      </c>
      <c r="P62" s="56" t="s">
        <v>29</v>
      </c>
      <c r="Q62" s="56" t="s">
        <v>43</v>
      </c>
    </row>
    <row r="63" spans="2:17" ht="33.75" x14ac:dyDescent="0.25">
      <c r="B63" s="23">
        <f t="shared" si="0"/>
        <v>59</v>
      </c>
      <c r="C63" s="229"/>
      <c r="D63" s="232"/>
      <c r="E63" s="235"/>
      <c r="F63" s="212"/>
      <c r="G63" s="214"/>
      <c r="H63" s="212"/>
      <c r="I63" s="212"/>
      <c r="J63" s="214"/>
      <c r="K63" s="55" t="s">
        <v>819</v>
      </c>
      <c r="L63" s="57">
        <v>1</v>
      </c>
      <c r="M63" s="55" t="s">
        <v>820</v>
      </c>
      <c r="N63" s="54" t="s">
        <v>821</v>
      </c>
      <c r="O63" s="55" t="s">
        <v>28</v>
      </c>
      <c r="P63" s="55" t="s">
        <v>29</v>
      </c>
      <c r="Q63" s="55" t="s">
        <v>43</v>
      </c>
    </row>
    <row r="64" spans="2:17" ht="56.25" x14ac:dyDescent="0.25">
      <c r="B64" s="23">
        <f t="shared" si="0"/>
        <v>60</v>
      </c>
      <c r="C64" s="229"/>
      <c r="D64" s="232"/>
      <c r="E64" s="235"/>
      <c r="F64" s="212"/>
      <c r="G64" s="214"/>
      <c r="H64" s="212"/>
      <c r="I64" s="212"/>
      <c r="J64" s="214"/>
      <c r="K64" s="55" t="s">
        <v>822</v>
      </c>
      <c r="L64" s="57">
        <v>1</v>
      </c>
      <c r="M64" s="55" t="s">
        <v>823</v>
      </c>
      <c r="N64" s="54" t="s">
        <v>824</v>
      </c>
      <c r="O64" s="55" t="s">
        <v>28</v>
      </c>
      <c r="P64" s="55" t="s">
        <v>29</v>
      </c>
      <c r="Q64" s="55" t="s">
        <v>43</v>
      </c>
    </row>
    <row r="65" spans="2:17" ht="22.5" x14ac:dyDescent="0.25">
      <c r="B65" s="23">
        <f t="shared" si="0"/>
        <v>61</v>
      </c>
      <c r="C65" s="229"/>
      <c r="D65" s="232"/>
      <c r="E65" s="235"/>
      <c r="F65" s="212"/>
      <c r="G65" s="214"/>
      <c r="H65" s="212"/>
      <c r="I65" s="212"/>
      <c r="J65" s="214"/>
      <c r="K65" s="55" t="s">
        <v>825</v>
      </c>
      <c r="L65" s="118">
        <v>0.95</v>
      </c>
      <c r="M65" s="55" t="s">
        <v>826</v>
      </c>
      <c r="N65" s="54" t="s">
        <v>827</v>
      </c>
      <c r="O65" s="49" t="s">
        <v>46</v>
      </c>
      <c r="P65" s="55" t="s">
        <v>34</v>
      </c>
      <c r="Q65" s="55" t="s">
        <v>43</v>
      </c>
    </row>
    <row r="66" spans="2:17" ht="33.75" x14ac:dyDescent="0.25">
      <c r="B66" s="23">
        <f t="shared" si="0"/>
        <v>62</v>
      </c>
      <c r="C66" s="230"/>
      <c r="D66" s="233"/>
      <c r="E66" s="236"/>
      <c r="F66" s="191"/>
      <c r="G66" s="196"/>
      <c r="H66" s="191"/>
      <c r="I66" s="191"/>
      <c r="J66" s="196"/>
      <c r="K66" s="55" t="s">
        <v>828</v>
      </c>
      <c r="L66" s="53">
        <v>1</v>
      </c>
      <c r="M66" s="55" t="s">
        <v>829</v>
      </c>
      <c r="N66" s="54" t="s">
        <v>830</v>
      </c>
      <c r="O66" s="55" t="s">
        <v>46</v>
      </c>
      <c r="P66" s="55" t="s">
        <v>34</v>
      </c>
      <c r="Q66" s="55" t="s">
        <v>43</v>
      </c>
    </row>
    <row r="67" spans="2:17" ht="22.5" x14ac:dyDescent="0.25">
      <c r="B67" s="23">
        <f t="shared" si="0"/>
        <v>63</v>
      </c>
      <c r="C67" s="239" t="s">
        <v>831</v>
      </c>
      <c r="D67" s="239" t="s">
        <v>832</v>
      </c>
      <c r="E67" s="222" t="s">
        <v>149</v>
      </c>
      <c r="F67" s="190" t="s">
        <v>833</v>
      </c>
      <c r="G67" s="195">
        <v>1</v>
      </c>
      <c r="H67" s="50"/>
      <c r="I67" s="190" t="s">
        <v>834</v>
      </c>
      <c r="J67" s="195">
        <v>0.25</v>
      </c>
      <c r="K67" s="55" t="s">
        <v>835</v>
      </c>
      <c r="L67" s="57">
        <v>1</v>
      </c>
      <c r="M67" s="55" t="s">
        <v>836</v>
      </c>
      <c r="N67" s="54" t="s">
        <v>836</v>
      </c>
      <c r="O67" s="55" t="s">
        <v>28</v>
      </c>
      <c r="P67" s="55" t="s">
        <v>29</v>
      </c>
      <c r="Q67" s="55" t="s">
        <v>43</v>
      </c>
    </row>
    <row r="68" spans="2:17" ht="22.5" x14ac:dyDescent="0.25">
      <c r="B68" s="23">
        <f t="shared" si="0"/>
        <v>64</v>
      </c>
      <c r="C68" s="229"/>
      <c r="D68" s="229"/>
      <c r="E68" s="235"/>
      <c r="F68" s="212"/>
      <c r="G68" s="214"/>
      <c r="H68" s="86" t="s">
        <v>837</v>
      </c>
      <c r="I68" s="212"/>
      <c r="J68" s="214"/>
      <c r="K68" s="73" t="s">
        <v>838</v>
      </c>
      <c r="L68" s="71">
        <v>2</v>
      </c>
      <c r="M68" s="55" t="s">
        <v>839</v>
      </c>
      <c r="N68" s="54" t="s">
        <v>839</v>
      </c>
      <c r="O68" s="55" t="s">
        <v>28</v>
      </c>
      <c r="P68" s="55" t="s">
        <v>34</v>
      </c>
      <c r="Q68" s="55" t="s">
        <v>43</v>
      </c>
    </row>
    <row r="69" spans="2:17" ht="22.5" x14ac:dyDescent="0.25">
      <c r="B69" s="23">
        <f t="shared" ref="B69:B132" si="2">1+B68</f>
        <v>65</v>
      </c>
      <c r="C69" s="229"/>
      <c r="D69" s="229"/>
      <c r="E69" s="235"/>
      <c r="F69" s="191"/>
      <c r="G69" s="196"/>
      <c r="H69" s="56"/>
      <c r="I69" s="191"/>
      <c r="J69" s="196"/>
      <c r="K69" s="55" t="s">
        <v>840</v>
      </c>
      <c r="L69" s="71">
        <v>2</v>
      </c>
      <c r="M69" s="55" t="s">
        <v>841</v>
      </c>
      <c r="N69" s="54" t="s">
        <v>841</v>
      </c>
      <c r="O69" s="55" t="s">
        <v>28</v>
      </c>
      <c r="P69" s="55" t="s">
        <v>29</v>
      </c>
      <c r="Q69" s="55" t="s">
        <v>43</v>
      </c>
    </row>
    <row r="70" spans="2:17" ht="22.5" x14ac:dyDescent="0.25">
      <c r="B70" s="23">
        <f t="shared" si="2"/>
        <v>66</v>
      </c>
      <c r="C70" s="229"/>
      <c r="D70" s="229"/>
      <c r="E70" s="235"/>
      <c r="F70" s="190" t="s">
        <v>842</v>
      </c>
      <c r="G70" s="195">
        <v>1</v>
      </c>
      <c r="H70" s="190" t="s">
        <v>843</v>
      </c>
      <c r="I70" s="190" t="s">
        <v>844</v>
      </c>
      <c r="J70" s="195">
        <v>0.25</v>
      </c>
      <c r="K70" s="73" t="s">
        <v>845</v>
      </c>
      <c r="L70" s="71">
        <v>1</v>
      </c>
      <c r="M70" s="55" t="s">
        <v>846</v>
      </c>
      <c r="N70" s="54" t="s">
        <v>846</v>
      </c>
      <c r="O70" s="55" t="s">
        <v>28</v>
      </c>
      <c r="P70" s="55" t="s">
        <v>29</v>
      </c>
      <c r="Q70" s="55" t="s">
        <v>43</v>
      </c>
    </row>
    <row r="71" spans="2:17" ht="33.75" x14ac:dyDescent="0.25">
      <c r="B71" s="23">
        <f t="shared" si="2"/>
        <v>67</v>
      </c>
      <c r="C71" s="229"/>
      <c r="D71" s="229"/>
      <c r="E71" s="235"/>
      <c r="F71" s="212"/>
      <c r="G71" s="214"/>
      <c r="H71" s="212"/>
      <c r="I71" s="212"/>
      <c r="J71" s="214"/>
      <c r="K71" s="73" t="s">
        <v>847</v>
      </c>
      <c r="L71" s="71">
        <v>2</v>
      </c>
      <c r="M71" s="55" t="s">
        <v>848</v>
      </c>
      <c r="N71" s="54" t="s">
        <v>848</v>
      </c>
      <c r="O71" s="55" t="s">
        <v>28</v>
      </c>
      <c r="P71" s="55" t="s">
        <v>29</v>
      </c>
      <c r="Q71" s="55" t="s">
        <v>43</v>
      </c>
    </row>
    <row r="72" spans="2:17" ht="22.5" x14ac:dyDescent="0.25">
      <c r="B72" s="23">
        <f t="shared" si="2"/>
        <v>68</v>
      </c>
      <c r="C72" s="229"/>
      <c r="D72" s="229"/>
      <c r="E72" s="235"/>
      <c r="F72" s="212"/>
      <c r="G72" s="214"/>
      <c r="H72" s="212"/>
      <c r="I72" s="212"/>
      <c r="J72" s="214"/>
      <c r="K72" s="73" t="s">
        <v>849</v>
      </c>
      <c r="L72" s="71">
        <v>2</v>
      </c>
      <c r="M72" s="55" t="s">
        <v>850</v>
      </c>
      <c r="N72" s="54" t="s">
        <v>850</v>
      </c>
      <c r="O72" s="55" t="s">
        <v>28</v>
      </c>
      <c r="P72" s="55" t="s">
        <v>34</v>
      </c>
      <c r="Q72" s="55" t="s">
        <v>43</v>
      </c>
    </row>
    <row r="73" spans="2:17" ht="22.5" x14ac:dyDescent="0.25">
      <c r="B73" s="23">
        <f t="shared" si="2"/>
        <v>69</v>
      </c>
      <c r="C73" s="229"/>
      <c r="D73" s="230"/>
      <c r="E73" s="236"/>
      <c r="F73" s="191"/>
      <c r="G73" s="196"/>
      <c r="H73" s="191"/>
      <c r="I73" s="191"/>
      <c r="J73" s="196"/>
      <c r="K73" s="73" t="s">
        <v>851</v>
      </c>
      <c r="L73" s="71">
        <v>2</v>
      </c>
      <c r="M73" s="55" t="s">
        <v>852</v>
      </c>
      <c r="N73" s="54" t="s">
        <v>853</v>
      </c>
      <c r="O73" s="55" t="s">
        <v>28</v>
      </c>
      <c r="P73" s="55" t="s">
        <v>29</v>
      </c>
      <c r="Q73" s="55" t="s">
        <v>43</v>
      </c>
    </row>
    <row r="74" spans="2:17" ht="33.75" x14ac:dyDescent="0.25">
      <c r="B74" s="23">
        <f t="shared" si="2"/>
        <v>70</v>
      </c>
      <c r="C74" s="229"/>
      <c r="D74" s="239" t="s">
        <v>854</v>
      </c>
      <c r="E74" s="222" t="s">
        <v>149</v>
      </c>
      <c r="F74" s="190" t="s">
        <v>855</v>
      </c>
      <c r="G74" s="195">
        <v>1</v>
      </c>
      <c r="H74" s="190" t="s">
        <v>856</v>
      </c>
      <c r="I74" s="190" t="s">
        <v>857</v>
      </c>
      <c r="J74" s="195">
        <v>0.5</v>
      </c>
      <c r="K74" s="55" t="s">
        <v>858</v>
      </c>
      <c r="L74" s="53">
        <v>0.95</v>
      </c>
      <c r="M74" s="55" t="s">
        <v>859</v>
      </c>
      <c r="N74" s="54" t="s">
        <v>860</v>
      </c>
      <c r="O74" s="55" t="s">
        <v>46</v>
      </c>
      <c r="P74" s="55" t="s">
        <v>34</v>
      </c>
      <c r="Q74" s="55" t="s">
        <v>30</v>
      </c>
    </row>
    <row r="75" spans="2:17" ht="56.25" x14ac:dyDescent="0.25">
      <c r="B75" s="23">
        <f t="shared" si="2"/>
        <v>71</v>
      </c>
      <c r="C75" s="229"/>
      <c r="D75" s="229"/>
      <c r="E75" s="235"/>
      <c r="F75" s="212"/>
      <c r="G75" s="214"/>
      <c r="H75" s="212"/>
      <c r="I75" s="212"/>
      <c r="J75" s="214"/>
      <c r="K75" s="190" t="s">
        <v>861</v>
      </c>
      <c r="L75" s="241">
        <v>0.95</v>
      </c>
      <c r="M75" s="55" t="s">
        <v>862</v>
      </c>
      <c r="N75" s="59" t="s">
        <v>863</v>
      </c>
      <c r="O75" s="190" t="s">
        <v>46</v>
      </c>
      <c r="P75" s="190" t="s">
        <v>34</v>
      </c>
      <c r="Q75" s="190" t="s">
        <v>30</v>
      </c>
    </row>
    <row r="76" spans="2:17" ht="45" x14ac:dyDescent="0.25">
      <c r="B76" s="23">
        <f t="shared" si="2"/>
        <v>72</v>
      </c>
      <c r="C76" s="229"/>
      <c r="D76" s="229"/>
      <c r="E76" s="235"/>
      <c r="F76" s="212"/>
      <c r="G76" s="214"/>
      <c r="H76" s="212"/>
      <c r="I76" s="212"/>
      <c r="J76" s="214"/>
      <c r="K76" s="191"/>
      <c r="L76" s="242"/>
      <c r="M76" s="55" t="s">
        <v>864</v>
      </c>
      <c r="N76" s="54" t="s">
        <v>865</v>
      </c>
      <c r="O76" s="212"/>
      <c r="P76" s="212"/>
      <c r="Q76" s="212"/>
    </row>
    <row r="77" spans="2:17" ht="33.75" x14ac:dyDescent="0.25">
      <c r="B77" s="23">
        <f t="shared" si="2"/>
        <v>73</v>
      </c>
      <c r="C77" s="239" t="s">
        <v>866</v>
      </c>
      <c r="D77" s="240" t="s">
        <v>867</v>
      </c>
      <c r="E77" s="222" t="s">
        <v>149</v>
      </c>
      <c r="F77" s="190" t="s">
        <v>868</v>
      </c>
      <c r="G77" s="195">
        <v>1</v>
      </c>
      <c r="H77" s="190" t="s">
        <v>869</v>
      </c>
      <c r="I77" s="190" t="s">
        <v>870</v>
      </c>
      <c r="J77" s="195">
        <v>1</v>
      </c>
      <c r="K77" s="55" t="s">
        <v>871</v>
      </c>
      <c r="L77" s="53">
        <v>0.95</v>
      </c>
      <c r="M77" s="55" t="s">
        <v>872</v>
      </c>
      <c r="N77" s="54" t="s">
        <v>873</v>
      </c>
      <c r="O77" s="55" t="s">
        <v>46</v>
      </c>
      <c r="P77" s="55" t="s">
        <v>34</v>
      </c>
      <c r="Q77" s="55" t="s">
        <v>43</v>
      </c>
    </row>
    <row r="78" spans="2:17" ht="33.75" x14ac:dyDescent="0.25">
      <c r="B78" s="23">
        <f t="shared" si="2"/>
        <v>74</v>
      </c>
      <c r="C78" s="229"/>
      <c r="D78" s="232"/>
      <c r="E78" s="235"/>
      <c r="F78" s="212"/>
      <c r="G78" s="214"/>
      <c r="H78" s="212"/>
      <c r="I78" s="212"/>
      <c r="J78" s="214"/>
      <c r="K78" s="50" t="s">
        <v>874</v>
      </c>
      <c r="L78" s="72">
        <v>0.95</v>
      </c>
      <c r="M78" s="55" t="s">
        <v>875</v>
      </c>
      <c r="N78" s="59" t="s">
        <v>876</v>
      </c>
      <c r="O78" s="50" t="s">
        <v>46</v>
      </c>
      <c r="P78" s="50" t="s">
        <v>34</v>
      </c>
      <c r="Q78" s="50" t="s">
        <v>43</v>
      </c>
    </row>
    <row r="79" spans="2:17" ht="33.75" x14ac:dyDescent="0.25">
      <c r="B79" s="23">
        <f t="shared" si="2"/>
        <v>75</v>
      </c>
      <c r="C79" s="229"/>
      <c r="D79" s="232"/>
      <c r="E79" s="235"/>
      <c r="F79" s="212"/>
      <c r="G79" s="214"/>
      <c r="H79" s="212"/>
      <c r="I79" s="212"/>
      <c r="J79" s="214"/>
      <c r="K79" s="50" t="s">
        <v>877</v>
      </c>
      <c r="L79" s="72">
        <v>0.95</v>
      </c>
      <c r="M79" s="55" t="s">
        <v>878</v>
      </c>
      <c r="N79" s="59" t="s">
        <v>879</v>
      </c>
      <c r="O79" s="50" t="s">
        <v>46</v>
      </c>
      <c r="P79" s="50" t="s">
        <v>34</v>
      </c>
      <c r="Q79" s="50" t="s">
        <v>43</v>
      </c>
    </row>
    <row r="80" spans="2:17" ht="22.5" x14ac:dyDescent="0.25">
      <c r="B80" s="23">
        <f t="shared" si="2"/>
        <v>76</v>
      </c>
      <c r="C80" s="229"/>
      <c r="D80" s="232"/>
      <c r="E80" s="235"/>
      <c r="F80" s="212"/>
      <c r="G80" s="214"/>
      <c r="H80" s="212"/>
      <c r="I80" s="212"/>
      <c r="J80" s="214"/>
      <c r="K80" s="55" t="s">
        <v>880</v>
      </c>
      <c r="L80" s="57">
        <v>1</v>
      </c>
      <c r="M80" s="55" t="s">
        <v>881</v>
      </c>
      <c r="N80" s="54" t="s">
        <v>882</v>
      </c>
      <c r="O80" s="55" t="s">
        <v>28</v>
      </c>
      <c r="P80" s="55" t="s">
        <v>29</v>
      </c>
      <c r="Q80" s="55" t="s">
        <v>43</v>
      </c>
    </row>
    <row r="81" spans="2:17" ht="22.5" x14ac:dyDescent="0.25">
      <c r="B81" s="23">
        <f t="shared" si="2"/>
        <v>77</v>
      </c>
      <c r="C81" s="229"/>
      <c r="D81" s="232"/>
      <c r="E81" s="235"/>
      <c r="F81" s="212"/>
      <c r="G81" s="214"/>
      <c r="H81" s="212"/>
      <c r="I81" s="212"/>
      <c r="J81" s="214"/>
      <c r="K81" s="127" t="s">
        <v>883</v>
      </c>
      <c r="L81" s="74">
        <v>0.95</v>
      </c>
      <c r="M81" s="25" t="s">
        <v>884</v>
      </c>
      <c r="N81" s="64" t="s">
        <v>885</v>
      </c>
      <c r="O81" s="64" t="s">
        <v>46</v>
      </c>
      <c r="P81" s="64" t="s">
        <v>29</v>
      </c>
      <c r="Q81" s="64" t="s">
        <v>43</v>
      </c>
    </row>
    <row r="82" spans="2:17" ht="22.5" x14ac:dyDescent="0.25">
      <c r="B82" s="23">
        <f t="shared" si="2"/>
        <v>78</v>
      </c>
      <c r="C82" s="229"/>
      <c r="D82" s="232"/>
      <c r="E82" s="235"/>
      <c r="F82" s="212"/>
      <c r="G82" s="214"/>
      <c r="H82" s="212"/>
      <c r="I82" s="212"/>
      <c r="J82" s="214"/>
      <c r="K82" s="128" t="s">
        <v>886</v>
      </c>
      <c r="L82" s="75">
        <v>0.95</v>
      </c>
      <c r="M82" s="25" t="s">
        <v>887</v>
      </c>
      <c r="N82" s="66" t="s">
        <v>885</v>
      </c>
      <c r="O82" s="66" t="s">
        <v>46</v>
      </c>
      <c r="P82" s="66" t="s">
        <v>29</v>
      </c>
      <c r="Q82" s="66" t="s">
        <v>43</v>
      </c>
    </row>
    <row r="83" spans="2:17" ht="22.5" x14ac:dyDescent="0.25">
      <c r="B83" s="23">
        <f t="shared" si="2"/>
        <v>79</v>
      </c>
      <c r="C83" s="229"/>
      <c r="D83" s="232"/>
      <c r="E83" s="235"/>
      <c r="F83" s="212"/>
      <c r="G83" s="214"/>
      <c r="H83" s="212"/>
      <c r="I83" s="212"/>
      <c r="J83" s="214"/>
      <c r="K83" s="128" t="s">
        <v>888</v>
      </c>
      <c r="L83" s="75">
        <v>0.95</v>
      </c>
      <c r="M83" s="25" t="s">
        <v>889</v>
      </c>
      <c r="N83" s="66" t="s">
        <v>885</v>
      </c>
      <c r="O83" s="66" t="s">
        <v>46</v>
      </c>
      <c r="P83" s="66" t="s">
        <v>29</v>
      </c>
      <c r="Q83" s="66" t="s">
        <v>43</v>
      </c>
    </row>
    <row r="84" spans="2:17" ht="45" x14ac:dyDescent="0.25">
      <c r="B84" s="23">
        <f t="shared" si="2"/>
        <v>80</v>
      </c>
      <c r="C84" s="230"/>
      <c r="D84" s="233"/>
      <c r="E84" s="236"/>
      <c r="F84" s="191"/>
      <c r="G84" s="196"/>
      <c r="H84" s="191"/>
      <c r="I84" s="191"/>
      <c r="J84" s="196"/>
      <c r="K84" s="55" t="s">
        <v>890</v>
      </c>
      <c r="L84" s="53">
        <v>1</v>
      </c>
      <c r="M84" s="55" t="s">
        <v>891</v>
      </c>
      <c r="N84" s="54" t="s">
        <v>892</v>
      </c>
      <c r="O84" s="55" t="s">
        <v>46</v>
      </c>
      <c r="P84" s="55" t="s">
        <v>34</v>
      </c>
      <c r="Q84" s="55" t="s">
        <v>43</v>
      </c>
    </row>
    <row r="85" spans="2:17" ht="45" x14ac:dyDescent="0.25">
      <c r="B85" s="23">
        <f t="shared" si="2"/>
        <v>81</v>
      </c>
      <c r="C85" s="239" t="s">
        <v>893</v>
      </c>
      <c r="D85" s="240" t="s">
        <v>894</v>
      </c>
      <c r="E85" s="222" t="s">
        <v>895</v>
      </c>
      <c r="F85" s="222" t="s">
        <v>896</v>
      </c>
      <c r="G85" s="243">
        <v>1</v>
      </c>
      <c r="H85" s="222" t="s">
        <v>897</v>
      </c>
      <c r="I85" s="222" t="s">
        <v>898</v>
      </c>
      <c r="J85" s="195">
        <v>0.35</v>
      </c>
      <c r="K85" s="25" t="s">
        <v>899</v>
      </c>
      <c r="L85" s="57">
        <v>200000</v>
      </c>
      <c r="M85" s="25" t="s">
        <v>900</v>
      </c>
      <c r="N85" s="64" t="s">
        <v>901</v>
      </c>
      <c r="O85" s="25" t="s">
        <v>28</v>
      </c>
      <c r="P85" s="25" t="s">
        <v>34</v>
      </c>
      <c r="Q85" s="25" t="s">
        <v>43</v>
      </c>
    </row>
    <row r="86" spans="2:17" ht="45" x14ac:dyDescent="0.25">
      <c r="B86" s="23">
        <f t="shared" si="2"/>
        <v>82</v>
      </c>
      <c r="C86" s="229"/>
      <c r="D86" s="232"/>
      <c r="E86" s="235"/>
      <c r="F86" s="235"/>
      <c r="G86" s="244"/>
      <c r="H86" s="235"/>
      <c r="I86" s="235"/>
      <c r="J86" s="214"/>
      <c r="K86" s="25" t="s">
        <v>902</v>
      </c>
      <c r="L86" s="57">
        <v>500000</v>
      </c>
      <c r="M86" s="25" t="s">
        <v>903</v>
      </c>
      <c r="N86" s="64" t="s">
        <v>901</v>
      </c>
      <c r="O86" s="25" t="s">
        <v>28</v>
      </c>
      <c r="P86" s="25" t="s">
        <v>34</v>
      </c>
      <c r="Q86" s="25" t="s">
        <v>43</v>
      </c>
    </row>
    <row r="87" spans="2:17" ht="33.75" x14ac:dyDescent="0.25">
      <c r="B87" s="23">
        <f t="shared" si="2"/>
        <v>83</v>
      </c>
      <c r="C87" s="229"/>
      <c r="D87" s="232"/>
      <c r="E87" s="235"/>
      <c r="F87" s="235"/>
      <c r="G87" s="244"/>
      <c r="H87" s="235"/>
      <c r="I87" s="235"/>
      <c r="J87" s="214"/>
      <c r="K87" s="25" t="s">
        <v>904</v>
      </c>
      <c r="L87" s="57">
        <v>200000</v>
      </c>
      <c r="M87" s="25" t="s">
        <v>905</v>
      </c>
      <c r="N87" s="64" t="s">
        <v>901</v>
      </c>
      <c r="O87" s="25" t="s">
        <v>28</v>
      </c>
      <c r="P87" s="25" t="s">
        <v>34</v>
      </c>
      <c r="Q87" s="25" t="s">
        <v>43</v>
      </c>
    </row>
    <row r="88" spans="2:17" ht="45" x14ac:dyDescent="0.25">
      <c r="B88" s="23">
        <f t="shared" si="2"/>
        <v>84</v>
      </c>
      <c r="C88" s="229"/>
      <c r="D88" s="232"/>
      <c r="E88" s="235"/>
      <c r="F88" s="235"/>
      <c r="G88" s="244"/>
      <c r="H88" s="236"/>
      <c r="I88" s="236"/>
      <c r="J88" s="196"/>
      <c r="K88" s="25" t="s">
        <v>906</v>
      </c>
      <c r="L88" s="57">
        <v>1700000</v>
      </c>
      <c r="M88" s="25" t="s">
        <v>907</v>
      </c>
      <c r="N88" s="64" t="s">
        <v>901</v>
      </c>
      <c r="O88" s="25" t="s">
        <v>28</v>
      </c>
      <c r="P88" s="25" t="s">
        <v>34</v>
      </c>
      <c r="Q88" s="25" t="s">
        <v>43</v>
      </c>
    </row>
    <row r="89" spans="2:17" ht="56.25" x14ac:dyDescent="0.25">
      <c r="B89" s="23">
        <f t="shared" si="2"/>
        <v>85</v>
      </c>
      <c r="C89" s="229"/>
      <c r="D89" s="232"/>
      <c r="E89" s="235"/>
      <c r="F89" s="235"/>
      <c r="G89" s="244"/>
      <c r="H89" s="222" t="s">
        <v>908</v>
      </c>
      <c r="I89" s="222" t="s">
        <v>909</v>
      </c>
      <c r="J89" s="195">
        <v>0.3</v>
      </c>
      <c r="K89" s="25" t="s">
        <v>910</v>
      </c>
      <c r="L89" s="77">
        <v>24</v>
      </c>
      <c r="M89" s="25" t="s">
        <v>911</v>
      </c>
      <c r="N89" s="64" t="s">
        <v>912</v>
      </c>
      <c r="O89" s="25" t="s">
        <v>28</v>
      </c>
      <c r="P89" s="25" t="s">
        <v>34</v>
      </c>
      <c r="Q89" s="25" t="s">
        <v>43</v>
      </c>
    </row>
    <row r="90" spans="2:17" ht="45" x14ac:dyDescent="0.25">
      <c r="B90" s="23">
        <f t="shared" si="2"/>
        <v>86</v>
      </c>
      <c r="C90" s="229"/>
      <c r="D90" s="232"/>
      <c r="E90" s="235"/>
      <c r="F90" s="235"/>
      <c r="G90" s="244"/>
      <c r="H90" s="235"/>
      <c r="I90" s="235"/>
      <c r="J90" s="214"/>
      <c r="K90" s="25" t="s">
        <v>913</v>
      </c>
      <c r="L90" s="77">
        <v>72</v>
      </c>
      <c r="M90" s="25" t="s">
        <v>911</v>
      </c>
      <c r="N90" s="64" t="s">
        <v>914</v>
      </c>
      <c r="O90" s="25" t="s">
        <v>28</v>
      </c>
      <c r="P90" s="25" t="s">
        <v>34</v>
      </c>
      <c r="Q90" s="25" t="s">
        <v>43</v>
      </c>
    </row>
    <row r="91" spans="2:17" ht="45" x14ac:dyDescent="0.25">
      <c r="B91" s="23">
        <f t="shared" si="2"/>
        <v>87</v>
      </c>
      <c r="C91" s="229"/>
      <c r="D91" s="232"/>
      <c r="E91" s="235"/>
      <c r="F91" s="235"/>
      <c r="G91" s="244"/>
      <c r="H91" s="235"/>
      <c r="I91" s="235"/>
      <c r="J91" s="214"/>
      <c r="K91" s="55" t="s">
        <v>915</v>
      </c>
      <c r="L91" s="57">
        <v>216</v>
      </c>
      <c r="M91" s="55" t="s">
        <v>916</v>
      </c>
      <c r="N91" s="64" t="s">
        <v>917</v>
      </c>
      <c r="O91" s="25" t="s">
        <v>28</v>
      </c>
      <c r="P91" s="25" t="s">
        <v>34</v>
      </c>
      <c r="Q91" s="25" t="s">
        <v>43</v>
      </c>
    </row>
    <row r="92" spans="2:17" ht="45" x14ac:dyDescent="0.25">
      <c r="B92" s="23">
        <f t="shared" si="2"/>
        <v>88</v>
      </c>
      <c r="C92" s="229"/>
      <c r="D92" s="232"/>
      <c r="E92" s="235"/>
      <c r="F92" s="235"/>
      <c r="G92" s="244"/>
      <c r="H92" s="235"/>
      <c r="I92" s="235"/>
      <c r="J92" s="214"/>
      <c r="K92" s="25" t="s">
        <v>918</v>
      </c>
      <c r="L92" s="77">
        <v>24</v>
      </c>
      <c r="M92" s="25" t="s">
        <v>919</v>
      </c>
      <c r="N92" s="64" t="s">
        <v>920</v>
      </c>
      <c r="O92" s="25" t="s">
        <v>28</v>
      </c>
      <c r="P92" s="25" t="s">
        <v>34</v>
      </c>
      <c r="Q92" s="25" t="s">
        <v>43</v>
      </c>
    </row>
    <row r="93" spans="2:17" ht="33.75" x14ac:dyDescent="0.25">
      <c r="B93" s="23">
        <f t="shared" si="2"/>
        <v>89</v>
      </c>
      <c r="C93" s="229"/>
      <c r="D93" s="232"/>
      <c r="E93" s="235"/>
      <c r="F93" s="235"/>
      <c r="G93" s="244"/>
      <c r="H93" s="236"/>
      <c r="I93" s="236"/>
      <c r="J93" s="196"/>
      <c r="K93" s="25" t="s">
        <v>921</v>
      </c>
      <c r="L93" s="77">
        <v>4</v>
      </c>
      <c r="M93" s="25" t="s">
        <v>922</v>
      </c>
      <c r="N93" s="64" t="s">
        <v>923</v>
      </c>
      <c r="O93" s="25" t="s">
        <v>28</v>
      </c>
      <c r="P93" s="25" t="s">
        <v>34</v>
      </c>
      <c r="Q93" s="25" t="s">
        <v>43</v>
      </c>
    </row>
    <row r="94" spans="2:17" ht="22.5" x14ac:dyDescent="0.25">
      <c r="B94" s="23">
        <f t="shared" si="2"/>
        <v>90</v>
      </c>
      <c r="C94" s="229"/>
      <c r="D94" s="232"/>
      <c r="E94" s="235"/>
      <c r="F94" s="235"/>
      <c r="G94" s="244"/>
      <c r="H94" s="222" t="s">
        <v>924</v>
      </c>
      <c r="I94" s="222" t="s">
        <v>925</v>
      </c>
      <c r="J94" s="195">
        <v>0.35</v>
      </c>
      <c r="K94" s="25" t="s">
        <v>926</v>
      </c>
      <c r="L94" s="77">
        <v>88</v>
      </c>
      <c r="M94" s="25" t="s">
        <v>927</v>
      </c>
      <c r="N94" s="64" t="s">
        <v>928</v>
      </c>
      <c r="O94" s="25" t="s">
        <v>28</v>
      </c>
      <c r="P94" s="25" t="s">
        <v>34</v>
      </c>
      <c r="Q94" s="25" t="s">
        <v>43</v>
      </c>
    </row>
    <row r="95" spans="2:17" ht="22.5" x14ac:dyDescent="0.25">
      <c r="B95" s="23">
        <f t="shared" si="2"/>
        <v>91</v>
      </c>
      <c r="C95" s="229"/>
      <c r="D95" s="232"/>
      <c r="E95" s="235"/>
      <c r="F95" s="235"/>
      <c r="G95" s="244"/>
      <c r="H95" s="235"/>
      <c r="I95" s="235"/>
      <c r="J95" s="214"/>
      <c r="K95" s="25" t="s">
        <v>929</v>
      </c>
      <c r="L95" s="77">
        <v>132</v>
      </c>
      <c r="M95" s="25" t="s">
        <v>930</v>
      </c>
      <c r="N95" s="64" t="s">
        <v>931</v>
      </c>
      <c r="O95" s="25" t="s">
        <v>28</v>
      </c>
      <c r="P95" s="25" t="s">
        <v>34</v>
      </c>
      <c r="Q95" s="25" t="s">
        <v>43</v>
      </c>
    </row>
    <row r="96" spans="2:17" ht="33.75" x14ac:dyDescent="0.25">
      <c r="B96" s="23">
        <f t="shared" si="2"/>
        <v>92</v>
      </c>
      <c r="C96" s="230"/>
      <c r="D96" s="233"/>
      <c r="E96" s="236"/>
      <c r="F96" s="236"/>
      <c r="G96" s="245"/>
      <c r="H96" s="223"/>
      <c r="I96" s="236"/>
      <c r="J96" s="196"/>
      <c r="K96" s="25" t="s">
        <v>932</v>
      </c>
      <c r="L96" s="77">
        <v>1320</v>
      </c>
      <c r="M96" s="25" t="s">
        <v>933</v>
      </c>
      <c r="N96" s="64" t="s">
        <v>934</v>
      </c>
      <c r="O96" s="25" t="s">
        <v>28</v>
      </c>
      <c r="P96" s="25" t="s">
        <v>34</v>
      </c>
      <c r="Q96" s="25" t="s">
        <v>43</v>
      </c>
    </row>
    <row r="97" spans="2:17" ht="45" x14ac:dyDescent="0.25">
      <c r="B97" s="23">
        <f t="shared" si="2"/>
        <v>93</v>
      </c>
      <c r="C97" s="239" t="s">
        <v>760</v>
      </c>
      <c r="D97" s="240" t="s">
        <v>935</v>
      </c>
      <c r="E97" s="222" t="s">
        <v>149</v>
      </c>
      <c r="F97" s="222" t="s">
        <v>936</v>
      </c>
      <c r="G97" s="246">
        <v>1</v>
      </c>
      <c r="H97" s="203" t="s">
        <v>937</v>
      </c>
      <c r="I97" s="249" t="s">
        <v>938</v>
      </c>
      <c r="J97" s="195">
        <v>0.3</v>
      </c>
      <c r="K97" s="51" t="s">
        <v>939</v>
      </c>
      <c r="L97" s="115">
        <v>1</v>
      </c>
      <c r="M97" s="25" t="s">
        <v>940</v>
      </c>
      <c r="N97" s="90" t="s">
        <v>941</v>
      </c>
      <c r="O97" s="51" t="s">
        <v>46</v>
      </c>
      <c r="P97" s="51" t="s">
        <v>29</v>
      </c>
      <c r="Q97" s="51" t="s">
        <v>30</v>
      </c>
    </row>
    <row r="98" spans="2:17" ht="112.5" x14ac:dyDescent="0.25">
      <c r="B98" s="23">
        <f t="shared" si="2"/>
        <v>94</v>
      </c>
      <c r="C98" s="229"/>
      <c r="D98" s="232"/>
      <c r="E98" s="235"/>
      <c r="F98" s="235"/>
      <c r="G98" s="247"/>
      <c r="H98" s="204"/>
      <c r="I98" s="250"/>
      <c r="J98" s="214"/>
      <c r="K98" s="51" t="s">
        <v>942</v>
      </c>
      <c r="L98" s="115">
        <v>1</v>
      </c>
      <c r="M98" s="25" t="s">
        <v>943</v>
      </c>
      <c r="N98" s="90" t="s">
        <v>944</v>
      </c>
      <c r="O98" s="51" t="s">
        <v>46</v>
      </c>
      <c r="P98" s="51" t="s">
        <v>29</v>
      </c>
      <c r="Q98" s="51" t="s">
        <v>30</v>
      </c>
    </row>
    <row r="99" spans="2:17" ht="112.5" x14ac:dyDescent="0.25">
      <c r="B99" s="23">
        <f t="shared" si="2"/>
        <v>95</v>
      </c>
      <c r="C99" s="229"/>
      <c r="D99" s="232"/>
      <c r="E99" s="235"/>
      <c r="F99" s="235"/>
      <c r="G99" s="247"/>
      <c r="H99" s="204"/>
      <c r="I99" s="250"/>
      <c r="J99" s="196"/>
      <c r="K99" s="25" t="s">
        <v>945</v>
      </c>
      <c r="L99" s="80">
        <v>1</v>
      </c>
      <c r="M99" s="25" t="s">
        <v>946</v>
      </c>
      <c r="N99" s="64" t="s">
        <v>947</v>
      </c>
      <c r="O99" s="25" t="s">
        <v>46</v>
      </c>
      <c r="P99" s="25" t="s">
        <v>29</v>
      </c>
      <c r="Q99" s="25" t="s">
        <v>30</v>
      </c>
    </row>
    <row r="100" spans="2:17" ht="56.25" x14ac:dyDescent="0.25">
      <c r="B100" s="23">
        <f t="shared" si="2"/>
        <v>96</v>
      </c>
      <c r="C100" s="229"/>
      <c r="D100" s="232"/>
      <c r="E100" s="235"/>
      <c r="F100" s="236"/>
      <c r="G100" s="248"/>
      <c r="H100" s="205"/>
      <c r="I100" s="251"/>
      <c r="J100" s="29">
        <v>0.2</v>
      </c>
      <c r="K100" s="25" t="s">
        <v>948</v>
      </c>
      <c r="L100" s="80">
        <v>1</v>
      </c>
      <c r="M100" s="25" t="s">
        <v>949</v>
      </c>
      <c r="N100" s="64" t="s">
        <v>950</v>
      </c>
      <c r="O100" s="25" t="s">
        <v>46</v>
      </c>
      <c r="P100" s="25" t="s">
        <v>29</v>
      </c>
      <c r="Q100" s="25" t="s">
        <v>30</v>
      </c>
    </row>
    <row r="101" spans="2:17" ht="22.5" x14ac:dyDescent="0.25">
      <c r="B101" s="23">
        <f t="shared" si="2"/>
        <v>97</v>
      </c>
      <c r="C101" s="229"/>
      <c r="D101" s="232"/>
      <c r="E101" s="235"/>
      <c r="F101" s="222" t="s">
        <v>951</v>
      </c>
      <c r="G101" s="243">
        <v>1</v>
      </c>
      <c r="H101" s="234" t="s">
        <v>952</v>
      </c>
      <c r="I101" s="222" t="s">
        <v>953</v>
      </c>
      <c r="J101" s="195">
        <v>0.3</v>
      </c>
      <c r="K101" s="25" t="s">
        <v>954</v>
      </c>
      <c r="L101" s="77">
        <v>540</v>
      </c>
      <c r="M101" s="25" t="s">
        <v>955</v>
      </c>
      <c r="N101" s="64" t="s">
        <v>956</v>
      </c>
      <c r="O101" s="25" t="s">
        <v>28</v>
      </c>
      <c r="P101" s="25" t="s">
        <v>29</v>
      </c>
      <c r="Q101" s="25" t="s">
        <v>43</v>
      </c>
    </row>
    <row r="102" spans="2:17" ht="45" x14ac:dyDescent="0.25">
      <c r="B102" s="23">
        <f t="shared" si="2"/>
        <v>98</v>
      </c>
      <c r="C102" s="229"/>
      <c r="D102" s="232"/>
      <c r="E102" s="235"/>
      <c r="F102" s="236"/>
      <c r="G102" s="245"/>
      <c r="H102" s="236"/>
      <c r="I102" s="236"/>
      <c r="J102" s="196"/>
      <c r="K102" s="25" t="s">
        <v>957</v>
      </c>
      <c r="L102" s="80">
        <v>0.92</v>
      </c>
      <c r="M102" s="25" t="s">
        <v>958</v>
      </c>
      <c r="N102" s="64" t="s">
        <v>959</v>
      </c>
      <c r="O102" s="25" t="s">
        <v>46</v>
      </c>
      <c r="P102" s="25" t="s">
        <v>29</v>
      </c>
      <c r="Q102" s="25" t="s">
        <v>30</v>
      </c>
    </row>
    <row r="103" spans="2:17" ht="33.75" x14ac:dyDescent="0.25">
      <c r="B103" s="23">
        <f t="shared" si="2"/>
        <v>99</v>
      </c>
      <c r="C103" s="229"/>
      <c r="D103" s="232"/>
      <c r="E103" s="235"/>
      <c r="F103" s="222" t="s">
        <v>960</v>
      </c>
      <c r="G103" s="243">
        <v>1</v>
      </c>
      <c r="H103" s="25" t="s">
        <v>961</v>
      </c>
      <c r="I103" s="25" t="s">
        <v>962</v>
      </c>
      <c r="J103" s="195">
        <v>0.2</v>
      </c>
      <c r="K103" s="25" t="s">
        <v>963</v>
      </c>
      <c r="L103" s="119">
        <v>1</v>
      </c>
      <c r="M103" s="25" t="s">
        <v>964</v>
      </c>
      <c r="N103" s="64" t="s">
        <v>965</v>
      </c>
      <c r="O103" s="49" t="s">
        <v>46</v>
      </c>
      <c r="P103" s="25" t="s">
        <v>34</v>
      </c>
      <c r="Q103" s="25" t="s">
        <v>43</v>
      </c>
    </row>
    <row r="104" spans="2:17" ht="39.75" customHeight="1" x14ac:dyDescent="0.25">
      <c r="B104" s="23">
        <f t="shared" si="2"/>
        <v>100</v>
      </c>
      <c r="C104" s="229"/>
      <c r="D104" s="232"/>
      <c r="E104" s="235"/>
      <c r="F104" s="235"/>
      <c r="G104" s="244"/>
      <c r="H104" s="25" t="s">
        <v>966</v>
      </c>
      <c r="I104" s="25" t="s">
        <v>966</v>
      </c>
      <c r="J104" s="214"/>
      <c r="K104" s="25" t="s">
        <v>967</v>
      </c>
      <c r="L104" s="77">
        <v>10</v>
      </c>
      <c r="M104" s="25" t="s">
        <v>595</v>
      </c>
      <c r="N104" s="64" t="s">
        <v>968</v>
      </c>
      <c r="O104" s="25" t="s">
        <v>28</v>
      </c>
      <c r="P104" s="25" t="s">
        <v>29</v>
      </c>
      <c r="Q104" s="25" t="s">
        <v>43</v>
      </c>
    </row>
    <row r="105" spans="2:17" ht="55.5" customHeight="1" x14ac:dyDescent="0.25">
      <c r="B105" s="23">
        <f t="shared" si="2"/>
        <v>101</v>
      </c>
      <c r="C105" s="229"/>
      <c r="D105" s="232"/>
      <c r="E105" s="235"/>
      <c r="F105" s="235"/>
      <c r="G105" s="244"/>
      <c r="H105" s="25" t="s">
        <v>969</v>
      </c>
      <c r="I105" s="25" t="s">
        <v>970</v>
      </c>
      <c r="J105" s="214"/>
      <c r="K105" s="25" t="s">
        <v>971</v>
      </c>
      <c r="L105" s="77">
        <v>4</v>
      </c>
      <c r="M105" s="25" t="s">
        <v>972</v>
      </c>
      <c r="N105" s="64" t="s">
        <v>973</v>
      </c>
      <c r="O105" s="25" t="s">
        <v>28</v>
      </c>
      <c r="P105" s="25" t="s">
        <v>29</v>
      </c>
      <c r="Q105" s="25" t="s">
        <v>43</v>
      </c>
    </row>
    <row r="106" spans="2:17" ht="33.75" x14ac:dyDescent="0.25">
      <c r="B106" s="23">
        <f t="shared" si="2"/>
        <v>102</v>
      </c>
      <c r="C106" s="230"/>
      <c r="D106" s="232"/>
      <c r="E106" s="236"/>
      <c r="F106" s="236"/>
      <c r="G106" s="252"/>
      <c r="H106" s="51" t="s">
        <v>974</v>
      </c>
      <c r="I106" s="51" t="s">
        <v>975</v>
      </c>
      <c r="J106" s="196"/>
      <c r="K106" s="25" t="s">
        <v>976</v>
      </c>
      <c r="L106" s="77">
        <v>18</v>
      </c>
      <c r="M106" s="25" t="s">
        <v>977</v>
      </c>
      <c r="N106" s="64" t="s">
        <v>978</v>
      </c>
      <c r="O106" s="25" t="s">
        <v>28</v>
      </c>
      <c r="P106" s="25" t="s">
        <v>29</v>
      </c>
      <c r="Q106" s="25" t="s">
        <v>43</v>
      </c>
    </row>
    <row r="107" spans="2:17" ht="33.75" x14ac:dyDescent="0.25">
      <c r="B107" s="23">
        <f t="shared" si="2"/>
        <v>103</v>
      </c>
      <c r="C107" s="253" t="s">
        <v>979</v>
      </c>
      <c r="D107" s="256" t="s">
        <v>980</v>
      </c>
      <c r="E107" s="257" t="s">
        <v>149</v>
      </c>
      <c r="F107" s="260" t="s">
        <v>981</v>
      </c>
      <c r="G107" s="263">
        <v>1</v>
      </c>
      <c r="H107" s="203" t="s">
        <v>982</v>
      </c>
      <c r="I107" s="203" t="s">
        <v>983</v>
      </c>
      <c r="J107" s="209">
        <v>0.6</v>
      </c>
      <c r="K107" s="25" t="s">
        <v>984</v>
      </c>
      <c r="L107" s="77">
        <v>3</v>
      </c>
      <c r="M107" s="25" t="s">
        <v>985</v>
      </c>
      <c r="N107" s="64" t="s">
        <v>986</v>
      </c>
      <c r="O107" s="25" t="s">
        <v>28</v>
      </c>
      <c r="P107" s="25" t="s">
        <v>34</v>
      </c>
      <c r="Q107" s="25" t="s">
        <v>43</v>
      </c>
    </row>
    <row r="108" spans="2:17" ht="33.75" x14ac:dyDescent="0.25">
      <c r="B108" s="23">
        <f t="shared" si="2"/>
        <v>104</v>
      </c>
      <c r="C108" s="254"/>
      <c r="D108" s="256"/>
      <c r="E108" s="258"/>
      <c r="F108" s="261"/>
      <c r="G108" s="264"/>
      <c r="H108" s="204"/>
      <c r="I108" s="204"/>
      <c r="J108" s="210"/>
      <c r="K108" s="25" t="s">
        <v>987</v>
      </c>
      <c r="L108" s="77">
        <v>3</v>
      </c>
      <c r="M108" s="25" t="s">
        <v>988</v>
      </c>
      <c r="N108" s="64" t="s">
        <v>989</v>
      </c>
      <c r="O108" s="25" t="s">
        <v>28</v>
      </c>
      <c r="P108" s="25" t="s">
        <v>34</v>
      </c>
      <c r="Q108" s="25" t="s">
        <v>43</v>
      </c>
    </row>
    <row r="109" spans="2:17" ht="45" x14ac:dyDescent="0.25">
      <c r="B109" s="23">
        <f t="shared" si="2"/>
        <v>105</v>
      </c>
      <c r="C109" s="254"/>
      <c r="D109" s="256"/>
      <c r="E109" s="258"/>
      <c r="F109" s="261"/>
      <c r="G109" s="264"/>
      <c r="H109" s="204"/>
      <c r="I109" s="204"/>
      <c r="J109" s="210"/>
      <c r="K109" s="25" t="s">
        <v>990</v>
      </c>
      <c r="L109" s="80">
        <v>1</v>
      </c>
      <c r="M109" s="25" t="s">
        <v>991</v>
      </c>
      <c r="N109" s="64" t="s">
        <v>992</v>
      </c>
      <c r="O109" s="25" t="s">
        <v>46</v>
      </c>
      <c r="P109" s="25" t="s">
        <v>34</v>
      </c>
      <c r="Q109" s="25" t="s">
        <v>43</v>
      </c>
    </row>
    <row r="110" spans="2:17" ht="67.5" x14ac:dyDescent="0.25">
      <c r="B110" s="23">
        <f t="shared" si="2"/>
        <v>106</v>
      </c>
      <c r="C110" s="254"/>
      <c r="D110" s="256"/>
      <c r="E110" s="258"/>
      <c r="F110" s="261"/>
      <c r="G110" s="264"/>
      <c r="H110" s="204"/>
      <c r="I110" s="204"/>
      <c r="J110" s="210"/>
      <c r="K110" s="25" t="s">
        <v>993</v>
      </c>
      <c r="L110" s="74">
        <v>1</v>
      </c>
      <c r="M110" s="25" t="s">
        <v>994</v>
      </c>
      <c r="N110" s="66" t="s">
        <v>995</v>
      </c>
      <c r="O110" s="64" t="s">
        <v>46</v>
      </c>
      <c r="P110" s="64" t="s">
        <v>34</v>
      </c>
      <c r="Q110" s="64" t="s">
        <v>43</v>
      </c>
    </row>
    <row r="111" spans="2:17" ht="33.75" x14ac:dyDescent="0.25">
      <c r="B111" s="23">
        <f t="shared" si="2"/>
        <v>107</v>
      </c>
      <c r="C111" s="254"/>
      <c r="D111" s="256"/>
      <c r="E111" s="258"/>
      <c r="F111" s="262"/>
      <c r="G111" s="265"/>
      <c r="H111" s="205"/>
      <c r="I111" s="205"/>
      <c r="J111" s="266"/>
      <c r="K111" s="65" t="s">
        <v>996</v>
      </c>
      <c r="L111" s="75">
        <v>1</v>
      </c>
      <c r="M111" s="25" t="s">
        <v>997</v>
      </c>
      <c r="N111" s="66" t="s">
        <v>998</v>
      </c>
      <c r="O111" s="66" t="s">
        <v>46</v>
      </c>
      <c r="P111" s="66" t="s">
        <v>34</v>
      </c>
      <c r="Q111" s="66" t="s">
        <v>43</v>
      </c>
    </row>
    <row r="112" spans="2:17" ht="22.5" x14ac:dyDescent="0.25">
      <c r="B112" s="23">
        <f t="shared" si="2"/>
        <v>108</v>
      </c>
      <c r="C112" s="254"/>
      <c r="D112" s="256"/>
      <c r="E112" s="258"/>
      <c r="F112" s="190" t="s">
        <v>999</v>
      </c>
      <c r="G112" s="237">
        <v>100</v>
      </c>
      <c r="H112" s="237" t="s">
        <v>1000</v>
      </c>
      <c r="I112" s="237" t="s">
        <v>1001</v>
      </c>
      <c r="J112" s="195">
        <v>0.4</v>
      </c>
      <c r="K112" s="25" t="s">
        <v>1002</v>
      </c>
      <c r="L112" s="80">
        <v>1</v>
      </c>
      <c r="M112" s="25" t="s">
        <v>1003</v>
      </c>
      <c r="N112" s="64" t="s">
        <v>1004</v>
      </c>
      <c r="O112" s="25" t="s">
        <v>46</v>
      </c>
      <c r="P112" s="25" t="s">
        <v>29</v>
      </c>
      <c r="Q112" s="25" t="s">
        <v>43</v>
      </c>
    </row>
    <row r="113" spans="2:17" ht="33.75" x14ac:dyDescent="0.25">
      <c r="B113" s="23">
        <f t="shared" si="2"/>
        <v>109</v>
      </c>
      <c r="C113" s="255"/>
      <c r="D113" s="256"/>
      <c r="E113" s="259"/>
      <c r="F113" s="191"/>
      <c r="G113" s="191"/>
      <c r="H113" s="191"/>
      <c r="I113" s="191"/>
      <c r="J113" s="196"/>
      <c r="K113" s="25" t="s">
        <v>1005</v>
      </c>
      <c r="L113" s="80">
        <v>1</v>
      </c>
      <c r="M113" s="25" t="s">
        <v>1006</v>
      </c>
      <c r="N113" s="64" t="s">
        <v>1007</v>
      </c>
      <c r="O113" s="25" t="s">
        <v>46</v>
      </c>
      <c r="P113" s="25" t="s">
        <v>29</v>
      </c>
      <c r="Q113" s="25" t="s">
        <v>43</v>
      </c>
    </row>
    <row r="114" spans="2:17" ht="33.75" x14ac:dyDescent="0.25">
      <c r="B114" s="23">
        <f t="shared" si="2"/>
        <v>110</v>
      </c>
      <c r="C114" s="253" t="s">
        <v>1008</v>
      </c>
      <c r="D114" s="268" t="s">
        <v>1009</v>
      </c>
      <c r="E114" s="270" t="s">
        <v>149</v>
      </c>
      <c r="F114" s="222" t="s">
        <v>1010</v>
      </c>
      <c r="G114" s="243">
        <v>1</v>
      </c>
      <c r="H114" s="222" t="s">
        <v>1011</v>
      </c>
      <c r="I114" s="222" t="s">
        <v>1012</v>
      </c>
      <c r="J114" s="79">
        <v>0.1</v>
      </c>
      <c r="K114" s="25" t="s">
        <v>1013</v>
      </c>
      <c r="L114" s="77">
        <v>1</v>
      </c>
      <c r="M114" s="25" t="s">
        <v>1014</v>
      </c>
      <c r="N114" s="64" t="s">
        <v>1015</v>
      </c>
      <c r="O114" s="25" t="s">
        <v>28</v>
      </c>
      <c r="P114" s="25" t="s">
        <v>29</v>
      </c>
      <c r="Q114" s="25" t="s">
        <v>43</v>
      </c>
    </row>
    <row r="115" spans="2:17" ht="33.75" x14ac:dyDescent="0.25">
      <c r="B115" s="23">
        <f t="shared" si="2"/>
        <v>111</v>
      </c>
      <c r="C115" s="254"/>
      <c r="D115" s="269"/>
      <c r="E115" s="271"/>
      <c r="F115" s="235"/>
      <c r="G115" s="244"/>
      <c r="H115" s="235"/>
      <c r="I115" s="235"/>
      <c r="J115" s="76">
        <v>0.1</v>
      </c>
      <c r="K115" s="51" t="s">
        <v>1016</v>
      </c>
      <c r="L115" s="78">
        <v>9</v>
      </c>
      <c r="M115" s="51" t="s">
        <v>1017</v>
      </c>
      <c r="N115" s="90" t="s">
        <v>1018</v>
      </c>
      <c r="O115" s="51" t="s">
        <v>28</v>
      </c>
      <c r="P115" s="51" t="s">
        <v>34</v>
      </c>
      <c r="Q115" s="51" t="s">
        <v>43</v>
      </c>
    </row>
    <row r="116" spans="2:17" ht="45" x14ac:dyDescent="0.25">
      <c r="B116" s="23">
        <f t="shared" si="2"/>
        <v>112</v>
      </c>
      <c r="C116" s="254"/>
      <c r="D116" s="269"/>
      <c r="E116" s="271"/>
      <c r="F116" s="235"/>
      <c r="G116" s="244"/>
      <c r="H116" s="235"/>
      <c r="I116" s="267"/>
      <c r="J116" s="134">
        <v>0.3</v>
      </c>
      <c r="K116" s="136" t="s">
        <v>1019</v>
      </c>
      <c r="L116" s="135">
        <v>4</v>
      </c>
      <c r="M116" s="135" t="s">
        <v>1020</v>
      </c>
      <c r="N116" s="135" t="s">
        <v>1021</v>
      </c>
      <c r="O116" s="135" t="s">
        <v>28</v>
      </c>
      <c r="P116" s="135" t="s">
        <v>29</v>
      </c>
      <c r="Q116" s="135" t="s">
        <v>43</v>
      </c>
    </row>
    <row r="117" spans="2:17" ht="33.75" x14ac:dyDescent="0.25">
      <c r="B117" s="23">
        <f t="shared" si="2"/>
        <v>113</v>
      </c>
      <c r="C117" s="254"/>
      <c r="D117" s="269"/>
      <c r="E117" s="271"/>
      <c r="F117" s="235"/>
      <c r="G117" s="244"/>
      <c r="H117" s="235"/>
      <c r="I117" s="267"/>
      <c r="J117" s="88">
        <v>0.1</v>
      </c>
      <c r="K117" s="135" t="s">
        <v>1022</v>
      </c>
      <c r="L117" s="135">
        <v>9</v>
      </c>
      <c r="M117" s="135" t="s">
        <v>1023</v>
      </c>
      <c r="N117" s="135" t="s">
        <v>1024</v>
      </c>
      <c r="O117" s="135" t="s">
        <v>28</v>
      </c>
      <c r="P117" s="135" t="s">
        <v>34</v>
      </c>
      <c r="Q117" s="135" t="s">
        <v>30</v>
      </c>
    </row>
    <row r="118" spans="2:17" ht="33.75" x14ac:dyDescent="0.25">
      <c r="B118" s="23">
        <f t="shared" si="2"/>
        <v>114</v>
      </c>
      <c r="C118" s="254"/>
      <c r="D118" s="269"/>
      <c r="E118" s="271"/>
      <c r="F118" s="235"/>
      <c r="G118" s="244"/>
      <c r="H118" s="235"/>
      <c r="I118" s="235"/>
      <c r="J118" s="87">
        <v>0.1</v>
      </c>
      <c r="K118" s="65" t="s">
        <v>1025</v>
      </c>
      <c r="L118" s="89">
        <v>2</v>
      </c>
      <c r="M118" s="65" t="s">
        <v>1026</v>
      </c>
      <c r="N118" s="66" t="s">
        <v>1027</v>
      </c>
      <c r="O118" s="65" t="s">
        <v>28</v>
      </c>
      <c r="P118" s="65" t="s">
        <v>29</v>
      </c>
      <c r="Q118" s="65" t="s">
        <v>30</v>
      </c>
    </row>
    <row r="119" spans="2:17" ht="22.5" x14ac:dyDescent="0.25">
      <c r="B119" s="23">
        <f t="shared" si="2"/>
        <v>115</v>
      </c>
      <c r="C119" s="254"/>
      <c r="D119" s="269"/>
      <c r="E119" s="271"/>
      <c r="F119" s="235"/>
      <c r="G119" s="244"/>
      <c r="H119" s="235"/>
      <c r="I119" s="235"/>
      <c r="J119" s="79">
        <v>0.2</v>
      </c>
      <c r="K119" s="25" t="s">
        <v>1028</v>
      </c>
      <c r="L119" s="77">
        <v>22</v>
      </c>
      <c r="M119" s="25" t="s">
        <v>1029</v>
      </c>
      <c r="N119" s="64" t="s">
        <v>1030</v>
      </c>
      <c r="O119" s="25" t="s">
        <v>28</v>
      </c>
      <c r="P119" s="25" t="s">
        <v>34</v>
      </c>
      <c r="Q119" s="25" t="s">
        <v>30</v>
      </c>
    </row>
    <row r="120" spans="2:17" ht="22.5" x14ac:dyDescent="0.25">
      <c r="B120" s="23">
        <f t="shared" si="2"/>
        <v>116</v>
      </c>
      <c r="C120" s="255"/>
      <c r="D120" s="269"/>
      <c r="E120" s="272"/>
      <c r="F120" s="236"/>
      <c r="G120" s="245"/>
      <c r="H120" s="236"/>
      <c r="I120" s="236"/>
      <c r="J120" s="79">
        <v>0.1</v>
      </c>
      <c r="K120" s="25" t="s">
        <v>1031</v>
      </c>
      <c r="L120" s="77">
        <v>1</v>
      </c>
      <c r="M120" s="25" t="s">
        <v>1032</v>
      </c>
      <c r="N120" s="64" t="s">
        <v>1033</v>
      </c>
      <c r="O120" s="25" t="s">
        <v>28</v>
      </c>
      <c r="P120" s="25" t="s">
        <v>29</v>
      </c>
      <c r="Q120" s="25" t="s">
        <v>30</v>
      </c>
    </row>
    <row r="121" spans="2:17" ht="45" x14ac:dyDescent="0.25">
      <c r="B121" s="23">
        <f t="shared" si="2"/>
        <v>117</v>
      </c>
      <c r="C121" s="239" t="s">
        <v>1034</v>
      </c>
      <c r="D121" s="232" t="s">
        <v>1035</v>
      </c>
      <c r="E121" s="222" t="s">
        <v>149</v>
      </c>
      <c r="F121" s="222" t="s">
        <v>1036</v>
      </c>
      <c r="G121" s="222">
        <v>3</v>
      </c>
      <c r="H121" s="222" t="s">
        <v>1037</v>
      </c>
      <c r="I121" s="222" t="s">
        <v>1038</v>
      </c>
      <c r="J121" s="195">
        <v>0.55000000000000004</v>
      </c>
      <c r="K121" s="25" t="s">
        <v>1039</v>
      </c>
      <c r="L121" s="77">
        <v>1</v>
      </c>
      <c r="M121" s="25" t="s">
        <v>1040</v>
      </c>
      <c r="N121" s="64" t="s">
        <v>1041</v>
      </c>
      <c r="O121" s="25" t="s">
        <v>28</v>
      </c>
      <c r="P121" s="25" t="s">
        <v>34</v>
      </c>
      <c r="Q121" s="25" t="s">
        <v>30</v>
      </c>
    </row>
    <row r="122" spans="2:17" ht="33.75" x14ac:dyDescent="0.25">
      <c r="B122" s="23">
        <f t="shared" si="2"/>
        <v>118</v>
      </c>
      <c r="C122" s="229"/>
      <c r="D122" s="232"/>
      <c r="E122" s="235"/>
      <c r="F122" s="235"/>
      <c r="G122" s="235"/>
      <c r="H122" s="235"/>
      <c r="I122" s="235"/>
      <c r="J122" s="214"/>
      <c r="K122" s="25" t="s">
        <v>1042</v>
      </c>
      <c r="L122" s="77">
        <v>4</v>
      </c>
      <c r="M122" s="25" t="s">
        <v>1043</v>
      </c>
      <c r="N122" s="64" t="s">
        <v>1044</v>
      </c>
      <c r="O122" s="25" t="s">
        <v>28</v>
      </c>
      <c r="P122" s="25" t="s">
        <v>34</v>
      </c>
      <c r="Q122" s="25" t="s">
        <v>43</v>
      </c>
    </row>
    <row r="123" spans="2:17" ht="33.75" x14ac:dyDescent="0.25">
      <c r="B123" s="23">
        <f t="shared" si="2"/>
        <v>119</v>
      </c>
      <c r="C123" s="229"/>
      <c r="D123" s="232"/>
      <c r="E123" s="235"/>
      <c r="F123" s="236"/>
      <c r="G123" s="236"/>
      <c r="H123" s="236"/>
      <c r="I123" s="236"/>
      <c r="J123" s="196"/>
      <c r="K123" s="25" t="s">
        <v>1045</v>
      </c>
      <c r="L123" s="77">
        <v>1</v>
      </c>
      <c r="M123" s="25" t="s">
        <v>1046</v>
      </c>
      <c r="N123" s="64" t="s">
        <v>1047</v>
      </c>
      <c r="O123" s="25" t="s">
        <v>28</v>
      </c>
      <c r="P123" s="25" t="s">
        <v>34</v>
      </c>
      <c r="Q123" s="25" t="s">
        <v>43</v>
      </c>
    </row>
    <row r="124" spans="2:17" ht="45" x14ac:dyDescent="0.25">
      <c r="B124" s="23">
        <f t="shared" si="2"/>
        <v>120</v>
      </c>
      <c r="C124" s="229"/>
      <c r="D124" s="232"/>
      <c r="E124" s="235"/>
      <c r="F124" s="25" t="s">
        <v>1048</v>
      </c>
      <c r="G124" s="25">
        <v>1</v>
      </c>
      <c r="H124" s="25" t="s">
        <v>1049</v>
      </c>
      <c r="I124" s="25" t="s">
        <v>1050</v>
      </c>
      <c r="J124" s="29">
        <v>0.15</v>
      </c>
      <c r="K124" s="25" t="s">
        <v>1051</v>
      </c>
      <c r="L124" s="77">
        <v>1</v>
      </c>
      <c r="M124" s="25" t="s">
        <v>1052</v>
      </c>
      <c r="N124" s="64" t="s">
        <v>1053</v>
      </c>
      <c r="O124" s="25" t="s">
        <v>28</v>
      </c>
      <c r="P124" s="25" t="s">
        <v>34</v>
      </c>
      <c r="Q124" s="25" t="s">
        <v>43</v>
      </c>
    </row>
    <row r="125" spans="2:17" ht="33.75" x14ac:dyDescent="0.25">
      <c r="B125" s="23">
        <f t="shared" si="2"/>
        <v>121</v>
      </c>
      <c r="C125" s="229"/>
      <c r="D125" s="232"/>
      <c r="E125" s="235"/>
      <c r="F125" s="222" t="s">
        <v>1054</v>
      </c>
      <c r="G125" s="222">
        <v>3</v>
      </c>
      <c r="H125" s="222" t="s">
        <v>1055</v>
      </c>
      <c r="I125" s="222" t="s">
        <v>1056</v>
      </c>
      <c r="J125" s="195">
        <v>0.3</v>
      </c>
      <c r="K125" s="25" t="s">
        <v>1057</v>
      </c>
      <c r="L125" s="77">
        <v>2</v>
      </c>
      <c r="M125" s="25" t="s">
        <v>1058</v>
      </c>
      <c r="N125" s="64" t="s">
        <v>1059</v>
      </c>
      <c r="O125" s="25" t="s">
        <v>28</v>
      </c>
      <c r="P125" s="25" t="s">
        <v>34</v>
      </c>
      <c r="Q125" s="25" t="s">
        <v>43</v>
      </c>
    </row>
    <row r="126" spans="2:17" ht="22.5" x14ac:dyDescent="0.25">
      <c r="B126" s="23">
        <f t="shared" si="2"/>
        <v>122</v>
      </c>
      <c r="C126" s="230"/>
      <c r="D126" s="233"/>
      <c r="E126" s="236"/>
      <c r="F126" s="236"/>
      <c r="G126" s="236"/>
      <c r="H126" s="236"/>
      <c r="I126" s="236"/>
      <c r="J126" s="196"/>
      <c r="K126" s="25" t="s">
        <v>1060</v>
      </c>
      <c r="L126" s="77">
        <v>1</v>
      </c>
      <c r="M126" s="25" t="s">
        <v>1061</v>
      </c>
      <c r="N126" s="64" t="s">
        <v>1062</v>
      </c>
      <c r="O126" s="25" t="s">
        <v>28</v>
      </c>
      <c r="P126" s="25" t="s">
        <v>34</v>
      </c>
      <c r="Q126" s="25" t="s">
        <v>30</v>
      </c>
    </row>
    <row r="127" spans="2:17" ht="45" x14ac:dyDescent="0.25">
      <c r="B127" s="23">
        <f t="shared" si="2"/>
        <v>123</v>
      </c>
      <c r="C127" s="239" t="s">
        <v>812</v>
      </c>
      <c r="D127" s="240" t="s">
        <v>1063</v>
      </c>
      <c r="E127" s="222" t="s">
        <v>149</v>
      </c>
      <c r="F127" s="51" t="s">
        <v>1064</v>
      </c>
      <c r="G127" s="76">
        <v>1</v>
      </c>
      <c r="H127" s="51" t="s">
        <v>1065</v>
      </c>
      <c r="I127" s="51" t="s">
        <v>1066</v>
      </c>
      <c r="J127" s="52">
        <v>0.5</v>
      </c>
      <c r="K127" s="51" t="s">
        <v>1067</v>
      </c>
      <c r="L127" s="115">
        <v>1</v>
      </c>
      <c r="M127" s="25" t="s">
        <v>1068</v>
      </c>
      <c r="N127" s="90" t="s">
        <v>1069</v>
      </c>
      <c r="O127" s="51" t="s">
        <v>46</v>
      </c>
      <c r="P127" s="51" t="s">
        <v>29</v>
      </c>
      <c r="Q127" s="51" t="s">
        <v>30</v>
      </c>
    </row>
    <row r="128" spans="2:17" ht="78.75" x14ac:dyDescent="0.25">
      <c r="B128" s="23">
        <f t="shared" si="2"/>
        <v>124</v>
      </c>
      <c r="C128" s="230"/>
      <c r="D128" s="233"/>
      <c r="E128" s="236"/>
      <c r="F128" s="25" t="s">
        <v>1070</v>
      </c>
      <c r="G128" s="79">
        <v>1</v>
      </c>
      <c r="H128" s="25" t="s">
        <v>1071</v>
      </c>
      <c r="I128" s="25" t="s">
        <v>1072</v>
      </c>
      <c r="J128" s="29">
        <v>0.5</v>
      </c>
      <c r="K128" s="25" t="s">
        <v>1073</v>
      </c>
      <c r="L128" s="80">
        <v>1</v>
      </c>
      <c r="M128" s="25" t="s">
        <v>1074</v>
      </c>
      <c r="N128" s="64" t="s">
        <v>1075</v>
      </c>
      <c r="O128" s="25" t="s">
        <v>46</v>
      </c>
      <c r="P128" s="25" t="s">
        <v>29</v>
      </c>
      <c r="Q128" s="25" t="s">
        <v>30</v>
      </c>
    </row>
    <row r="129" spans="2:17" ht="45" x14ac:dyDescent="0.25">
      <c r="B129" s="23">
        <f t="shared" si="2"/>
        <v>125</v>
      </c>
      <c r="C129" s="273" t="s">
        <v>1076</v>
      </c>
      <c r="D129" s="274" t="s">
        <v>1077</v>
      </c>
      <c r="E129" s="184" t="s">
        <v>149</v>
      </c>
      <c r="F129" s="25" t="s">
        <v>1078</v>
      </c>
      <c r="G129" s="79">
        <v>0.9</v>
      </c>
      <c r="H129" s="25" t="s">
        <v>1079</v>
      </c>
      <c r="I129" s="25" t="s">
        <v>1080</v>
      </c>
      <c r="J129" s="29">
        <v>0.33</v>
      </c>
      <c r="K129" s="25" t="s">
        <v>1081</v>
      </c>
      <c r="L129" s="119">
        <v>1</v>
      </c>
      <c r="M129" s="25" t="s">
        <v>1082</v>
      </c>
      <c r="N129" s="64" t="s">
        <v>1080</v>
      </c>
      <c r="O129" s="49" t="s">
        <v>46</v>
      </c>
      <c r="P129" s="25" t="s">
        <v>29</v>
      </c>
      <c r="Q129" s="25" t="s">
        <v>30</v>
      </c>
    </row>
    <row r="130" spans="2:17" ht="67.5" x14ac:dyDescent="0.25">
      <c r="B130" s="23">
        <f t="shared" si="2"/>
        <v>126</v>
      </c>
      <c r="C130" s="273"/>
      <c r="D130" s="274"/>
      <c r="E130" s="184"/>
      <c r="F130" s="25" t="s">
        <v>1083</v>
      </c>
      <c r="G130" s="79">
        <v>1</v>
      </c>
      <c r="H130" s="25" t="s">
        <v>1084</v>
      </c>
      <c r="I130" s="25" t="s">
        <v>1085</v>
      </c>
      <c r="J130" s="29">
        <v>0.33</v>
      </c>
      <c r="K130" s="25" t="s">
        <v>1086</v>
      </c>
      <c r="L130" s="80">
        <v>1</v>
      </c>
      <c r="M130" s="25" t="s">
        <v>1087</v>
      </c>
      <c r="N130" s="64" t="s">
        <v>1085</v>
      </c>
      <c r="O130" s="25" t="s">
        <v>46</v>
      </c>
      <c r="P130" s="25" t="s">
        <v>29</v>
      </c>
      <c r="Q130" s="25" t="s">
        <v>43</v>
      </c>
    </row>
    <row r="131" spans="2:17" ht="33.75" x14ac:dyDescent="0.25">
      <c r="B131" s="23">
        <f t="shared" si="2"/>
        <v>127</v>
      </c>
      <c r="C131" s="273"/>
      <c r="D131" s="274"/>
      <c r="E131" s="184"/>
      <c r="F131" s="25" t="s">
        <v>1088</v>
      </c>
      <c r="G131" s="79">
        <v>1</v>
      </c>
      <c r="H131" s="25" t="s">
        <v>1089</v>
      </c>
      <c r="I131" s="25" t="s">
        <v>1090</v>
      </c>
      <c r="J131" s="29">
        <v>0.34</v>
      </c>
      <c r="K131" s="25" t="s">
        <v>1091</v>
      </c>
      <c r="L131" s="80">
        <v>1</v>
      </c>
      <c r="M131" s="25" t="s">
        <v>1092</v>
      </c>
      <c r="N131" s="64" t="s">
        <v>1093</v>
      </c>
      <c r="O131" s="25" t="s">
        <v>46</v>
      </c>
      <c r="P131" s="25" t="s">
        <v>29</v>
      </c>
      <c r="Q131" s="25" t="s">
        <v>43</v>
      </c>
    </row>
    <row r="132" spans="2:17" ht="67.5" x14ac:dyDescent="0.25">
      <c r="B132" s="23">
        <f t="shared" si="2"/>
        <v>128</v>
      </c>
      <c r="C132" s="273"/>
      <c r="D132" s="81" t="s">
        <v>1094</v>
      </c>
      <c r="E132" s="99" t="s">
        <v>149</v>
      </c>
      <c r="F132" s="22" t="s">
        <v>1095</v>
      </c>
      <c r="G132" s="79">
        <v>1</v>
      </c>
      <c r="H132" s="22" t="s">
        <v>1096</v>
      </c>
      <c r="I132" s="22" t="s">
        <v>1097</v>
      </c>
      <c r="J132" s="94">
        <v>0.8</v>
      </c>
      <c r="K132" s="22" t="s">
        <v>1095</v>
      </c>
      <c r="L132" s="82">
        <v>1</v>
      </c>
      <c r="M132" s="27" t="s">
        <v>1098</v>
      </c>
      <c r="N132" s="83" t="s">
        <v>1097</v>
      </c>
      <c r="O132" s="22" t="s">
        <v>28</v>
      </c>
      <c r="P132" s="22" t="s">
        <v>34</v>
      </c>
      <c r="Q132" s="22" t="s">
        <v>30</v>
      </c>
    </row>
    <row r="133" spans="2:17" ht="78.75" x14ac:dyDescent="0.25">
      <c r="B133" s="23">
        <f t="shared" ref="B133:B140" si="3">1+B132</f>
        <v>129</v>
      </c>
      <c r="C133" s="273"/>
      <c r="D133" s="81" t="s">
        <v>1094</v>
      </c>
      <c r="E133" s="98" t="s">
        <v>149</v>
      </c>
      <c r="F133" s="22" t="s">
        <v>1099</v>
      </c>
      <c r="G133" s="79">
        <v>1</v>
      </c>
      <c r="H133" s="27" t="s">
        <v>1100</v>
      </c>
      <c r="I133" s="27" t="s">
        <v>1101</v>
      </c>
      <c r="J133" s="95">
        <v>0.2</v>
      </c>
      <c r="K133" s="22" t="s">
        <v>1099</v>
      </c>
      <c r="L133" s="116">
        <v>0.2</v>
      </c>
      <c r="M133" s="27" t="s">
        <v>1100</v>
      </c>
      <c r="N133" s="84" t="s">
        <v>1101</v>
      </c>
      <c r="O133" s="27" t="s">
        <v>46</v>
      </c>
      <c r="P133" s="27" t="s">
        <v>179</v>
      </c>
      <c r="Q133" s="27" t="s">
        <v>219</v>
      </c>
    </row>
    <row r="134" spans="2:17" ht="33.75" x14ac:dyDescent="0.25">
      <c r="B134" s="23">
        <f t="shared" si="3"/>
        <v>130</v>
      </c>
      <c r="C134" s="273"/>
      <c r="D134" s="240" t="s">
        <v>1102</v>
      </c>
      <c r="E134" s="275" t="s">
        <v>149</v>
      </c>
      <c r="F134" s="190" t="s">
        <v>1103</v>
      </c>
      <c r="G134" s="190">
        <v>100</v>
      </c>
      <c r="H134" s="190" t="s">
        <v>1104</v>
      </c>
      <c r="I134" s="190" t="s">
        <v>1105</v>
      </c>
      <c r="J134" s="195">
        <v>1</v>
      </c>
      <c r="K134" s="25" t="s">
        <v>1106</v>
      </c>
      <c r="L134" s="77">
        <v>1</v>
      </c>
      <c r="M134" s="25" t="s">
        <v>1107</v>
      </c>
      <c r="N134" s="64" t="s">
        <v>1108</v>
      </c>
      <c r="O134" s="25" t="s">
        <v>28</v>
      </c>
      <c r="P134" s="25" t="s">
        <v>29</v>
      </c>
      <c r="Q134" s="25" t="s">
        <v>43</v>
      </c>
    </row>
    <row r="135" spans="2:17" ht="33.75" x14ac:dyDescent="0.25">
      <c r="B135" s="23">
        <f t="shared" si="3"/>
        <v>131</v>
      </c>
      <c r="C135" s="273"/>
      <c r="D135" s="232"/>
      <c r="E135" s="235"/>
      <c r="F135" s="212"/>
      <c r="G135" s="212"/>
      <c r="H135" s="212"/>
      <c r="I135" s="212"/>
      <c r="J135" s="214"/>
      <c r="K135" s="25" t="s">
        <v>1109</v>
      </c>
      <c r="L135" s="77">
        <v>2</v>
      </c>
      <c r="M135" s="25" t="s">
        <v>1110</v>
      </c>
      <c r="N135" s="64" t="s">
        <v>1111</v>
      </c>
      <c r="O135" s="25" t="s">
        <v>28</v>
      </c>
      <c r="P135" s="25" t="s">
        <v>34</v>
      </c>
      <c r="Q135" s="25" t="s">
        <v>43</v>
      </c>
    </row>
    <row r="136" spans="2:17" x14ac:dyDescent="0.25">
      <c r="B136" s="23">
        <f t="shared" si="3"/>
        <v>132</v>
      </c>
      <c r="C136" s="273"/>
      <c r="D136" s="232"/>
      <c r="E136" s="235"/>
      <c r="F136" s="212"/>
      <c r="G136" s="212"/>
      <c r="H136" s="212"/>
      <c r="I136" s="212"/>
      <c r="J136" s="214"/>
      <c r="K136" s="25" t="s">
        <v>1112</v>
      </c>
      <c r="L136" s="77">
        <v>3</v>
      </c>
      <c r="M136" s="25" t="s">
        <v>1113</v>
      </c>
      <c r="N136" s="64" t="s">
        <v>1112</v>
      </c>
      <c r="O136" s="25" t="s">
        <v>28</v>
      </c>
      <c r="P136" s="25" t="s">
        <v>29</v>
      </c>
      <c r="Q136" s="25" t="s">
        <v>43</v>
      </c>
    </row>
    <row r="137" spans="2:17" ht="24.75" customHeight="1" x14ac:dyDescent="0.25">
      <c r="B137" s="23">
        <f t="shared" si="3"/>
        <v>133</v>
      </c>
      <c r="C137" s="273"/>
      <c r="D137" s="232"/>
      <c r="E137" s="235"/>
      <c r="F137" s="212"/>
      <c r="G137" s="212"/>
      <c r="H137" s="212"/>
      <c r="I137" s="212"/>
      <c r="J137" s="214"/>
      <c r="K137" s="222" t="s">
        <v>1114</v>
      </c>
      <c r="L137" s="277">
        <v>2</v>
      </c>
      <c r="M137" s="222" t="s">
        <v>1115</v>
      </c>
      <c r="N137" s="270" t="s">
        <v>1116</v>
      </c>
      <c r="O137" s="222" t="s">
        <v>28</v>
      </c>
      <c r="P137" s="222" t="s">
        <v>29</v>
      </c>
      <c r="Q137" s="222" t="s">
        <v>43</v>
      </c>
    </row>
    <row r="138" spans="2:17" x14ac:dyDescent="0.25">
      <c r="B138" s="23">
        <f t="shared" si="3"/>
        <v>134</v>
      </c>
      <c r="C138" s="273"/>
      <c r="D138" s="232"/>
      <c r="E138" s="235"/>
      <c r="F138" s="212"/>
      <c r="G138" s="212"/>
      <c r="H138" s="212"/>
      <c r="I138" s="212"/>
      <c r="J138" s="214"/>
      <c r="K138" s="235"/>
      <c r="L138" s="267"/>
      <c r="M138" s="235"/>
      <c r="N138" s="271"/>
      <c r="O138" s="235"/>
      <c r="P138" s="235"/>
      <c r="Q138" s="235"/>
    </row>
    <row r="139" spans="2:17" x14ac:dyDescent="0.25">
      <c r="B139" s="23">
        <f t="shared" si="3"/>
        <v>135</v>
      </c>
      <c r="C139" s="273"/>
      <c r="D139" s="232"/>
      <c r="E139" s="276"/>
      <c r="F139" s="212"/>
      <c r="G139" s="212"/>
      <c r="H139" s="212"/>
      <c r="I139" s="212"/>
      <c r="J139" s="214"/>
      <c r="K139" s="235"/>
      <c r="L139" s="267"/>
      <c r="M139" s="235"/>
      <c r="N139" s="271"/>
      <c r="O139" s="235"/>
      <c r="P139" s="235"/>
      <c r="Q139" s="235"/>
    </row>
    <row r="140" spans="2:17" x14ac:dyDescent="0.25">
      <c r="B140" s="23">
        <f t="shared" si="3"/>
        <v>136</v>
      </c>
      <c r="C140" s="273"/>
      <c r="D140" s="233"/>
      <c r="E140" s="236"/>
      <c r="F140" s="191"/>
      <c r="G140" s="191"/>
      <c r="H140" s="191"/>
      <c r="I140" s="191"/>
      <c r="J140" s="196"/>
      <c r="K140" s="236"/>
      <c r="L140" s="278"/>
      <c r="M140" s="236"/>
      <c r="N140" s="272"/>
      <c r="O140" s="236"/>
      <c r="P140" s="236"/>
      <c r="Q140" s="236"/>
    </row>
  </sheetData>
  <sheetProtection selectLockedCells="1"/>
  <autoFilter ref="O1:O47" xr:uid="{00000000-0009-0000-0000-000001000000}"/>
  <mergeCells count="233">
    <mergeCell ref="Q137:Q140"/>
    <mergeCell ref="K137:K140"/>
    <mergeCell ref="L137:L140"/>
    <mergeCell ref="N137:N140"/>
    <mergeCell ref="O137:O140"/>
    <mergeCell ref="P137:P140"/>
    <mergeCell ref="F134:F140"/>
    <mergeCell ref="G134:G140"/>
    <mergeCell ref="H134:H140"/>
    <mergeCell ref="I134:I140"/>
    <mergeCell ref="J134:J140"/>
    <mergeCell ref="M137:M140"/>
    <mergeCell ref="C127:C128"/>
    <mergeCell ref="D127:D128"/>
    <mergeCell ref="E127:E128"/>
    <mergeCell ref="C129:C140"/>
    <mergeCell ref="D129:D131"/>
    <mergeCell ref="E129:E131"/>
    <mergeCell ref="D134:D140"/>
    <mergeCell ref="E134:E140"/>
    <mergeCell ref="J121:J123"/>
    <mergeCell ref="F125:F126"/>
    <mergeCell ref="G125:G126"/>
    <mergeCell ref="H125:H126"/>
    <mergeCell ref="I125:I126"/>
    <mergeCell ref="J125:J126"/>
    <mergeCell ref="H114:H120"/>
    <mergeCell ref="I114:I120"/>
    <mergeCell ref="C121:C126"/>
    <mergeCell ref="D121:D126"/>
    <mergeCell ref="E121:E126"/>
    <mergeCell ref="F121:F123"/>
    <mergeCell ref="G121:G123"/>
    <mergeCell ref="H121:H123"/>
    <mergeCell ref="I121:I123"/>
    <mergeCell ref="C114:C120"/>
    <mergeCell ref="D114:D120"/>
    <mergeCell ref="E114:E120"/>
    <mergeCell ref="F114:F120"/>
    <mergeCell ref="G114:G120"/>
    <mergeCell ref="C107:C113"/>
    <mergeCell ref="D107:D113"/>
    <mergeCell ref="E107:E113"/>
    <mergeCell ref="F107:F111"/>
    <mergeCell ref="G107:G111"/>
    <mergeCell ref="H107:H111"/>
    <mergeCell ref="I107:I111"/>
    <mergeCell ref="J107:J111"/>
    <mergeCell ref="F112:F113"/>
    <mergeCell ref="G112:G113"/>
    <mergeCell ref="H112:H113"/>
    <mergeCell ref="I112:I113"/>
    <mergeCell ref="J112:J113"/>
    <mergeCell ref="C97:C106"/>
    <mergeCell ref="D97:D106"/>
    <mergeCell ref="E97:E106"/>
    <mergeCell ref="F97:F100"/>
    <mergeCell ref="G97:G100"/>
    <mergeCell ref="H97:H100"/>
    <mergeCell ref="I97:I100"/>
    <mergeCell ref="J97:J99"/>
    <mergeCell ref="F101:F102"/>
    <mergeCell ref="G101:G102"/>
    <mergeCell ref="H101:H102"/>
    <mergeCell ref="I101:I102"/>
    <mergeCell ref="J101:J102"/>
    <mergeCell ref="F103:F106"/>
    <mergeCell ref="G103:G106"/>
    <mergeCell ref="J103:J106"/>
    <mergeCell ref="H85:H88"/>
    <mergeCell ref="I85:I88"/>
    <mergeCell ref="J85:J88"/>
    <mergeCell ref="H89:H93"/>
    <mergeCell ref="I89:I93"/>
    <mergeCell ref="J89:J93"/>
    <mergeCell ref="C85:C96"/>
    <mergeCell ref="D85:D96"/>
    <mergeCell ref="E85:E96"/>
    <mergeCell ref="F85:F96"/>
    <mergeCell ref="G85:G96"/>
    <mergeCell ref="H94:H96"/>
    <mergeCell ref="I94:I96"/>
    <mergeCell ref="J94:J96"/>
    <mergeCell ref="O75:O76"/>
    <mergeCell ref="P75:P76"/>
    <mergeCell ref="Q75:Q76"/>
    <mergeCell ref="C77:C84"/>
    <mergeCell ref="D77:D84"/>
    <mergeCell ref="E77:E84"/>
    <mergeCell ref="F77:F84"/>
    <mergeCell ref="G77:G84"/>
    <mergeCell ref="H77:H84"/>
    <mergeCell ref="I77:I84"/>
    <mergeCell ref="J77:J84"/>
    <mergeCell ref="H74:H76"/>
    <mergeCell ref="I74:I76"/>
    <mergeCell ref="J74:J76"/>
    <mergeCell ref="K75:K76"/>
    <mergeCell ref="L75:L76"/>
    <mergeCell ref="I67:I69"/>
    <mergeCell ref="J67:J69"/>
    <mergeCell ref="F70:F73"/>
    <mergeCell ref="G70:G73"/>
    <mergeCell ref="H70:H73"/>
    <mergeCell ref="I70:I73"/>
    <mergeCell ref="J70:J73"/>
    <mergeCell ref="C67:C76"/>
    <mergeCell ref="D67:D73"/>
    <mergeCell ref="E67:E73"/>
    <mergeCell ref="F67:F69"/>
    <mergeCell ref="G67:G69"/>
    <mergeCell ref="D74:D76"/>
    <mergeCell ref="E74:E76"/>
    <mergeCell ref="F74:F76"/>
    <mergeCell ref="G74:G76"/>
    <mergeCell ref="H58:H60"/>
    <mergeCell ref="I58:I60"/>
    <mergeCell ref="J58:J61"/>
    <mergeCell ref="C62:C66"/>
    <mergeCell ref="D62:D66"/>
    <mergeCell ref="E62:E66"/>
    <mergeCell ref="F62:F66"/>
    <mergeCell ref="G62:G66"/>
    <mergeCell ref="H62:H66"/>
    <mergeCell ref="I62:I66"/>
    <mergeCell ref="J62:J66"/>
    <mergeCell ref="C58:C61"/>
    <mergeCell ref="D58:D61"/>
    <mergeCell ref="E58:E61"/>
    <mergeCell ref="F58:F60"/>
    <mergeCell ref="G58:G60"/>
    <mergeCell ref="I51:I52"/>
    <mergeCell ref="J51:J52"/>
    <mergeCell ref="C53:C57"/>
    <mergeCell ref="D53:D57"/>
    <mergeCell ref="E53:E57"/>
    <mergeCell ref="F53:F57"/>
    <mergeCell ref="G53:G55"/>
    <mergeCell ref="H53:H55"/>
    <mergeCell ref="I53:I55"/>
    <mergeCell ref="J53:J55"/>
    <mergeCell ref="G56:G57"/>
    <mergeCell ref="H56:H57"/>
    <mergeCell ref="I56:I57"/>
    <mergeCell ref="J56:J57"/>
    <mergeCell ref="C51:C52"/>
    <mergeCell ref="D51:D52"/>
    <mergeCell ref="E51:E52"/>
    <mergeCell ref="F51:F52"/>
    <mergeCell ref="G51:G52"/>
    <mergeCell ref="C47:C50"/>
    <mergeCell ref="D47:D50"/>
    <mergeCell ref="E47:E50"/>
    <mergeCell ref="F47:F48"/>
    <mergeCell ref="C45:C46"/>
    <mergeCell ref="F45:F46"/>
    <mergeCell ref="F42:F44"/>
    <mergeCell ref="F29:F30"/>
    <mergeCell ref="H51:H52"/>
    <mergeCell ref="G47:G48"/>
    <mergeCell ref="G29:G30"/>
    <mergeCell ref="E5:E46"/>
    <mergeCell ref="I47:I48"/>
    <mergeCell ref="J47:J48"/>
    <mergeCell ref="F49:F50"/>
    <mergeCell ref="G49:G50"/>
    <mergeCell ref="H49:H50"/>
    <mergeCell ref="I49:I50"/>
    <mergeCell ref="J49:J50"/>
    <mergeCell ref="H47:H48"/>
    <mergeCell ref="G45:G46"/>
    <mergeCell ref="H45:H46"/>
    <mergeCell ref="I45:I46"/>
    <mergeCell ref="J45:J46"/>
    <mergeCell ref="H15:H17"/>
    <mergeCell ref="I15:I17"/>
    <mergeCell ref="J15:J17"/>
    <mergeCell ref="I18:I21"/>
    <mergeCell ref="H18:H21"/>
    <mergeCell ref="J18:J21"/>
    <mergeCell ref="J31:J36"/>
    <mergeCell ref="J37:J38"/>
    <mergeCell ref="I37:I38"/>
    <mergeCell ref="H31:H36"/>
    <mergeCell ref="I31:I36"/>
    <mergeCell ref="H29:H30"/>
    <mergeCell ref="I29:I30"/>
    <mergeCell ref="K2:Q2"/>
    <mergeCell ref="F2:J2"/>
    <mergeCell ref="B2:E2"/>
    <mergeCell ref="F5:F12"/>
    <mergeCell ref="G5:G12"/>
    <mergeCell ref="H5:H12"/>
    <mergeCell ref="I5:I12"/>
    <mergeCell ref="J5:J12"/>
    <mergeCell ref="I22:I25"/>
    <mergeCell ref="H22:H25"/>
    <mergeCell ref="F13:F14"/>
    <mergeCell ref="G13:G14"/>
    <mergeCell ref="F15:F17"/>
    <mergeCell ref="G15:G17"/>
    <mergeCell ref="F18:F21"/>
    <mergeCell ref="G18:G21"/>
    <mergeCell ref="J13:J14"/>
    <mergeCell ref="H13:H14"/>
    <mergeCell ref="I13:I14"/>
    <mergeCell ref="C5:C12"/>
    <mergeCell ref="C13:C14"/>
    <mergeCell ref="C15:C44"/>
    <mergeCell ref="D5:D46"/>
    <mergeCell ref="J39:J41"/>
    <mergeCell ref="I42:I44"/>
    <mergeCell ref="H42:H44"/>
    <mergeCell ref="G42:G44"/>
    <mergeCell ref="J29:J30"/>
    <mergeCell ref="F31:F36"/>
    <mergeCell ref="F22:F25"/>
    <mergeCell ref="H37:H38"/>
    <mergeCell ref="G37:G38"/>
    <mergeCell ref="F37:F38"/>
    <mergeCell ref="J22:J25"/>
    <mergeCell ref="J26:J28"/>
    <mergeCell ref="F26:F28"/>
    <mergeCell ref="H26:H28"/>
    <mergeCell ref="I26:I28"/>
    <mergeCell ref="G26:G28"/>
    <mergeCell ref="F39:F41"/>
    <mergeCell ref="G39:G41"/>
    <mergeCell ref="H39:H41"/>
    <mergeCell ref="G22:G25"/>
    <mergeCell ref="G31:G36"/>
    <mergeCell ref="J42:J44"/>
    <mergeCell ref="I39:I41"/>
  </mergeCells>
  <pageMargins left="0.7" right="0.7" top="0.75" bottom="0.75" header="0.3" footer="0.3"/>
  <pageSetup scale="32" fitToHeight="0" orientation="landscape" r:id="rId1"/>
  <rowBreaks count="1" manualBreakCount="1">
    <brk id="51" max="16383" man="1"/>
  </rowBreaks>
  <colBreaks count="2" manualBreakCount="2">
    <brk id="5" max="1048575" man="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c09fbb9-c3d6-47bb-a849-cddb846a1839">
      <UserInfo>
        <DisplayName>EDGAR JOSE JACOME CONTRERAS</DisplayName>
        <AccountId>11</AccountId>
        <AccountType/>
      </UserInfo>
      <UserInfo>
        <DisplayName>ALVARO JOSE PENA ESCOBAR</DisplayName>
        <AccountId>12</AccountId>
        <AccountType/>
      </UserInfo>
      <UserInfo>
        <DisplayName>LUIS VILLANUEVA PEREZ</DisplayName>
        <AccountId>16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E8194CE7DBE294AB3A79B8FD98C9865" ma:contentTypeVersion="4" ma:contentTypeDescription="Crear nuevo documento." ma:contentTypeScope="" ma:versionID="39a1609c3b62dc96fb1a926541e3119d">
  <xsd:schema xmlns:xsd="http://www.w3.org/2001/XMLSchema" xmlns:xs="http://www.w3.org/2001/XMLSchema" xmlns:p="http://schemas.microsoft.com/office/2006/metadata/properties" xmlns:ns2="20d68965-50d4-44bd-9243-b421afb7c2a3" xmlns:ns3="ec09fbb9-c3d6-47bb-a849-cddb846a1839" targetNamespace="http://schemas.microsoft.com/office/2006/metadata/properties" ma:root="true" ma:fieldsID="c12fda0818513dd229e52984a38361bc" ns2:_="" ns3:_="">
    <xsd:import namespace="20d68965-50d4-44bd-9243-b421afb7c2a3"/>
    <xsd:import namespace="ec09fbb9-c3d6-47bb-a849-cddb846a18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68965-50d4-44bd-9243-b421afb7c2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09fbb9-c3d6-47bb-a849-cddb846a183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6B8FFB-13FD-4546-BCAF-01F902C0DA83}">
  <ds:schemaRefs>
    <ds:schemaRef ds:uri="http://schemas.microsoft.com/office/2006/metadata/properties"/>
    <ds:schemaRef ds:uri="http://schemas.microsoft.com/office/infopath/2007/PartnerControls"/>
    <ds:schemaRef ds:uri="ec09fbb9-c3d6-47bb-a849-cddb846a1839"/>
  </ds:schemaRefs>
</ds:datastoreItem>
</file>

<file path=customXml/itemProps2.xml><?xml version="1.0" encoding="utf-8"?>
<ds:datastoreItem xmlns:ds="http://schemas.openxmlformats.org/officeDocument/2006/customXml" ds:itemID="{4D41A1FA-C469-422A-98A6-40E89E2A5AC1}">
  <ds:schemaRefs>
    <ds:schemaRef ds:uri="http://schemas.microsoft.com/sharepoint/v3/contenttype/forms"/>
  </ds:schemaRefs>
</ds:datastoreItem>
</file>

<file path=customXml/itemProps3.xml><?xml version="1.0" encoding="utf-8"?>
<ds:datastoreItem xmlns:ds="http://schemas.openxmlformats.org/officeDocument/2006/customXml" ds:itemID="{99829C3D-1644-4505-9A66-436EBD1BB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68965-50d4-44bd-9243-b421afb7c2a3"/>
    <ds:schemaRef ds:uri="ec09fbb9-c3d6-47bb-a849-cddb846a1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Misionales</vt:lpstr>
      <vt:lpstr>Procesos de apoyo</vt:lpstr>
      <vt:lpstr>'Procesos de apoyo'!Área_de_impresión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Alvaro Peña</dc:creator>
  <cp:keywords/>
  <dc:description/>
  <cp:lastModifiedBy>AIDA MARCELA NIETO PENAGOS</cp:lastModifiedBy>
  <cp:revision/>
  <dcterms:created xsi:type="dcterms:W3CDTF">2022-07-25T16:30:18Z</dcterms:created>
  <dcterms:modified xsi:type="dcterms:W3CDTF">2023-01-17T20:37:54Z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0x0101001E8194CE7DBE294AB3A79B8FD98C9865</vt:lpwstr>
  </property>
</Properties>
</file>